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 Perez\Desktop\"/>
    </mc:Choice>
  </mc:AlternateContent>
  <bookViews>
    <workbookView xWindow="0" yWindow="0" windowWidth="11355" windowHeight="7455" tabRatio="500"/>
  </bookViews>
  <sheets>
    <sheet name="CONTENIDO" sheetId="1" r:id="rId1"/>
    <sheet name="1. HACINAMIENTO 2010 - 2020" sheetId="2" r:id="rId2"/>
    <sheet name="2. SITUACION JURÍDICA 2010-2020" sheetId="3" r:id="rId3"/>
    <sheet name="3. GÉNERO 2010 - 2020" sheetId="4" r:id="rId4"/>
  </sheets>
  <definedNames>
    <definedName name="_Key1">#REF!</definedName>
    <definedName name="BuiltIn_Print_Area">#REF!</definedName>
    <definedName name="BuiltIn_Print_Titles">#REF!</definedName>
  </definedNames>
  <calcPr calcId="162913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gAZWrBSZqYVHGTX2K/afAuhpPlHw=="/>
    </ext>
  </extLst>
</workbook>
</file>

<file path=xl/calcChain.xml><?xml version="1.0" encoding="utf-8"?>
<calcChain xmlns="http://schemas.openxmlformats.org/spreadsheetml/2006/main">
  <c r="AH19" i="2" l="1"/>
  <c r="A6" i="3"/>
  <c r="A6" i="4" s="1"/>
  <c r="AH18" i="3"/>
  <c r="AH19" i="3"/>
  <c r="AH20" i="3"/>
  <c r="AH18" i="2"/>
  <c r="Y21" i="3"/>
  <c r="Z21" i="3"/>
  <c r="AA21" i="3"/>
  <c r="AB21" i="3"/>
  <c r="AC21" i="3"/>
  <c r="AD21" i="3"/>
  <c r="AE21" i="3"/>
  <c r="AF21" i="3"/>
  <c r="AG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B21" i="3"/>
  <c r="W21" i="2"/>
  <c r="X21" i="2"/>
  <c r="Y21" i="2"/>
  <c r="Z21" i="2"/>
  <c r="AA21" i="2"/>
  <c r="AB21" i="2"/>
  <c r="AC21" i="2"/>
  <c r="AD21" i="2"/>
  <c r="AE21" i="2"/>
  <c r="AF21" i="2"/>
  <c r="AG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B21" i="2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16" i="4"/>
  <c r="AH18" i="4"/>
  <c r="AH19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C21" i="4"/>
  <c r="B21" i="4"/>
  <c r="AH17" i="4"/>
  <c r="AH20" i="4"/>
  <c r="AH17" i="3"/>
  <c r="AH17" i="2"/>
  <c r="AH21" i="2" s="1"/>
  <c r="AH16" i="3"/>
  <c r="AH16" i="2"/>
  <c r="AH15" i="4"/>
  <c r="AH14" i="4"/>
  <c r="AH13" i="4"/>
  <c r="AH21" i="4" s="1"/>
  <c r="AH12" i="4"/>
  <c r="AH15" i="3"/>
  <c r="AH14" i="3"/>
  <c r="AH13" i="3"/>
  <c r="AH21" i="3" s="1"/>
  <c r="AH12" i="3"/>
</calcChain>
</file>

<file path=xl/sharedStrings.xml><?xml version="1.0" encoding="utf-8"?>
<sst xmlns="http://schemas.openxmlformats.org/spreadsheetml/2006/main" count="156" uniqueCount="33">
  <si>
    <t>TABLA DE CONTENIDO</t>
  </si>
  <si>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</si>
  <si>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</si>
  <si>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</si>
  <si>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</si>
  <si>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</si>
  <si>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</si>
  <si>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</si>
  <si>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</si>
  <si>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</si>
  <si>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</si>
  <si>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</si>
  <si>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</si>
  <si>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</si>
  <si>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</si>
  <si>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#DIV/0!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</si>
  <si>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</si>
  <si>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</si>
  <si>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</si>
  <si>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</si>
  <si>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</si>
  <si>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</si>
  <si>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</si>
  <si>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</si>
  <si>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</si>
  <si>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</si>
  <si>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</si>
  <si>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</si>
  <si>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</si>
  <si>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 xml:space="preserve"> Periodo: Enero 2010 - Noviembre 2020</t>
  </si>
  <si>
    <t>2. Consolidado Población de Internos en Establecimientos de Reclusión y Regionales según situación jurídica 2010 - 2020</t>
  </si>
  <si>
    <t>3. Consolidado Población de Internos en Establecimientos de Reclusión y Regionales por sexo 2010 - 2020</t>
  </si>
  <si>
    <t>1. Consolidado Población de Internos en Establecimientos de Reclusión y Regionales 2010 - 2020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</si>
</sst>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color rgb="FF000000"/>
      <name val="Arial"/>
    </font>
    <font>
      <b/>
      <sz val="16"/>
      <color rgb="FF004663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6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</fills>
  <borders count="5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/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7" fillId="2" borderId="5" xfId="0" applyFont="1" applyFill="1" applyBorder="1" applyAlignment="1">
      <alignment horizontal="right" vertical="center"/>
    </xf>
    <xf numFmtId="0" fontId="8" fillId="0" borderId="0" xfId="0" applyFont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1" xfId="0" applyFont="1" applyBorder="1" applyAlignment="1">
      <alignment vertical="center"/>
    </xf>
    <xf numFmtId="3" fontId="10" fillId="3" borderId="22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 vertical="center"/>
    </xf>
    <xf numFmtId="164" fontId="10" fillId="4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3" fontId="10" fillId="3" borderId="25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3" fontId="10" fillId="3" borderId="28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vertical="center"/>
    </xf>
    <xf numFmtId="3" fontId="7" fillId="2" borderId="31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4" fillId="0" borderId="0" xfId="0" applyFont="1" applyAlignment="1">
      <alignment horizontal="left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10" fillId="4" borderId="38" xfId="0" applyNumberFormat="1" applyFont="1" applyFill="1" applyBorder="1" applyAlignment="1">
      <alignment horizontal="center" vertical="center"/>
    </xf>
    <xf numFmtId="3" fontId="10" fillId="4" borderId="39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3" borderId="41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3" fontId="10" fillId="3" borderId="43" xfId="0" applyNumberFormat="1" applyFont="1" applyFill="1" applyBorder="1" applyAlignment="1">
      <alignment horizontal="center" vertical="center"/>
    </xf>
    <xf numFmtId="3" fontId="10" fillId="4" borderId="43" xfId="0" applyNumberFormat="1" applyFont="1" applyFill="1" applyBorder="1" applyAlignment="1">
      <alignment horizontal="center" vertical="center"/>
    </xf>
    <xf numFmtId="3" fontId="10" fillId="4" borderId="44" xfId="0" applyNumberFormat="1" applyFont="1" applyFill="1" applyBorder="1" applyAlignment="1">
      <alignment horizontal="center" vertical="center"/>
    </xf>
    <xf numFmtId="3" fontId="10" fillId="4" borderId="45" xfId="0" applyNumberFormat="1" applyFont="1" applyFill="1" applyBorder="1" applyAlignment="1">
      <alignment horizontal="center" vertical="center"/>
    </xf>
    <xf numFmtId="3" fontId="10" fillId="3" borderId="46" xfId="0" applyNumberFormat="1" applyFont="1" applyFill="1" applyBorder="1" applyAlignment="1">
      <alignment horizontal="center" vertical="center"/>
    </xf>
    <xf numFmtId="3" fontId="10" fillId="4" borderId="46" xfId="0" applyNumberFormat="1" applyFont="1" applyFill="1" applyBorder="1" applyAlignment="1">
      <alignment horizontal="center" vertical="center"/>
    </xf>
    <xf numFmtId="3" fontId="14" fillId="3" borderId="43" xfId="0" applyNumberFormat="1" applyFont="1" applyFill="1" applyBorder="1" applyAlignment="1">
      <alignment horizontal="center" vertical="center"/>
    </xf>
    <xf numFmtId="3" fontId="14" fillId="3" borderId="46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3" fontId="10" fillId="3" borderId="48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3" fontId="14" fillId="3" borderId="48" xfId="0" applyNumberFormat="1" applyFont="1" applyFill="1" applyBorder="1" applyAlignment="1">
      <alignment horizontal="center" vertical="center"/>
    </xf>
    <xf numFmtId="3" fontId="10" fillId="4" borderId="49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left"/>
    </xf>
    <xf numFmtId="0" fontId="11" fillId="0" borderId="51" xfId="0" applyFont="1" applyBorder="1"/>
    <xf numFmtId="0" fontId="16" fillId="0" borderId="50" xfId="0" applyFont="1" applyBorder="1" applyAlignment="1">
      <alignment horizontal="left"/>
    </xf>
    <xf numFmtId="0" fontId="7" fillId="2" borderId="5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8" fillId="0" borderId="0" xfId="0" applyFont="1"/>
    <xf numFmtId="3" fontId="10" fillId="5" borderId="22" xfId="0" applyNumberFormat="1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5" borderId="23" xfId="0" applyNumberFormat="1" applyFont="1" applyFill="1" applyBorder="1" applyAlignment="1">
      <alignment horizontal="center" vertical="center"/>
    </xf>
    <xf numFmtId="3" fontId="10" fillId="5" borderId="25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5" borderId="26" xfId="0" applyNumberFormat="1" applyFont="1" applyFill="1" applyBorder="1" applyAlignment="1">
      <alignment horizontal="center" vertical="center"/>
    </xf>
    <xf numFmtId="3" fontId="10" fillId="5" borderId="28" xfId="0" applyNumberFormat="1" applyFont="1" applyFill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3" fontId="10" fillId="5" borderId="29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4" fillId="0" borderId="0" xfId="0" applyFont="1" applyAlignment="1"/>
    <xf numFmtId="0" fontId="10" fillId="0" borderId="0" xfId="0" applyFont="1"/>
    <xf numFmtId="0" fontId="20" fillId="0" borderId="0" xfId="1" applyFont="1"/>
    <xf numFmtId="9" fontId="10" fillId="4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2" borderId="11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7" fillId="2" borderId="11" xfId="0" applyFont="1" applyFill="1" applyBorder="1" applyAlignment="1">
      <alignment horizontal="center" vertical="center"/>
    </xf>
    <xf numFmtId="0" fontId="6" fillId="0" borderId="34" xfId="0" applyFont="1" applyBorder="1"/>
    <xf numFmtId="0" fontId="7" fillId="2" borderId="6" xfId="0" applyFont="1" applyFill="1" applyBorder="1" applyAlignment="1">
      <alignment horizontal="center" vertical="center"/>
    </xf>
    <xf numFmtId="0" fontId="6" fillId="0" borderId="32" xfId="0" applyFont="1" applyBorder="1"/>
    <xf numFmtId="0" fontId="6" fillId="0" borderId="33" xfId="0" applyFont="1" applyBorder="1"/>
    <xf numFmtId="0" fontId="7" fillId="2" borderId="1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0</xdr:row>
      <xdr:rowOff>0</xdr:rowOff>
    </xdr:from>
    <xdr:ext cx="2095500" cy="485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/>
        <xdr:cNvGrpSpPr/>
      </xdr:nvGrpSpPr>
      <xdr:grpSpPr>
        <a:xfrm>
          <a:off x="9525" y="1851025"/>
          <a:ext cx="1390650" cy="1343025"/>
          <a:chOff x="4650675" y="3108488"/>
          <a:chExt cx="1390650" cy="1343025"/>
        </a:xfrm>
      </xdr:grpSpPr>
      <xdr:grpSp>
        <xdr:nvGrpSpPr>
          <xdr:cNvPr id="3" name="Shape 3"/>
          <xdr:cNvGrpSpPr/>
        </xdr:nvGrpSpPr>
        <xdr:grpSpPr>
          <a:xfrm>
            <a:off x="4650675" y="3108488"/>
            <a:ext cx="1390650" cy="1343025"/>
            <a:chOff x="4660200" y="3118013"/>
            <a:chExt cx="1371600" cy="1323975"/>
          </a:xfrm>
        </xdr:grpSpPr>
        <xdr:sp macro="" textlink="">
          <xdr:nvSpPr>
            <xdr:cNvPr id="4" name="Shape 4"/>
            <xdr:cNvSpPr/>
          </xdr:nvSpPr>
          <xdr:spPr>
            <a:xfrm>
              <a:off x="4660200" y="3118013"/>
              <a:ext cx="1371600" cy="132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/>
            <xdr:cNvCxnSpPr/>
          </xdr:nvCxnSpPr>
          <xdr:spPr>
            <a:xfrm>
              <a:off x="4660200" y="3118013"/>
              <a:ext cx="1371600" cy="1323975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19</xdr:col>
      <xdr:colOff>857250</xdr:colOff>
      <xdr:row>26</xdr:row>
      <xdr:rowOff>0</xdr:rowOff>
    </xdr:from>
    <xdr:ext cx="2486025" cy="895350"/>
    <xdr:sp macro="" textlink="">
      <xdr:nvSpPr>
        <xdr:cNvPr id="6" name="Shape 6">
          <a:hlinkClick xmlns:r="http://schemas.openxmlformats.org/officeDocument/2006/relationships" r:id="rId1"/>
        </xdr:cNvPr>
        <xdr:cNvSpPr/>
      </xdr:nvSpPr>
      <xdr:spPr>
        <a:xfrm>
          <a:off x="4107750" y="3337088"/>
          <a:ext cx="2476500" cy="88582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1352550</xdr:colOff>
      <xdr:row>0</xdr:row>
      <xdr:rowOff>200025</xdr:rowOff>
    </xdr:from>
    <xdr:ext cx="3781425" cy="9715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742950</xdr:colOff>
      <xdr:row>0</xdr:row>
      <xdr:rowOff>47625</xdr:rowOff>
    </xdr:from>
    <xdr:ext cx="2085975" cy="523875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2862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533400</xdr:colOff>
      <xdr:row>25</xdr:row>
      <xdr:rowOff>19050</xdr:rowOff>
    </xdr:from>
    <xdr:ext cx="3219450" cy="952500"/>
    <xdr:sp macro="" textlink="">
      <xdr:nvSpPr>
        <xdr:cNvPr id="7" name="Shape 7">
          <a:hlinkClick xmlns:r="http://schemas.openxmlformats.org/officeDocument/2006/relationships" r:id="rId1"/>
        </xdr:cNvPr>
        <xdr:cNvSpPr/>
      </xdr:nvSpPr>
      <xdr:spPr>
        <a:xfrm>
          <a:off x="3741038" y="3308513"/>
          <a:ext cx="3209925" cy="9429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16</xdr:col>
      <xdr:colOff>790575</xdr:colOff>
      <xdr:row>0</xdr:row>
      <xdr:rowOff>0</xdr:rowOff>
    </xdr:from>
    <xdr:ext cx="2085975" cy="4953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095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/>
        <xdr:cNvGrpSpPr/>
      </xdr:nvGrpSpPr>
      <xdr:grpSpPr>
        <a:xfrm>
          <a:off x="0" y="1282700"/>
          <a:ext cx="895350" cy="733425"/>
          <a:chOff x="4898325" y="3413288"/>
          <a:chExt cx="895350" cy="733425"/>
        </a:xfrm>
      </xdr:grpSpPr>
      <xdr:grpSp>
        <xdr:nvGrpSpPr>
          <xdr:cNvPr id="8" name="Shape 8"/>
          <xdr:cNvGrpSpPr/>
        </xdr:nvGrpSpPr>
        <xdr:grpSpPr>
          <a:xfrm>
            <a:off x="4898325" y="3413288"/>
            <a:ext cx="895350" cy="733425"/>
            <a:chOff x="4907850" y="3422813"/>
            <a:chExt cx="876300" cy="714375"/>
          </a:xfrm>
        </xdr:grpSpPr>
        <xdr:sp macro="" textlink="">
          <xdr:nvSpPr>
            <xdr:cNvPr id="4" name="Shape 4"/>
            <xdr:cNvSpPr/>
          </xdr:nvSpPr>
          <xdr:spPr>
            <a:xfrm>
              <a:off x="4907850" y="3422813"/>
              <a:ext cx="876300" cy="71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9"/>
            <xdr:cNvCxnSpPr/>
          </xdr:nvCxnSpPr>
          <xdr:spPr>
            <a:xfrm>
              <a:off x="4907850" y="3422813"/>
              <a:ext cx="876300" cy="714375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19</xdr:col>
      <xdr:colOff>504825</xdr:colOff>
      <xdr:row>25</xdr:row>
      <xdr:rowOff>47625</xdr:rowOff>
    </xdr:from>
    <xdr:ext cx="2466975" cy="647700"/>
    <xdr:sp macro="" textlink="">
      <xdr:nvSpPr>
        <xdr:cNvPr id="10" name="Shape 10">
          <a:hlinkClick xmlns:r="http://schemas.openxmlformats.org/officeDocument/2006/relationships" r:id="rId1"/>
        </xdr:cNvPr>
        <xdr:cNvSpPr/>
      </xdr:nvSpPr>
      <xdr:spPr>
        <a:xfrm>
          <a:off x="4117275" y="3460913"/>
          <a:ext cx="2457450" cy="638175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Calibri"/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oneCellAnchor>
    <xdr:from>
      <xdr:col>19</xdr:col>
      <xdr:colOff>219075</xdr:colOff>
      <xdr:row>0</xdr:row>
      <xdr:rowOff>66675</xdr:rowOff>
    </xdr:from>
    <xdr:ext cx="2085975" cy="4857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zoomScale="109" workbookViewId="0">
      <selection activeCell="A16" sqref="A16"/>
    </sheetView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5" t="s">
        <v>0</v>
      </c>
      <c r="B6" s="86"/>
      <c r="C6" s="86"/>
      <c r="D6" s="86"/>
      <c r="E6" s="86"/>
      <c r="F6" s="86"/>
      <c r="G6" s="86"/>
    </row>
    <row r="7" spans="1:7" ht="12.75" customHeight="1" x14ac:dyDescent="0.25">
      <c r="A7" s="81"/>
    </row>
    <row r="8" spans="1:7" ht="12.75" customHeight="1" x14ac:dyDescent="0.25">
      <c r="A8" s="82"/>
    </row>
    <row r="9" spans="1:7" ht="19.5" customHeight="1" x14ac:dyDescent="0.25">
      <c r="A9" s="83" t="s">
        <v>32</v>
      </c>
    </row>
    <row r="10" spans="1:7" ht="19.5" customHeight="1" x14ac:dyDescent="0.25">
      <c r="A10" s="2"/>
    </row>
    <row r="11" spans="1:7" ht="19.5" customHeight="1" x14ac:dyDescent="0.25">
      <c r="A11" s="83" t="s">
        <v>30</v>
      </c>
    </row>
    <row r="12" spans="1:7" ht="19.5" customHeight="1" x14ac:dyDescent="0.25">
      <c r="A12" s="2"/>
    </row>
    <row r="13" spans="1:7" ht="19.5" customHeight="1" x14ac:dyDescent="0.25">
      <c r="A13" s="83" t="s">
        <v>31</v>
      </c>
    </row>
    <row r="14" spans="1:7" ht="12.75" customHeight="1" x14ac:dyDescent="0.25">
      <c r="A14" s="82"/>
    </row>
    <row r="15" spans="1:7" ht="12.75" customHeight="1" x14ac:dyDescent="0.25">
      <c r="A15" s="81"/>
    </row>
    <row r="16" spans="1:7" ht="12.75" customHeight="1" x14ac:dyDescent="0.25">
      <c r="A16" s="81"/>
    </row>
    <row r="17" spans="1:1" ht="12.75" customHeight="1" x14ac:dyDescent="0.25">
      <c r="A17" s="81"/>
    </row>
    <row r="18" spans="1:1" ht="12.75" customHeight="1" x14ac:dyDescent="0.25">
      <c r="A18" s="81"/>
    </row>
    <row r="19" spans="1:1" ht="12.75" customHeight="1" x14ac:dyDescent="0.25">
      <c r="A19" s="81"/>
    </row>
    <row r="20" spans="1:1" ht="12.75" customHeight="1" x14ac:dyDescent="0.25">
      <c r="A20" s="81"/>
    </row>
    <row r="21" spans="1:1" ht="12.75" customHeight="1" x14ac:dyDescent="0.25">
      <c r="A21" s="81"/>
    </row>
    <row r="22" spans="1:1" ht="12.75" customHeight="1" x14ac:dyDescent="0.25">
      <c r="A22" s="81"/>
    </row>
    <row r="23" spans="1:1" ht="12.75" customHeight="1" x14ac:dyDescent="0.25">
      <c r="A23" s="81"/>
    </row>
    <row r="24" spans="1:1" ht="12.75" customHeight="1" x14ac:dyDescent="0.25">
      <c r="A24" s="8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'1. HACINAMIENTO 2010 - 2020'!A1" display="1. Consolidado Población de Internos en Establecimientos de Reclusión y Regionales 1991 - 2020)"/>
    <hyperlink ref="A11" location="'2. SITUACION JURÍDICA 2010-2020'!A1" display="2. Consolidado Población de Internos en Establecimientos de Reclusión y Regionales según situación jurídica 1991 - 2020"/>
    <hyperlink ref="A13" location="'3. GÉNERO 2010 - 2020'!A1" display="3. Consolidado Población de Internos en Establecimientos de Reclusión y Regionales por sexo 1991 - 2020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1000"/>
  <sheetViews>
    <sheetView showGridLines="0" zoomScale="90" workbookViewId="0">
      <selection activeCell="AK20" sqref="AK20"/>
    </sheetView>
  </sheetViews>
  <sheetFormatPr baseColWidth="10" defaultColWidth="14.42578125" defaultRowHeight="15" customHeight="1" x14ac:dyDescent="0.2"/>
  <cols>
    <col min="1" max="1" width="21.140625" customWidth="1"/>
    <col min="2" max="2" width="14.85546875" customWidth="1"/>
    <col min="3" max="3" width="14.140625" customWidth="1"/>
    <col min="4" max="4" width="20.140625" customWidth="1"/>
    <col min="5" max="5" width="15.42578125" customWidth="1"/>
    <col min="6" max="6" width="14.140625" customWidth="1"/>
    <col min="7" max="7" width="20.28515625" customWidth="1"/>
    <col min="8" max="8" width="15.42578125" customWidth="1"/>
    <col min="9" max="9" width="14.42578125" customWidth="1"/>
    <col min="10" max="10" width="19.7109375" customWidth="1"/>
    <col min="11" max="11" width="15.42578125" customWidth="1"/>
    <col min="12" max="12" width="14.42578125" customWidth="1"/>
    <col min="13" max="13" width="21" customWidth="1"/>
    <col min="14" max="14" width="15.42578125" customWidth="1"/>
    <col min="15" max="15" width="14.42578125" customWidth="1"/>
    <col min="16" max="16" width="19.85546875" customWidth="1"/>
    <col min="17" max="17" width="15.42578125" customWidth="1"/>
    <col min="18" max="18" width="14.42578125" customWidth="1"/>
    <col min="19" max="19" width="20.42578125" customWidth="1"/>
    <col min="20" max="20" width="15.42578125" customWidth="1"/>
    <col min="21" max="21" width="14.42578125" customWidth="1"/>
    <col min="22" max="22" width="23.7109375" customWidth="1"/>
    <col min="23" max="23" width="15.42578125" customWidth="1"/>
    <col min="24" max="24" width="14.42578125" customWidth="1"/>
    <col min="25" max="25" width="21.28515625" customWidth="1"/>
    <col min="26" max="26" width="15.42578125" customWidth="1"/>
    <col min="27" max="27" width="14.42578125" customWidth="1"/>
    <col min="28" max="28" width="22" customWidth="1"/>
    <col min="29" max="30" width="16.85546875" customWidth="1"/>
    <col min="31" max="31" width="21.140625" customWidth="1"/>
    <col min="32" max="33" width="16.85546875" customWidth="1"/>
    <col min="34" max="34" width="21.140625" customWidth="1"/>
    <col min="35" max="40" width="10.7109375" customWidth="1"/>
    <col min="41" max="95" width="0.140625" hidden="1" customWidth="1"/>
  </cols>
  <sheetData>
    <row r="1" spans="1:38" ht="24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F1" s="5"/>
    </row>
    <row r="2" spans="1:38" ht="24" customHeight="1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</row>
    <row r="3" spans="1:38" ht="24" customHeight="1" x14ac:dyDescent="0.2">
      <c r="A3" s="3"/>
    </row>
    <row r="4" spans="1:38" ht="24" customHeight="1" x14ac:dyDescent="0.2">
      <c r="A4" s="3"/>
    </row>
    <row r="5" spans="1:38" ht="24" customHeight="1" x14ac:dyDescent="0.2">
      <c r="A5" s="9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38" ht="24" customHeight="1" x14ac:dyDescent="0.2">
      <c r="A6" s="97" t="s">
        <v>29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8" ht="54" customHeight="1" x14ac:dyDescent="0.3">
      <c r="A7" s="8" t="s">
        <v>2</v>
      </c>
      <c r="B7" s="91">
        <v>2010</v>
      </c>
      <c r="C7" s="92"/>
      <c r="D7" s="93" t="s">
        <v>3</v>
      </c>
      <c r="E7" s="91">
        <v>2011</v>
      </c>
      <c r="F7" s="92"/>
      <c r="G7" s="93" t="s">
        <v>3</v>
      </c>
      <c r="H7" s="91">
        <v>2012</v>
      </c>
      <c r="I7" s="92"/>
      <c r="J7" s="93" t="s">
        <v>3</v>
      </c>
      <c r="K7" s="91">
        <v>2013</v>
      </c>
      <c r="L7" s="92"/>
      <c r="M7" s="93" t="s">
        <v>3</v>
      </c>
      <c r="N7" s="91">
        <v>2014</v>
      </c>
      <c r="O7" s="92"/>
      <c r="P7" s="93" t="s">
        <v>3</v>
      </c>
      <c r="Q7" s="91">
        <v>2015</v>
      </c>
      <c r="R7" s="92"/>
      <c r="S7" s="99" t="s">
        <v>3</v>
      </c>
      <c r="T7" s="91">
        <v>2016</v>
      </c>
      <c r="U7" s="92"/>
      <c r="V7" s="93" t="s">
        <v>3</v>
      </c>
      <c r="W7" s="95">
        <v>2017</v>
      </c>
      <c r="X7" s="92"/>
      <c r="Y7" s="93" t="s">
        <v>3</v>
      </c>
      <c r="Z7" s="87">
        <v>2018</v>
      </c>
      <c r="AA7" s="88"/>
      <c r="AB7" s="89" t="s">
        <v>3</v>
      </c>
      <c r="AC7" s="87">
        <v>2019</v>
      </c>
      <c r="AD7" s="88"/>
      <c r="AE7" s="89" t="s">
        <v>3</v>
      </c>
      <c r="AF7" s="87">
        <v>2020</v>
      </c>
      <c r="AG7" s="88"/>
      <c r="AH7" s="89" t="s">
        <v>3</v>
      </c>
      <c r="AI7" s="9"/>
      <c r="AJ7" s="9"/>
      <c r="AK7" s="9"/>
      <c r="AL7" s="9"/>
    </row>
    <row r="8" spans="1:38" ht="54" customHeight="1" x14ac:dyDescent="0.2">
      <c r="A8" s="10" t="s">
        <v>4</v>
      </c>
      <c r="B8" s="11" t="s">
        <v>5</v>
      </c>
      <c r="C8" s="11" t="s">
        <v>6</v>
      </c>
      <c r="D8" s="94"/>
      <c r="E8" s="11" t="s">
        <v>5</v>
      </c>
      <c r="F8" s="11" t="s">
        <v>6</v>
      </c>
      <c r="G8" s="94"/>
      <c r="H8" s="11" t="s">
        <v>5</v>
      </c>
      <c r="I8" s="11" t="s">
        <v>6</v>
      </c>
      <c r="J8" s="94"/>
      <c r="K8" s="11" t="s">
        <v>5</v>
      </c>
      <c r="L8" s="11" t="s">
        <v>6</v>
      </c>
      <c r="M8" s="94"/>
      <c r="N8" s="11" t="s">
        <v>5</v>
      </c>
      <c r="O8" s="11" t="s">
        <v>6</v>
      </c>
      <c r="P8" s="94"/>
      <c r="Q8" s="11" t="s">
        <v>5</v>
      </c>
      <c r="R8" s="11" t="s">
        <v>6</v>
      </c>
      <c r="S8" s="100"/>
      <c r="T8" s="11" t="s">
        <v>5</v>
      </c>
      <c r="U8" s="11" t="s">
        <v>6</v>
      </c>
      <c r="V8" s="94"/>
      <c r="W8" s="12" t="s">
        <v>5</v>
      </c>
      <c r="X8" s="11" t="s">
        <v>6</v>
      </c>
      <c r="Y8" s="94"/>
      <c r="Z8" s="13" t="s">
        <v>5</v>
      </c>
      <c r="AA8" s="13" t="s">
        <v>6</v>
      </c>
      <c r="AB8" s="90"/>
      <c r="AC8" s="13" t="s">
        <v>5</v>
      </c>
      <c r="AD8" s="13" t="s">
        <v>6</v>
      </c>
      <c r="AE8" s="90"/>
      <c r="AF8" s="13" t="s">
        <v>5</v>
      </c>
      <c r="AG8" s="13" t="s">
        <v>6</v>
      </c>
      <c r="AH8" s="90"/>
      <c r="AI8" s="14"/>
      <c r="AJ8" s="14"/>
      <c r="AK8" s="14"/>
      <c r="AL8" s="14"/>
    </row>
    <row r="9" spans="1:38" ht="54" customHeight="1" x14ac:dyDescent="0.2">
      <c r="A9" s="15" t="s">
        <v>7</v>
      </c>
      <c r="B9" s="16">
        <v>55060</v>
      </c>
      <c r="C9" s="16">
        <v>76761</v>
      </c>
      <c r="D9" s="17">
        <v>0.39413367235742824</v>
      </c>
      <c r="E9" s="16">
        <v>68029</v>
      </c>
      <c r="F9" s="16">
        <v>86076</v>
      </c>
      <c r="G9" s="17">
        <v>0.26528392303282433</v>
      </c>
      <c r="H9" s="16">
        <v>75620</v>
      </c>
      <c r="I9" s="16">
        <v>102296</v>
      </c>
      <c r="J9" s="17">
        <v>0.35276381909547738</v>
      </c>
      <c r="K9" s="16">
        <v>75726</v>
      </c>
      <c r="L9" s="16">
        <v>114872</v>
      </c>
      <c r="M9" s="17">
        <v>0.51694266170139724</v>
      </c>
      <c r="N9" s="16">
        <v>76066</v>
      </c>
      <c r="O9" s="16">
        <v>120623</v>
      </c>
      <c r="P9" s="18">
        <v>0.58576762285383754</v>
      </c>
      <c r="Q9" s="16">
        <v>77874</v>
      </c>
      <c r="R9" s="16">
        <v>116760</v>
      </c>
      <c r="S9" s="18">
        <v>0.49934509592418519</v>
      </c>
      <c r="T9" s="16">
        <v>77953</v>
      </c>
      <c r="U9" s="16">
        <v>120736</v>
      </c>
      <c r="V9" s="18">
        <v>0.54883070568162862</v>
      </c>
      <c r="W9" s="16">
        <v>78418</v>
      </c>
      <c r="X9" s="16">
        <v>118925</v>
      </c>
      <c r="Y9" s="18">
        <v>0.51655232217093006</v>
      </c>
      <c r="Z9" s="16">
        <v>79211</v>
      </c>
      <c r="AA9" s="16">
        <v>115396</v>
      </c>
      <c r="AB9" s="18">
        <v>0.45681786620545117</v>
      </c>
      <c r="AC9" s="16">
        <v>80227</v>
      </c>
      <c r="AD9" s="16">
        <v>118769</v>
      </c>
      <c r="AE9" s="18">
        <v>0.48041183142832211</v>
      </c>
      <c r="AF9" s="16">
        <v>80156</v>
      </c>
      <c r="AG9" s="16">
        <v>124188</v>
      </c>
      <c r="AH9" s="18">
        <v>0.54932880882279544</v>
      </c>
      <c r="AI9" s="19"/>
      <c r="AJ9" s="19"/>
      <c r="AK9" s="19"/>
      <c r="AL9" s="19"/>
    </row>
    <row r="10" spans="1:38" ht="54" customHeight="1" x14ac:dyDescent="0.2">
      <c r="A10" s="20" t="s">
        <v>8</v>
      </c>
      <c r="B10" s="21">
        <v>55060</v>
      </c>
      <c r="C10" s="21">
        <v>77694</v>
      </c>
      <c r="D10" s="22">
        <v>0.41107882310207056</v>
      </c>
      <c r="E10" s="21">
        <v>71397</v>
      </c>
      <c r="F10" s="21">
        <v>87707</v>
      </c>
      <c r="G10" s="22">
        <v>0.22844097090914195</v>
      </c>
      <c r="H10" s="21">
        <v>75620</v>
      </c>
      <c r="I10" s="21">
        <v>104691</v>
      </c>
      <c r="J10" s="22">
        <v>0.38443533456757462</v>
      </c>
      <c r="K10" s="21">
        <v>75726</v>
      </c>
      <c r="L10" s="21">
        <v>115781</v>
      </c>
      <c r="M10" s="22">
        <v>0.52894646488656472</v>
      </c>
      <c r="N10" s="21">
        <v>76180</v>
      </c>
      <c r="O10" s="21">
        <v>119815</v>
      </c>
      <c r="P10" s="23">
        <v>0.57278813336833823</v>
      </c>
      <c r="Q10" s="21">
        <v>77874</v>
      </c>
      <c r="R10" s="21">
        <v>118059</v>
      </c>
      <c r="S10" s="23">
        <v>0.51602588797287918</v>
      </c>
      <c r="T10" s="16">
        <v>77953</v>
      </c>
      <c r="U10" s="21">
        <v>121356</v>
      </c>
      <c r="V10" s="23">
        <v>0.55678421613023232</v>
      </c>
      <c r="W10" s="16">
        <v>78418</v>
      </c>
      <c r="X10" s="21">
        <v>119269</v>
      </c>
      <c r="Y10" s="23">
        <v>0.52093907011145402</v>
      </c>
      <c r="Z10" s="16">
        <v>79723</v>
      </c>
      <c r="AA10" s="21">
        <v>115488</v>
      </c>
      <c r="AB10" s="23">
        <v>0.44861583231940605</v>
      </c>
      <c r="AC10" s="16">
        <v>80227</v>
      </c>
      <c r="AD10" s="21">
        <v>119413</v>
      </c>
      <c r="AE10" s="18">
        <v>0.48843905418375355</v>
      </c>
      <c r="AF10" s="16">
        <v>80763</v>
      </c>
      <c r="AG10" s="21">
        <v>124105</v>
      </c>
      <c r="AH10" s="18">
        <v>0.53600000000000003</v>
      </c>
      <c r="AI10" s="19"/>
      <c r="AJ10" s="19"/>
      <c r="AK10" s="19"/>
      <c r="AL10" s="19"/>
    </row>
    <row r="11" spans="1:38" ht="54" customHeight="1" x14ac:dyDescent="0.2">
      <c r="A11" s="20" t="s">
        <v>9</v>
      </c>
      <c r="B11" s="21">
        <v>57060</v>
      </c>
      <c r="C11" s="21">
        <v>78801</v>
      </c>
      <c r="D11" s="22">
        <v>0.38101997896950568</v>
      </c>
      <c r="E11" s="21">
        <v>72785</v>
      </c>
      <c r="F11" s="21">
        <v>89441</v>
      </c>
      <c r="G11" s="22">
        <v>0.22883835955210552</v>
      </c>
      <c r="H11" s="21">
        <v>75676</v>
      </c>
      <c r="I11" s="21">
        <v>106111</v>
      </c>
      <c r="J11" s="22">
        <v>0.4021750621068767</v>
      </c>
      <c r="K11" s="21">
        <v>75726</v>
      </c>
      <c r="L11" s="21">
        <v>116370</v>
      </c>
      <c r="M11" s="22">
        <v>0.53672450677442352</v>
      </c>
      <c r="N11" s="21">
        <v>76180</v>
      </c>
      <c r="O11" s="21">
        <v>118968</v>
      </c>
      <c r="P11" s="23">
        <v>0.56166972958781836</v>
      </c>
      <c r="Q11" s="21">
        <v>77874</v>
      </c>
      <c r="R11" s="21">
        <v>118658</v>
      </c>
      <c r="S11" s="23">
        <v>0.52371780054960571</v>
      </c>
      <c r="T11" s="21">
        <v>78181</v>
      </c>
      <c r="U11" s="21">
        <v>122020</v>
      </c>
      <c r="V11" s="23">
        <v>0.56073726352950204</v>
      </c>
      <c r="W11" s="21">
        <v>78418</v>
      </c>
      <c r="X11" s="21">
        <v>118186</v>
      </c>
      <c r="Y11" s="23">
        <v>0.50712846540335121</v>
      </c>
      <c r="Z11" s="21">
        <v>79723</v>
      </c>
      <c r="AA11" s="21">
        <v>115563</v>
      </c>
      <c r="AB11" s="23">
        <v>0.4495565896918079</v>
      </c>
      <c r="AC11" s="21">
        <v>80159</v>
      </c>
      <c r="AD11" s="21">
        <v>120022</v>
      </c>
      <c r="AE11" s="18">
        <v>0.49729911800296911</v>
      </c>
      <c r="AF11" s="21">
        <v>80763</v>
      </c>
      <c r="AG11" s="21">
        <v>122079</v>
      </c>
      <c r="AH11" s="18">
        <v>0.51100000000000001</v>
      </c>
      <c r="AI11" s="19"/>
      <c r="AJ11" s="19"/>
      <c r="AK11" s="19"/>
      <c r="AL11" s="19"/>
    </row>
    <row r="12" spans="1:38" ht="54" customHeight="1" x14ac:dyDescent="0.2">
      <c r="A12" s="20" t="s">
        <v>10</v>
      </c>
      <c r="B12" s="21">
        <v>56970</v>
      </c>
      <c r="C12" s="21">
        <v>79730</v>
      </c>
      <c r="D12" s="22">
        <v>0.39950851325258907</v>
      </c>
      <c r="E12" s="21">
        <v>72785</v>
      </c>
      <c r="F12" s="21">
        <v>90564</v>
      </c>
      <c r="G12" s="22">
        <v>0.24426736278079275</v>
      </c>
      <c r="H12" s="21">
        <v>75676</v>
      </c>
      <c r="I12" s="21">
        <v>107320</v>
      </c>
      <c r="J12" s="22">
        <v>0.41815106506686406</v>
      </c>
      <c r="K12" s="21">
        <v>75726</v>
      </c>
      <c r="L12" s="21">
        <v>117015</v>
      </c>
      <c r="M12" s="22">
        <v>0.54524205688931149</v>
      </c>
      <c r="N12" s="21">
        <v>76283</v>
      </c>
      <c r="O12" s="21">
        <v>117975</v>
      </c>
      <c r="P12" s="23">
        <v>0.54654379088394522</v>
      </c>
      <c r="Q12" s="21">
        <v>77874</v>
      </c>
      <c r="R12" s="21">
        <v>119378</v>
      </c>
      <c r="S12" s="23">
        <v>0.53296350514934376</v>
      </c>
      <c r="T12" s="21">
        <v>78181</v>
      </c>
      <c r="U12" s="21">
        <v>122016</v>
      </c>
      <c r="V12" s="23">
        <v>0.56068610020337428</v>
      </c>
      <c r="W12" s="21">
        <v>78690</v>
      </c>
      <c r="X12" s="21">
        <v>117119</v>
      </c>
      <c r="Y12" s="23">
        <v>0.4883593849281993</v>
      </c>
      <c r="Z12" s="21">
        <v>79723</v>
      </c>
      <c r="AA12" s="21">
        <v>116058</v>
      </c>
      <c r="AB12" s="23">
        <v>0.45576558834966074</v>
      </c>
      <c r="AC12" s="21">
        <v>80212</v>
      </c>
      <c r="AD12" s="21">
        <v>120875</v>
      </c>
      <c r="AE12" s="18">
        <v>0.50694409813992913</v>
      </c>
      <c r="AF12" s="21">
        <v>80763</v>
      </c>
      <c r="AG12" s="21">
        <v>117336</v>
      </c>
      <c r="AH12" s="18">
        <v>0.45284350507039117</v>
      </c>
      <c r="AI12" s="19"/>
      <c r="AJ12" s="19"/>
      <c r="AK12" s="19"/>
      <c r="AL12" s="19"/>
    </row>
    <row r="13" spans="1:38" ht="54" customHeight="1" x14ac:dyDescent="0.2">
      <c r="A13" s="20" t="s">
        <v>11</v>
      </c>
      <c r="B13" s="21">
        <v>56970</v>
      </c>
      <c r="C13" s="21">
        <v>80490</v>
      </c>
      <c r="D13" s="22">
        <v>0.41284886782517116</v>
      </c>
      <c r="E13" s="21">
        <v>72785</v>
      </c>
      <c r="F13" s="21">
        <v>92255</v>
      </c>
      <c r="G13" s="22">
        <v>0.26750017173868246</v>
      </c>
      <c r="H13" s="21">
        <v>75676</v>
      </c>
      <c r="I13" s="21">
        <v>108785</v>
      </c>
      <c r="J13" s="22">
        <v>0.43750991067181144</v>
      </c>
      <c r="K13" s="21">
        <v>75726</v>
      </c>
      <c r="L13" s="21">
        <v>117528</v>
      </c>
      <c r="M13" s="22">
        <v>0.55201648046905949</v>
      </c>
      <c r="N13" s="21">
        <v>76519</v>
      </c>
      <c r="O13" s="21">
        <v>117311</v>
      </c>
      <c r="P13" s="23">
        <v>0.53309635515362208</v>
      </c>
      <c r="Q13" s="21">
        <v>78044</v>
      </c>
      <c r="R13" s="21">
        <v>120200</v>
      </c>
      <c r="S13" s="23">
        <v>0.54015683460611963</v>
      </c>
      <c r="T13" s="21">
        <v>78181</v>
      </c>
      <c r="U13" s="21">
        <v>121945</v>
      </c>
      <c r="V13" s="23">
        <v>0.55977795116460527</v>
      </c>
      <c r="W13" s="21">
        <v>78690</v>
      </c>
      <c r="X13" s="21">
        <v>115878</v>
      </c>
      <c r="Y13" s="23">
        <v>0.47258863896301939</v>
      </c>
      <c r="Z13" s="21">
        <v>79172</v>
      </c>
      <c r="AA13" s="21">
        <v>117026</v>
      </c>
      <c r="AB13" s="23">
        <v>0.47812357904309599</v>
      </c>
      <c r="AC13" s="21">
        <v>80236</v>
      </c>
      <c r="AD13" s="21">
        <v>121487</v>
      </c>
      <c r="AE13" s="23">
        <v>0.51412084351164067</v>
      </c>
      <c r="AF13" s="21">
        <v>80763</v>
      </c>
      <c r="AG13" s="21">
        <v>112039</v>
      </c>
      <c r="AH13" s="18">
        <v>0.38700000000000001</v>
      </c>
      <c r="AI13" s="19"/>
      <c r="AJ13" s="19"/>
      <c r="AK13" s="19"/>
      <c r="AL13" s="19"/>
    </row>
    <row r="14" spans="1:38" ht="54" customHeight="1" x14ac:dyDescent="0.2">
      <c r="A14" s="20" t="s">
        <v>12</v>
      </c>
      <c r="B14" s="21">
        <v>60642</v>
      </c>
      <c r="C14" s="21">
        <v>80780</v>
      </c>
      <c r="D14" s="22">
        <v>0.33208007651462679</v>
      </c>
      <c r="E14" s="21">
        <v>72785</v>
      </c>
      <c r="F14" s="21">
        <v>93387</v>
      </c>
      <c r="G14" s="22">
        <v>0.28305282681871269</v>
      </c>
      <c r="H14" s="21">
        <v>75676</v>
      </c>
      <c r="I14" s="21">
        <v>109709</v>
      </c>
      <c r="J14" s="22">
        <v>0.44971985834346428</v>
      </c>
      <c r="K14" s="21">
        <v>75726</v>
      </c>
      <c r="L14" s="21">
        <v>117863</v>
      </c>
      <c r="M14" s="22">
        <v>0.5564403243271796</v>
      </c>
      <c r="N14" s="21">
        <v>76519</v>
      </c>
      <c r="O14" s="21">
        <v>117231</v>
      </c>
      <c r="P14" s="23">
        <v>0.53205086318430705</v>
      </c>
      <c r="Q14" s="21">
        <v>78044</v>
      </c>
      <c r="R14" s="21">
        <v>120905</v>
      </c>
      <c r="S14" s="23">
        <v>0.5491902003997744</v>
      </c>
      <c r="T14" s="21">
        <v>78055</v>
      </c>
      <c r="U14" s="21">
        <v>121230</v>
      </c>
      <c r="V14" s="23">
        <v>0.55313560950611751</v>
      </c>
      <c r="W14" s="21">
        <v>78690</v>
      </c>
      <c r="X14" s="21">
        <v>115628</v>
      </c>
      <c r="Y14" s="23">
        <v>0.46941161519888164</v>
      </c>
      <c r="Z14" s="21">
        <v>79236</v>
      </c>
      <c r="AA14" s="21">
        <v>117692</v>
      </c>
      <c r="AB14" s="23">
        <v>0.48533494876066441</v>
      </c>
      <c r="AC14" s="21">
        <v>80373</v>
      </c>
      <c r="AD14" s="21">
        <v>122417</v>
      </c>
      <c r="AE14" s="23">
        <v>0.52311099498587832</v>
      </c>
      <c r="AF14" s="21">
        <v>80928</v>
      </c>
      <c r="AG14" s="21">
        <v>108054</v>
      </c>
      <c r="AH14" s="18">
        <v>0.33500000000000002</v>
      </c>
      <c r="AI14" s="19"/>
      <c r="AJ14" s="19"/>
      <c r="AK14" s="19"/>
      <c r="AL14" s="19"/>
    </row>
    <row r="15" spans="1:38" ht="54" customHeight="1" x14ac:dyDescent="0.2">
      <c r="A15" s="20" t="s">
        <v>13</v>
      </c>
      <c r="B15" s="21">
        <v>63311</v>
      </c>
      <c r="C15" s="21">
        <v>81486</v>
      </c>
      <c r="D15" s="22">
        <v>0.28707491589139322</v>
      </c>
      <c r="E15" s="21">
        <v>72785</v>
      </c>
      <c r="F15" s="21">
        <v>95370</v>
      </c>
      <c r="G15" s="22">
        <v>0.31029745139795284</v>
      </c>
      <c r="H15" s="21">
        <v>75676</v>
      </c>
      <c r="I15" s="21">
        <v>111005</v>
      </c>
      <c r="J15" s="22">
        <v>0.46684549923357466</v>
      </c>
      <c r="K15" s="21">
        <v>75726</v>
      </c>
      <c r="L15" s="21">
        <v>118201</v>
      </c>
      <c r="M15" s="22">
        <v>0.56090378469746183</v>
      </c>
      <c r="N15" s="21">
        <v>76553</v>
      </c>
      <c r="O15" s="21">
        <v>117130</v>
      </c>
      <c r="P15" s="23">
        <v>0.53005107572531451</v>
      </c>
      <c r="Q15" s="21">
        <v>78044</v>
      </c>
      <c r="R15" s="21">
        <v>120840</v>
      </c>
      <c r="S15" s="23">
        <v>0.54835733688688437</v>
      </c>
      <c r="T15" s="21">
        <v>78055</v>
      </c>
      <c r="U15" s="21">
        <v>120657</v>
      </c>
      <c r="V15" s="23">
        <v>0.54600000000000004</v>
      </c>
      <c r="W15" s="21">
        <v>78782</v>
      </c>
      <c r="X15" s="21">
        <v>116773</v>
      </c>
      <c r="Y15" s="23">
        <v>0.48222944327384432</v>
      </c>
      <c r="Z15" s="21">
        <v>80660</v>
      </c>
      <c r="AA15" s="21">
        <v>118253</v>
      </c>
      <c r="AB15" s="23">
        <v>0.46606744359037933</v>
      </c>
      <c r="AC15" s="21">
        <v>80225</v>
      </c>
      <c r="AD15" s="21">
        <v>123078</v>
      </c>
      <c r="AE15" s="23">
        <v>0.53416017450919284</v>
      </c>
      <c r="AF15" s="21">
        <v>80941</v>
      </c>
      <c r="AG15" s="21">
        <v>104315</v>
      </c>
      <c r="AH15" s="23">
        <v>0.28899999999999998</v>
      </c>
      <c r="AI15" s="19"/>
      <c r="AJ15" s="19"/>
      <c r="AK15" s="19"/>
      <c r="AL15" s="19"/>
    </row>
    <row r="16" spans="1:38" ht="54" customHeight="1" x14ac:dyDescent="0.2">
      <c r="A16" s="20" t="s">
        <v>14</v>
      </c>
      <c r="B16" s="21">
        <v>63311</v>
      </c>
      <c r="C16" s="21">
        <v>81914</v>
      </c>
      <c r="D16" s="22">
        <v>0.29383519451596096</v>
      </c>
      <c r="E16" s="21">
        <v>75609</v>
      </c>
      <c r="F16" s="21">
        <v>97014</v>
      </c>
      <c r="G16" s="22">
        <v>0.28310121810895539</v>
      </c>
      <c r="H16" s="21">
        <v>75676</v>
      </c>
      <c r="I16" s="21">
        <v>111979</v>
      </c>
      <c r="J16" s="22">
        <v>0.47971615835932124</v>
      </c>
      <c r="K16" s="21">
        <v>75726</v>
      </c>
      <c r="L16" s="21">
        <v>118478</v>
      </c>
      <c r="M16" s="22">
        <v>0.56456170932044469</v>
      </c>
      <c r="N16" s="21">
        <v>76553</v>
      </c>
      <c r="O16" s="21">
        <v>116873</v>
      </c>
      <c r="P16" s="23">
        <v>0.52669392447062813</v>
      </c>
      <c r="Q16" s="21">
        <v>78044</v>
      </c>
      <c r="R16" s="21">
        <v>121257</v>
      </c>
      <c r="S16" s="23">
        <v>0.55370047665419508</v>
      </c>
      <c r="T16" s="21">
        <v>78055</v>
      </c>
      <c r="U16" s="21">
        <v>120721</v>
      </c>
      <c r="V16" s="23">
        <v>0.54600000000000004</v>
      </c>
      <c r="W16" s="21">
        <v>78734</v>
      </c>
      <c r="X16" s="21">
        <v>116373</v>
      </c>
      <c r="Y16" s="23">
        <v>0.47805268371986687</v>
      </c>
      <c r="Z16" s="21">
        <v>80660</v>
      </c>
      <c r="AA16" s="21">
        <v>118708</v>
      </c>
      <c r="AB16" s="23">
        <v>0.47170840565335981</v>
      </c>
      <c r="AC16" s="21">
        <v>80464</v>
      </c>
      <c r="AD16" s="21">
        <v>123718</v>
      </c>
      <c r="AE16" s="23">
        <v>0.53755716842314571</v>
      </c>
      <c r="AF16" s="21">
        <v>80669</v>
      </c>
      <c r="AG16" s="21">
        <v>101864</v>
      </c>
      <c r="AH16" s="23">
        <f>AG16/AF16-1</f>
        <v>0.26274033395728225</v>
      </c>
      <c r="AI16" s="19"/>
      <c r="AJ16" s="19"/>
      <c r="AK16" s="19"/>
      <c r="AL16" s="19"/>
    </row>
    <row r="17" spans="1:38" ht="54" customHeight="1" x14ac:dyDescent="0.2">
      <c r="A17" s="20" t="s">
        <v>16</v>
      </c>
      <c r="B17" s="21">
        <v>64440</v>
      </c>
      <c r="C17" s="21">
        <v>82883</v>
      </c>
      <c r="D17" s="22">
        <v>0.28620422098075737</v>
      </c>
      <c r="E17" s="21">
        <v>75609</v>
      </c>
      <c r="F17" s="21">
        <v>98227</v>
      </c>
      <c r="G17" s="22">
        <v>0.2991442817653982</v>
      </c>
      <c r="H17" s="21">
        <v>75676</v>
      </c>
      <c r="I17" s="21">
        <v>113104</v>
      </c>
      <c r="J17" s="22">
        <v>0.49458216607643113</v>
      </c>
      <c r="K17" s="21">
        <v>75895</v>
      </c>
      <c r="L17" s="21">
        <v>119350</v>
      </c>
      <c r="M17" s="22">
        <v>0.57256736280387388</v>
      </c>
      <c r="N17" s="21">
        <v>76553</v>
      </c>
      <c r="O17" s="21">
        <v>117037</v>
      </c>
      <c r="P17" s="23">
        <v>0.52883623110785982</v>
      </c>
      <c r="Q17" s="21">
        <v>78044</v>
      </c>
      <c r="R17" s="21">
        <v>121389</v>
      </c>
      <c r="S17" s="23">
        <v>0.55539183024960281</v>
      </c>
      <c r="T17" s="21">
        <v>78077</v>
      </c>
      <c r="U17" s="21">
        <v>120914</v>
      </c>
      <c r="V17" s="23">
        <v>0.548650690984541</v>
      </c>
      <c r="W17" s="21">
        <v>79051</v>
      </c>
      <c r="X17" s="21">
        <v>115708</v>
      </c>
      <c r="Y17" s="23">
        <v>0.46371329900950009</v>
      </c>
      <c r="Z17" s="21">
        <v>80203</v>
      </c>
      <c r="AA17" s="21">
        <v>119125</v>
      </c>
      <c r="AB17" s="23">
        <v>0.48529356757228537</v>
      </c>
      <c r="AC17" s="21">
        <v>80332</v>
      </c>
      <c r="AD17" s="21">
        <v>124640</v>
      </c>
      <c r="AE17" s="23">
        <v>0.55156102175969735</v>
      </c>
      <c r="AF17" s="21">
        <v>80669</v>
      </c>
      <c r="AG17" s="21">
        <v>99474</v>
      </c>
      <c r="AH17" s="23">
        <f>AG17/AF17-1</f>
        <v>0.23311309177007278</v>
      </c>
      <c r="AI17" s="19"/>
      <c r="AJ17" s="19"/>
      <c r="AK17" s="19"/>
      <c r="AL17" s="19"/>
    </row>
    <row r="18" spans="1:38" ht="54" customHeight="1" x14ac:dyDescent="0.2">
      <c r="A18" s="20" t="s">
        <v>17</v>
      </c>
      <c r="B18" s="21">
        <v>64440</v>
      </c>
      <c r="C18" s="21">
        <v>83667</v>
      </c>
      <c r="D18" s="22">
        <v>0.29837057728119176</v>
      </c>
      <c r="E18" s="21">
        <v>75609</v>
      </c>
      <c r="F18" s="21">
        <v>99979</v>
      </c>
      <c r="G18" s="22">
        <v>0.32231612638707041</v>
      </c>
      <c r="H18" s="21">
        <v>75726</v>
      </c>
      <c r="I18" s="21">
        <v>114284</v>
      </c>
      <c r="J18" s="22">
        <v>0.50917782531759248</v>
      </c>
      <c r="K18" s="21">
        <v>75895</v>
      </c>
      <c r="L18" s="21">
        <v>120038</v>
      </c>
      <c r="M18" s="22">
        <v>0.58163251861123921</v>
      </c>
      <c r="N18" s="21">
        <v>78022</v>
      </c>
      <c r="O18" s="21">
        <v>116449</v>
      </c>
      <c r="P18" s="23">
        <v>0.49251493168593474</v>
      </c>
      <c r="Q18" s="21">
        <v>78044</v>
      </c>
      <c r="R18" s="21">
        <v>121295</v>
      </c>
      <c r="S18" s="23">
        <v>0.55418738147711544</v>
      </c>
      <c r="T18" s="21">
        <v>78077</v>
      </c>
      <c r="U18" s="21">
        <v>120668</v>
      </c>
      <c r="V18" s="23">
        <v>0.54549995517245797</v>
      </c>
      <c r="W18" s="21">
        <v>79051</v>
      </c>
      <c r="X18" s="21">
        <v>115721</v>
      </c>
      <c r="Y18" s="23">
        <v>0.46387774980708651</v>
      </c>
      <c r="Z18" s="21">
        <v>80203</v>
      </c>
      <c r="AA18" s="21">
        <v>119522</v>
      </c>
      <c r="AB18" s="23">
        <v>0.49024350710073183</v>
      </c>
      <c r="AC18" s="21">
        <v>80387</v>
      </c>
      <c r="AD18" s="21">
        <v>124725</v>
      </c>
      <c r="AE18" s="23">
        <v>0.55155684376827097</v>
      </c>
      <c r="AF18" s="21">
        <v>80669</v>
      </c>
      <c r="AG18" s="21">
        <v>98172</v>
      </c>
      <c r="AH18" s="23">
        <f>AG18/AF18-1</f>
        <v>0.21697306276264738</v>
      </c>
      <c r="AI18" s="19"/>
      <c r="AJ18" s="19"/>
      <c r="AK18" s="19"/>
      <c r="AL18" s="19"/>
    </row>
    <row r="19" spans="1:38" ht="54" customHeight="1" x14ac:dyDescent="0.2">
      <c r="A19" s="20" t="s">
        <v>18</v>
      </c>
      <c r="B19" s="21">
        <v>67965</v>
      </c>
      <c r="C19" s="21">
        <v>84495</v>
      </c>
      <c r="D19" s="22">
        <v>0.24321341867137503</v>
      </c>
      <c r="E19" s="21">
        <v>75609</v>
      </c>
      <c r="F19" s="21">
        <v>100728</v>
      </c>
      <c r="G19" s="22">
        <v>0.33222235448160942</v>
      </c>
      <c r="H19" s="21">
        <v>75726</v>
      </c>
      <c r="I19" s="21">
        <v>114697</v>
      </c>
      <c r="J19" s="22">
        <v>0.51463169849193147</v>
      </c>
      <c r="K19" s="21">
        <v>75895</v>
      </c>
      <c r="L19" s="21">
        <v>120310</v>
      </c>
      <c r="M19" s="22">
        <v>0.58521641741880237</v>
      </c>
      <c r="N19" s="21">
        <v>78022</v>
      </c>
      <c r="O19" s="21">
        <v>115634</v>
      </c>
      <c r="P19" s="23">
        <v>0.48206915998051825</v>
      </c>
      <c r="Q19" s="21">
        <v>78044</v>
      </c>
      <c r="R19" s="21">
        <v>121296</v>
      </c>
      <c r="S19" s="23">
        <v>0.55420019476192928</v>
      </c>
      <c r="T19" s="21">
        <v>78246</v>
      </c>
      <c r="U19" s="21">
        <v>120173</v>
      </c>
      <c r="V19" s="23">
        <v>0.53583569767144645</v>
      </c>
      <c r="W19" s="21">
        <v>78955</v>
      </c>
      <c r="X19" s="21">
        <v>115562</v>
      </c>
      <c r="Y19" s="23">
        <v>0.46364384776138312</v>
      </c>
      <c r="Z19" s="21">
        <v>80227</v>
      </c>
      <c r="AA19" s="21">
        <v>119491</v>
      </c>
      <c r="AB19" s="23">
        <v>0.48941129544916295</v>
      </c>
      <c r="AC19" s="21">
        <v>80452</v>
      </c>
      <c r="AD19" s="21">
        <v>124768</v>
      </c>
      <c r="AE19" s="23">
        <v>0.55083776661860484</v>
      </c>
      <c r="AF19" s="21">
        <v>80683</v>
      </c>
      <c r="AG19" s="21">
        <v>97422</v>
      </c>
      <c r="AH19" s="23">
        <f>AG19/AF19-1</f>
        <v>0.20746625683229425</v>
      </c>
      <c r="AI19" s="19"/>
      <c r="AJ19" s="19"/>
      <c r="AK19" s="19"/>
      <c r="AL19" s="19"/>
    </row>
    <row r="20" spans="1:38" ht="54" customHeight="1" x14ac:dyDescent="0.2">
      <c r="A20" s="24" t="s">
        <v>19</v>
      </c>
      <c r="B20" s="25">
        <v>67965</v>
      </c>
      <c r="C20" s="25">
        <v>84444</v>
      </c>
      <c r="D20" s="26">
        <v>0.24246303244316936</v>
      </c>
      <c r="E20" s="25">
        <v>75620</v>
      </c>
      <c r="F20" s="25">
        <v>100451</v>
      </c>
      <c r="G20" s="26">
        <v>0.32836551176937312</v>
      </c>
      <c r="H20" s="25">
        <v>75726</v>
      </c>
      <c r="I20" s="25">
        <v>113884</v>
      </c>
      <c r="J20" s="26">
        <v>0.50389562369595642</v>
      </c>
      <c r="K20" s="25">
        <v>76066</v>
      </c>
      <c r="L20" s="25">
        <v>120032</v>
      </c>
      <c r="M20" s="26">
        <v>0.57799805432124729</v>
      </c>
      <c r="N20" s="25">
        <v>77874</v>
      </c>
      <c r="O20" s="25">
        <v>113623</v>
      </c>
      <c r="P20" s="27">
        <v>0.45906207463338222</v>
      </c>
      <c r="Q20" s="25">
        <v>77953</v>
      </c>
      <c r="R20" s="25">
        <v>120444</v>
      </c>
      <c r="S20" s="27">
        <v>0.54508485882518953</v>
      </c>
      <c r="T20" s="25">
        <v>78420</v>
      </c>
      <c r="U20" s="25">
        <v>118532</v>
      </c>
      <c r="V20" s="27">
        <v>0.511502167814333</v>
      </c>
      <c r="W20" s="25">
        <v>79211</v>
      </c>
      <c r="X20" s="25">
        <v>114750</v>
      </c>
      <c r="Y20" s="27">
        <v>0.44866243324790744</v>
      </c>
      <c r="Z20" s="25">
        <v>80227</v>
      </c>
      <c r="AA20" s="25">
        <v>118513</v>
      </c>
      <c r="AB20" s="27">
        <v>0.47722088573672194</v>
      </c>
      <c r="AC20" s="25">
        <v>80260</v>
      </c>
      <c r="AD20" s="25">
        <v>123802</v>
      </c>
      <c r="AE20" s="27">
        <v>0.54251183653127333</v>
      </c>
      <c r="AF20" s="25"/>
      <c r="AG20" s="25"/>
      <c r="AH20" s="84" t="s">
        <v>15</v>
      </c>
      <c r="AI20" s="19"/>
      <c r="AJ20" s="19"/>
      <c r="AK20" s="19"/>
      <c r="AL20" s="19"/>
    </row>
    <row r="21" spans="1:38" ht="54" customHeight="1" x14ac:dyDescent="0.2">
      <c r="A21" s="28" t="s">
        <v>20</v>
      </c>
      <c r="B21" s="29">
        <f>SUM(AVERAGE(B9:B20))</f>
        <v>61099.5</v>
      </c>
      <c r="C21" s="29">
        <f t="shared" ref="C21:V21" si="0">SUM(AVERAGE(C9:C20))</f>
        <v>81095.416666666672</v>
      </c>
      <c r="D21" s="30">
        <f t="shared" si="0"/>
        <v>0.33181927431710323</v>
      </c>
      <c r="E21" s="29">
        <f t="shared" si="0"/>
        <v>73450.583333333328</v>
      </c>
      <c r="F21" s="29">
        <f t="shared" si="0"/>
        <v>94266.583333333328</v>
      </c>
      <c r="G21" s="30">
        <f t="shared" si="0"/>
        <v>0.28273587989521826</v>
      </c>
      <c r="H21" s="29">
        <f t="shared" si="0"/>
        <v>75679.166666666672</v>
      </c>
      <c r="I21" s="29">
        <f t="shared" si="0"/>
        <v>109822.08333333333</v>
      </c>
      <c r="J21" s="30">
        <f t="shared" si="0"/>
        <v>0.45113366841890629</v>
      </c>
      <c r="K21" s="29">
        <f t="shared" si="0"/>
        <v>75796.583333333328</v>
      </c>
      <c r="L21" s="29">
        <f t="shared" si="0"/>
        <v>117986.5</v>
      </c>
      <c r="M21" s="30">
        <f t="shared" si="0"/>
        <v>0.55659936185175041</v>
      </c>
      <c r="N21" s="29">
        <f t="shared" si="0"/>
        <v>76777</v>
      </c>
      <c r="O21" s="29">
        <f t="shared" si="0"/>
        <v>117389.08333333333</v>
      </c>
      <c r="P21" s="30">
        <f t="shared" si="0"/>
        <v>0.5292619910529589</v>
      </c>
      <c r="Q21" s="29">
        <f t="shared" si="0"/>
        <v>77979.75</v>
      </c>
      <c r="R21" s="29">
        <f t="shared" si="0"/>
        <v>120040.08333333333</v>
      </c>
      <c r="S21" s="30">
        <f t="shared" si="0"/>
        <v>0.5393601169547354</v>
      </c>
      <c r="T21" s="29">
        <f t="shared" si="0"/>
        <v>78119.5</v>
      </c>
      <c r="U21" s="29">
        <f t="shared" si="0"/>
        <v>120914</v>
      </c>
      <c r="V21" s="30">
        <f t="shared" si="0"/>
        <v>0.54778669648818668</v>
      </c>
      <c r="W21" s="29">
        <f>SUM(AVERAGE(W9:W20))</f>
        <v>78759</v>
      </c>
      <c r="X21" s="29">
        <f t="shared" ref="X21" si="1">SUM(AVERAGE(X9:X20))</f>
        <v>116657.66666666667</v>
      </c>
      <c r="Y21" s="30">
        <f t="shared" ref="Y21" si="2">SUM(AVERAGE(Y9:Y20))</f>
        <v>0.48126324613295202</v>
      </c>
      <c r="Z21" s="29">
        <f t="shared" ref="Z21" si="3">SUM(AVERAGE(Z9:Z20))</f>
        <v>79914</v>
      </c>
      <c r="AA21" s="29">
        <f t="shared" ref="AA21" si="4">SUM(AVERAGE(AA9:AA20))</f>
        <v>117569.58333333333</v>
      </c>
      <c r="AB21" s="30">
        <f t="shared" ref="AB21" si="5">SUM(AVERAGE(AB9:AB20))</f>
        <v>0.47117995912272725</v>
      </c>
      <c r="AC21" s="29">
        <f t="shared" ref="AC21" si="6">SUM(AVERAGE(AC9:AC20))</f>
        <v>80296.166666666672</v>
      </c>
      <c r="AD21" s="29">
        <f t="shared" ref="AD21" si="7">SUM(AVERAGE(AD9:AD20))</f>
        <v>122309.5</v>
      </c>
      <c r="AE21" s="30">
        <f t="shared" ref="AE21" si="8">SUM(AVERAGE(AE9:AE20))</f>
        <v>0.52320922932188985</v>
      </c>
      <c r="AF21" s="29">
        <f t="shared" ref="AF21" si="9">SUM(AVERAGE(AF9:AF20))</f>
        <v>80706.090909090912</v>
      </c>
      <c r="AG21" s="29">
        <f t="shared" ref="AG21" si="10">SUM(AVERAGE(AG9:AG20))</f>
        <v>109913.45454545454</v>
      </c>
      <c r="AH21" s="30">
        <f t="shared" ref="AH21" si="11">SUM(AVERAGE(AH9:AH20))</f>
        <v>0.36186045992868032</v>
      </c>
      <c r="AI21" s="31"/>
      <c r="AJ21" s="31"/>
      <c r="AK21" s="31"/>
      <c r="AL21" s="31"/>
    </row>
    <row r="22" spans="1:38" ht="22.5" customHeight="1" x14ac:dyDescent="0.25">
      <c r="A22" s="32" t="s">
        <v>21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19.5" customHeight="1" x14ac:dyDescent="0.2"/>
    <row r="24" spans="1:38" ht="23.25" customHeight="1" x14ac:dyDescent="0.25">
      <c r="A24" s="34"/>
    </row>
    <row r="25" spans="1:38" ht="12.75" customHeight="1" x14ac:dyDescent="0.2"/>
    <row r="26" spans="1:38" ht="12.75" customHeight="1" x14ac:dyDescent="0.2"/>
    <row r="27" spans="1:38" ht="12.75" customHeight="1" x14ac:dyDescent="0.2"/>
    <row r="28" spans="1:38" ht="12.75" customHeight="1" x14ac:dyDescent="0.2"/>
    <row r="29" spans="1:38" ht="12.75" customHeight="1" x14ac:dyDescent="0.2"/>
    <row r="30" spans="1:38" ht="12.75" customHeight="1" x14ac:dyDescent="0.2"/>
    <row r="31" spans="1:38" ht="12.75" customHeight="1" x14ac:dyDescent="0.2"/>
    <row r="32" spans="1:3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24">
    <mergeCell ref="A5:S5"/>
    <mergeCell ref="A6:S6"/>
    <mergeCell ref="B7:C7"/>
    <mergeCell ref="D7:D8"/>
    <mergeCell ref="E7:F7"/>
    <mergeCell ref="G7:G8"/>
    <mergeCell ref="J7:J8"/>
    <mergeCell ref="S7:S8"/>
    <mergeCell ref="P7:P8"/>
    <mergeCell ref="Q7:R7"/>
    <mergeCell ref="AC7:AD7"/>
    <mergeCell ref="AF7:AG7"/>
    <mergeCell ref="AE7:AE8"/>
    <mergeCell ref="AH7:AH8"/>
    <mergeCell ref="H7:I7"/>
    <mergeCell ref="K7:L7"/>
    <mergeCell ref="M7:M8"/>
    <mergeCell ref="N7:O7"/>
    <mergeCell ref="T7:U7"/>
    <mergeCell ref="V7:V8"/>
    <mergeCell ref="W7:X7"/>
    <mergeCell ref="Y7:Y8"/>
    <mergeCell ref="AB7:AB8"/>
    <mergeCell ref="Z7:AA7"/>
  </mergeCells>
  <printOptions horizontalCentered="1" verticalCentered="1"/>
  <pageMargins left="1.3779527559055118" right="0.19685039370078741" top="0.39370078740157483" bottom="0.39370078740157483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topLeftCell="R16" zoomScale="61" workbookViewId="0">
      <selection activeCell="AJ16" sqref="AJ16"/>
    </sheetView>
  </sheetViews>
  <sheetFormatPr baseColWidth="10" defaultColWidth="14.42578125" defaultRowHeight="15" customHeight="1" x14ac:dyDescent="0.2"/>
  <cols>
    <col min="1" max="1" width="17" customWidth="1"/>
    <col min="2" max="2" width="16.85546875" customWidth="1"/>
    <col min="3" max="3" width="18.7109375" customWidth="1"/>
    <col min="4" max="4" width="15.140625" customWidth="1"/>
    <col min="5" max="5" width="16.85546875" customWidth="1"/>
    <col min="6" max="6" width="18.7109375" customWidth="1"/>
    <col min="7" max="7" width="15.140625" customWidth="1"/>
    <col min="8" max="8" width="16.85546875" customWidth="1"/>
    <col min="9" max="9" width="18.7109375" customWidth="1"/>
    <col min="10" max="10" width="15.140625" customWidth="1"/>
    <col min="11" max="11" width="16.85546875" customWidth="1"/>
    <col min="12" max="12" width="18.7109375" customWidth="1"/>
    <col min="13" max="13" width="13.7109375" customWidth="1"/>
    <col min="14" max="14" width="16.85546875" customWidth="1"/>
    <col min="15" max="15" width="18.7109375" customWidth="1"/>
    <col min="16" max="16" width="15.140625" customWidth="1"/>
    <col min="17" max="17" width="16.85546875" customWidth="1"/>
    <col min="18" max="18" width="18.7109375" customWidth="1"/>
    <col min="19" max="19" width="15.140625" customWidth="1"/>
    <col min="20" max="20" width="16.85546875" customWidth="1"/>
    <col min="21" max="21" width="13.42578125" customWidth="1"/>
    <col min="22" max="22" width="15.140625" customWidth="1"/>
    <col min="23" max="23" width="16.85546875" customWidth="1"/>
    <col min="24" max="24" width="18.7109375" customWidth="1"/>
    <col min="25" max="25" width="15.140625" customWidth="1"/>
    <col min="26" max="26" width="16.85546875" customWidth="1"/>
    <col min="27" max="27" width="18.7109375" customWidth="1"/>
    <col min="28" max="28" width="15.140625" customWidth="1"/>
    <col min="29" max="29" width="18.42578125" customWidth="1"/>
    <col min="30" max="30" width="18.28515625" customWidth="1"/>
    <col min="31" max="31" width="20" customWidth="1"/>
    <col min="32" max="32" width="18.42578125" customWidth="1"/>
    <col min="33" max="33" width="18.28515625" customWidth="1"/>
    <col min="34" max="34" width="20" customWidth="1"/>
    <col min="35" max="41" width="10.7109375" customWidth="1"/>
    <col min="42" max="91" width="0.140625" hidden="1" customWidth="1"/>
  </cols>
  <sheetData>
    <row r="1" spans="1:34" ht="12.75" customHeight="1" x14ac:dyDescent="0.2">
      <c r="A1" s="3"/>
    </row>
    <row r="2" spans="1:34" ht="12.75" customHeight="1" x14ac:dyDescent="0.2">
      <c r="A2" s="3"/>
    </row>
    <row r="3" spans="1:34" ht="12.75" customHeight="1" x14ac:dyDescent="0.2">
      <c r="A3" s="3"/>
    </row>
    <row r="4" spans="1:34" ht="12.75" customHeight="1" x14ac:dyDescent="0.2">
      <c r="A4" s="3"/>
    </row>
    <row r="5" spans="1:34" ht="26.25" customHeight="1" x14ac:dyDescent="0.2">
      <c r="A5" s="96" t="s">
        <v>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34" ht="24" customHeight="1" x14ac:dyDescent="0.2">
      <c r="A6" s="97" t="str">
        <f>+'1. HACINAMIENTO 2010 - 2020'!A6:S6</f>
        <v xml:space="preserve"> Periodo: Enero 2010 - Noviembre 2020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34" ht="34.5" customHeight="1" x14ac:dyDescent="0.2">
      <c r="A7" s="8" t="s">
        <v>2</v>
      </c>
      <c r="B7" s="103">
        <v>2010</v>
      </c>
      <c r="C7" s="104"/>
      <c r="D7" s="92"/>
      <c r="E7" s="103">
        <v>2011</v>
      </c>
      <c r="F7" s="104"/>
      <c r="G7" s="92"/>
      <c r="H7" s="103">
        <v>2012</v>
      </c>
      <c r="I7" s="104"/>
      <c r="J7" s="92"/>
      <c r="K7" s="103">
        <v>2013</v>
      </c>
      <c r="L7" s="104"/>
      <c r="M7" s="92"/>
      <c r="N7" s="103">
        <v>2014</v>
      </c>
      <c r="O7" s="104"/>
      <c r="P7" s="92"/>
      <c r="Q7" s="103">
        <v>2015</v>
      </c>
      <c r="R7" s="104"/>
      <c r="S7" s="105"/>
      <c r="T7" s="103">
        <v>2016</v>
      </c>
      <c r="U7" s="104"/>
      <c r="V7" s="92"/>
      <c r="W7" s="106">
        <v>2017</v>
      </c>
      <c r="X7" s="104"/>
      <c r="Y7" s="92"/>
      <c r="Z7" s="101">
        <v>2018</v>
      </c>
      <c r="AA7" s="102"/>
      <c r="AB7" s="88"/>
      <c r="AC7" s="101">
        <v>2019</v>
      </c>
      <c r="AD7" s="102"/>
      <c r="AE7" s="88"/>
      <c r="AF7" s="101">
        <v>2020</v>
      </c>
      <c r="AG7" s="102"/>
      <c r="AH7" s="88"/>
    </row>
    <row r="8" spans="1:34" ht="30" customHeight="1" x14ac:dyDescent="0.25">
      <c r="A8" s="35" t="s">
        <v>4</v>
      </c>
      <c r="B8" s="36" t="s">
        <v>23</v>
      </c>
      <c r="C8" s="36" t="s">
        <v>24</v>
      </c>
      <c r="D8" s="36" t="s">
        <v>6</v>
      </c>
      <c r="E8" s="36" t="s">
        <v>23</v>
      </c>
      <c r="F8" s="36" t="s">
        <v>24</v>
      </c>
      <c r="G8" s="36" t="s">
        <v>6</v>
      </c>
      <c r="H8" s="36" t="s">
        <v>23</v>
      </c>
      <c r="I8" s="36" t="s">
        <v>24</v>
      </c>
      <c r="J8" s="36" t="s">
        <v>6</v>
      </c>
      <c r="K8" s="36" t="s">
        <v>23</v>
      </c>
      <c r="L8" s="36" t="s">
        <v>24</v>
      </c>
      <c r="M8" s="36" t="s">
        <v>6</v>
      </c>
      <c r="N8" s="36" t="s">
        <v>23</v>
      </c>
      <c r="O8" s="36" t="s">
        <v>24</v>
      </c>
      <c r="P8" s="36" t="s">
        <v>6</v>
      </c>
      <c r="Q8" s="36" t="s">
        <v>23</v>
      </c>
      <c r="R8" s="36" t="s">
        <v>24</v>
      </c>
      <c r="S8" s="37" t="s">
        <v>6</v>
      </c>
      <c r="T8" s="36" t="s">
        <v>23</v>
      </c>
      <c r="U8" s="36" t="s">
        <v>24</v>
      </c>
      <c r="V8" s="38" t="s">
        <v>6</v>
      </c>
      <c r="W8" s="36" t="s">
        <v>23</v>
      </c>
      <c r="X8" s="36" t="s">
        <v>24</v>
      </c>
      <c r="Y8" s="36" t="s">
        <v>6</v>
      </c>
      <c r="Z8" s="39" t="s">
        <v>23</v>
      </c>
      <c r="AA8" s="39" t="s">
        <v>24</v>
      </c>
      <c r="AB8" s="39" t="s">
        <v>6</v>
      </c>
      <c r="AC8" s="39" t="s">
        <v>23</v>
      </c>
      <c r="AD8" s="39" t="s">
        <v>24</v>
      </c>
      <c r="AE8" s="39" t="s">
        <v>6</v>
      </c>
      <c r="AF8" s="39" t="s">
        <v>23</v>
      </c>
      <c r="AG8" s="39" t="s">
        <v>24</v>
      </c>
      <c r="AH8" s="39" t="s">
        <v>6</v>
      </c>
    </row>
    <row r="9" spans="1:34" ht="48.75" customHeight="1" x14ac:dyDescent="0.2">
      <c r="A9" s="40" t="s">
        <v>7</v>
      </c>
      <c r="B9" s="41">
        <v>24824</v>
      </c>
      <c r="C9" s="41">
        <v>51937</v>
      </c>
      <c r="D9" s="42">
        <v>76761</v>
      </c>
      <c r="E9" s="41">
        <v>27110</v>
      </c>
      <c r="F9" s="41">
        <v>58966</v>
      </c>
      <c r="G9" s="42">
        <v>86076</v>
      </c>
      <c r="H9" s="41">
        <v>28414</v>
      </c>
      <c r="I9" s="41">
        <v>73882</v>
      </c>
      <c r="J9" s="42">
        <v>102296</v>
      </c>
      <c r="K9" s="41">
        <v>35519</v>
      </c>
      <c r="L9" s="41">
        <v>79353</v>
      </c>
      <c r="M9" s="42">
        <v>114872</v>
      </c>
      <c r="N9" s="41">
        <v>37755</v>
      </c>
      <c r="O9" s="41">
        <v>82868</v>
      </c>
      <c r="P9" s="43">
        <v>120623</v>
      </c>
      <c r="Q9" s="41">
        <v>41133</v>
      </c>
      <c r="R9" s="41">
        <v>75627</v>
      </c>
      <c r="S9" s="43">
        <v>116760</v>
      </c>
      <c r="T9" s="41">
        <v>43343</v>
      </c>
      <c r="U9" s="41">
        <v>77393</v>
      </c>
      <c r="V9" s="43">
        <v>120736</v>
      </c>
      <c r="W9" s="41">
        <v>38356</v>
      </c>
      <c r="X9" s="41">
        <v>80569</v>
      </c>
      <c r="Y9" s="44">
        <v>118925</v>
      </c>
      <c r="Z9" s="45">
        <v>36938</v>
      </c>
      <c r="AA9" s="45">
        <v>78458</v>
      </c>
      <c r="AB9" s="46">
        <v>115396</v>
      </c>
      <c r="AC9" s="45">
        <v>39515</v>
      </c>
      <c r="AD9" s="45">
        <v>79254</v>
      </c>
      <c r="AE9" s="46">
        <v>118769</v>
      </c>
      <c r="AF9" s="45">
        <v>40946</v>
      </c>
      <c r="AG9" s="45">
        <v>83242</v>
      </c>
      <c r="AH9" s="46">
        <v>124188</v>
      </c>
    </row>
    <row r="10" spans="1:34" ht="48.75" customHeight="1" x14ac:dyDescent="0.2">
      <c r="A10" s="47" t="s">
        <v>8</v>
      </c>
      <c r="B10" s="48">
        <v>24810</v>
      </c>
      <c r="C10" s="48">
        <v>52884</v>
      </c>
      <c r="D10" s="49">
        <v>77694</v>
      </c>
      <c r="E10" s="48">
        <v>27658</v>
      </c>
      <c r="F10" s="48">
        <v>60049</v>
      </c>
      <c r="G10" s="49">
        <v>87707</v>
      </c>
      <c r="H10" s="48">
        <v>29602</v>
      </c>
      <c r="I10" s="48">
        <v>75089</v>
      </c>
      <c r="J10" s="49">
        <v>104691</v>
      </c>
      <c r="K10" s="48">
        <v>35680</v>
      </c>
      <c r="L10" s="48">
        <v>80101</v>
      </c>
      <c r="M10" s="49">
        <v>115781</v>
      </c>
      <c r="N10" s="48">
        <v>37961</v>
      </c>
      <c r="O10" s="48">
        <v>81854</v>
      </c>
      <c r="P10" s="50">
        <v>119815</v>
      </c>
      <c r="Q10" s="48">
        <v>42412</v>
      </c>
      <c r="R10" s="48">
        <v>75647</v>
      </c>
      <c r="S10" s="50">
        <v>118059</v>
      </c>
      <c r="T10" s="48">
        <v>42895</v>
      </c>
      <c r="U10" s="48">
        <v>78461</v>
      </c>
      <c r="V10" s="50">
        <v>121356</v>
      </c>
      <c r="W10" s="48">
        <v>38386</v>
      </c>
      <c r="X10" s="48">
        <v>80883</v>
      </c>
      <c r="Y10" s="51">
        <v>119269</v>
      </c>
      <c r="Z10" s="52">
        <v>37078</v>
      </c>
      <c r="AA10" s="52">
        <v>78410</v>
      </c>
      <c r="AB10" s="53">
        <v>115488</v>
      </c>
      <c r="AC10" s="52">
        <v>39775</v>
      </c>
      <c r="AD10" s="52">
        <v>79638</v>
      </c>
      <c r="AE10" s="46">
        <v>119413</v>
      </c>
      <c r="AF10" s="52">
        <v>40168</v>
      </c>
      <c r="AG10" s="52">
        <v>83937</v>
      </c>
      <c r="AH10" s="46">
        <v>124105</v>
      </c>
    </row>
    <row r="11" spans="1:34" ht="48.75" customHeight="1" x14ac:dyDescent="0.2">
      <c r="A11" s="47" t="s">
        <v>9</v>
      </c>
      <c r="B11" s="48">
        <v>24865</v>
      </c>
      <c r="C11" s="48">
        <v>53936</v>
      </c>
      <c r="D11" s="49">
        <v>78801</v>
      </c>
      <c r="E11" s="48">
        <v>27752</v>
      </c>
      <c r="F11" s="48">
        <v>61689</v>
      </c>
      <c r="G11" s="49">
        <v>89441</v>
      </c>
      <c r="H11" s="48">
        <v>30069</v>
      </c>
      <c r="I11" s="48">
        <v>76042</v>
      </c>
      <c r="J11" s="49">
        <v>106111</v>
      </c>
      <c r="K11" s="48">
        <v>35863</v>
      </c>
      <c r="L11" s="48">
        <v>80507</v>
      </c>
      <c r="M11" s="49">
        <v>116370</v>
      </c>
      <c r="N11" s="48">
        <v>39730</v>
      </c>
      <c r="O11" s="48">
        <v>79238</v>
      </c>
      <c r="P11" s="50">
        <v>118968</v>
      </c>
      <c r="Q11" s="48">
        <v>43406</v>
      </c>
      <c r="R11" s="48">
        <v>75252</v>
      </c>
      <c r="S11" s="50">
        <v>118658</v>
      </c>
      <c r="T11" s="48">
        <v>43950</v>
      </c>
      <c r="U11" s="48">
        <v>78070</v>
      </c>
      <c r="V11" s="50">
        <v>122020</v>
      </c>
      <c r="W11" s="48">
        <v>37125</v>
      </c>
      <c r="X11" s="48">
        <v>81061</v>
      </c>
      <c r="Y11" s="51">
        <v>118186</v>
      </c>
      <c r="Z11" s="52">
        <v>37683</v>
      </c>
      <c r="AA11" s="52">
        <v>77880</v>
      </c>
      <c r="AB11" s="53">
        <v>115563</v>
      </c>
      <c r="AC11" s="52">
        <v>40026</v>
      </c>
      <c r="AD11" s="52">
        <v>79996</v>
      </c>
      <c r="AE11" s="46">
        <v>120022</v>
      </c>
      <c r="AF11" s="52">
        <v>37029</v>
      </c>
      <c r="AG11" s="52">
        <v>85050</v>
      </c>
      <c r="AH11" s="46">
        <v>122079</v>
      </c>
    </row>
    <row r="12" spans="1:34" ht="48.75" customHeight="1" x14ac:dyDescent="0.2">
      <c r="A12" s="47" t="s">
        <v>10</v>
      </c>
      <c r="B12" s="48">
        <v>25102</v>
      </c>
      <c r="C12" s="48">
        <v>54628</v>
      </c>
      <c r="D12" s="49">
        <v>79730</v>
      </c>
      <c r="E12" s="48">
        <v>27724</v>
      </c>
      <c r="F12" s="48">
        <v>62840</v>
      </c>
      <c r="G12" s="49">
        <v>90564</v>
      </c>
      <c r="H12" s="48">
        <v>30837</v>
      </c>
      <c r="I12" s="48">
        <v>76483</v>
      </c>
      <c r="J12" s="49">
        <v>107320</v>
      </c>
      <c r="K12" s="48">
        <v>36061</v>
      </c>
      <c r="L12" s="48">
        <v>80954</v>
      </c>
      <c r="M12" s="49">
        <v>117015</v>
      </c>
      <c r="N12" s="48">
        <v>39755</v>
      </c>
      <c r="O12" s="48">
        <v>78220</v>
      </c>
      <c r="P12" s="50">
        <v>117975</v>
      </c>
      <c r="Q12" s="48">
        <v>44322</v>
      </c>
      <c r="R12" s="48">
        <v>75056</v>
      </c>
      <c r="S12" s="50">
        <v>119378</v>
      </c>
      <c r="T12" s="48">
        <v>43944</v>
      </c>
      <c r="U12" s="48">
        <v>78072</v>
      </c>
      <c r="V12" s="50">
        <v>122016</v>
      </c>
      <c r="W12" s="48">
        <v>36454</v>
      </c>
      <c r="X12" s="48">
        <v>80665</v>
      </c>
      <c r="Y12" s="51">
        <v>117119</v>
      </c>
      <c r="Z12" s="52">
        <v>38228</v>
      </c>
      <c r="AA12" s="52">
        <v>77830</v>
      </c>
      <c r="AB12" s="53">
        <v>116058</v>
      </c>
      <c r="AC12" s="52">
        <v>41303</v>
      </c>
      <c r="AD12" s="52">
        <v>79572</v>
      </c>
      <c r="AE12" s="46">
        <v>120875</v>
      </c>
      <c r="AF12" s="52">
        <v>34918</v>
      </c>
      <c r="AG12" s="52">
        <v>82418</v>
      </c>
      <c r="AH12" s="46">
        <f t="shared" ref="AH12:AH20" si="0">SUM(AF12+AG12)</f>
        <v>117336</v>
      </c>
    </row>
    <row r="13" spans="1:34" ht="48.75" customHeight="1" x14ac:dyDescent="0.2">
      <c r="A13" s="47" t="s">
        <v>11</v>
      </c>
      <c r="B13" s="48">
        <v>26291</v>
      </c>
      <c r="C13" s="48">
        <v>54199</v>
      </c>
      <c r="D13" s="49">
        <v>80490</v>
      </c>
      <c r="E13" s="48">
        <v>25719</v>
      </c>
      <c r="F13" s="48">
        <v>66536</v>
      </c>
      <c r="G13" s="49">
        <v>92255</v>
      </c>
      <c r="H13" s="48">
        <v>31678</v>
      </c>
      <c r="I13" s="48">
        <v>77107</v>
      </c>
      <c r="J13" s="49">
        <v>108785</v>
      </c>
      <c r="K13" s="48">
        <v>36197</v>
      </c>
      <c r="L13" s="48">
        <v>81331</v>
      </c>
      <c r="M13" s="49">
        <v>117528</v>
      </c>
      <c r="N13" s="48">
        <v>40063</v>
      </c>
      <c r="O13" s="48">
        <v>77248</v>
      </c>
      <c r="P13" s="50">
        <v>117311</v>
      </c>
      <c r="Q13" s="48">
        <v>44172</v>
      </c>
      <c r="R13" s="48">
        <v>76028</v>
      </c>
      <c r="S13" s="50">
        <v>120200</v>
      </c>
      <c r="T13" s="48">
        <v>43235</v>
      </c>
      <c r="U13" s="48">
        <v>78710</v>
      </c>
      <c r="V13" s="50">
        <v>121945</v>
      </c>
      <c r="W13" s="48">
        <v>35591</v>
      </c>
      <c r="X13" s="48">
        <v>80287</v>
      </c>
      <c r="Y13" s="51">
        <v>115878</v>
      </c>
      <c r="Z13" s="52">
        <v>38428</v>
      </c>
      <c r="AA13" s="52">
        <v>78598</v>
      </c>
      <c r="AB13" s="53">
        <v>117026</v>
      </c>
      <c r="AC13" s="52">
        <v>40364</v>
      </c>
      <c r="AD13" s="52">
        <v>81123</v>
      </c>
      <c r="AE13" s="53">
        <v>121487</v>
      </c>
      <c r="AF13" s="52">
        <v>33043</v>
      </c>
      <c r="AG13" s="52">
        <v>78996</v>
      </c>
      <c r="AH13" s="46">
        <f t="shared" si="0"/>
        <v>112039</v>
      </c>
    </row>
    <row r="14" spans="1:34" ht="48.75" customHeight="1" x14ac:dyDescent="0.2">
      <c r="A14" s="47" t="s">
        <v>12</v>
      </c>
      <c r="B14" s="54">
        <v>25967</v>
      </c>
      <c r="C14" s="48">
        <v>54813</v>
      </c>
      <c r="D14" s="49">
        <v>80780</v>
      </c>
      <c r="E14" s="54">
        <v>25846</v>
      </c>
      <c r="F14" s="48">
        <v>67541</v>
      </c>
      <c r="G14" s="49">
        <v>93387</v>
      </c>
      <c r="H14" s="54">
        <v>32140</v>
      </c>
      <c r="I14" s="48">
        <v>77569</v>
      </c>
      <c r="J14" s="49">
        <v>109709</v>
      </c>
      <c r="K14" s="54">
        <v>36200</v>
      </c>
      <c r="L14" s="48">
        <v>81663</v>
      </c>
      <c r="M14" s="49">
        <v>117863</v>
      </c>
      <c r="N14" s="54">
        <v>40660</v>
      </c>
      <c r="O14" s="48">
        <v>76571</v>
      </c>
      <c r="P14" s="50">
        <v>117231</v>
      </c>
      <c r="Q14" s="54">
        <v>45651</v>
      </c>
      <c r="R14" s="48">
        <v>75254</v>
      </c>
      <c r="S14" s="50">
        <v>120905</v>
      </c>
      <c r="T14" s="54">
        <v>42013</v>
      </c>
      <c r="U14" s="48">
        <v>79217</v>
      </c>
      <c r="V14" s="50">
        <v>121230</v>
      </c>
      <c r="W14" s="54">
        <v>35650</v>
      </c>
      <c r="X14" s="48">
        <v>79978</v>
      </c>
      <c r="Y14" s="51">
        <v>115628</v>
      </c>
      <c r="Z14" s="55">
        <v>38358</v>
      </c>
      <c r="AA14" s="52">
        <v>79334</v>
      </c>
      <c r="AB14" s="53">
        <v>117692</v>
      </c>
      <c r="AC14" s="55">
        <v>41082</v>
      </c>
      <c r="AD14" s="52">
        <v>81335</v>
      </c>
      <c r="AE14" s="53">
        <v>122417</v>
      </c>
      <c r="AF14" s="55">
        <v>30560</v>
      </c>
      <c r="AG14" s="52">
        <v>77494</v>
      </c>
      <c r="AH14" s="46">
        <f t="shared" si="0"/>
        <v>108054</v>
      </c>
    </row>
    <row r="15" spans="1:34" ht="48.75" customHeight="1" x14ac:dyDescent="0.2">
      <c r="A15" s="47" t="s">
        <v>13</v>
      </c>
      <c r="B15" s="54">
        <v>26154</v>
      </c>
      <c r="C15" s="48">
        <v>55332</v>
      </c>
      <c r="D15" s="49">
        <v>81486</v>
      </c>
      <c r="E15" s="54">
        <v>26870</v>
      </c>
      <c r="F15" s="48">
        <v>68500</v>
      </c>
      <c r="G15" s="49">
        <v>95370</v>
      </c>
      <c r="H15" s="54">
        <v>32707</v>
      </c>
      <c r="I15" s="48">
        <v>78298</v>
      </c>
      <c r="J15" s="49">
        <v>111005</v>
      </c>
      <c r="K15" s="54">
        <v>36032</v>
      </c>
      <c r="L15" s="48">
        <v>82169</v>
      </c>
      <c r="M15" s="49">
        <v>118201</v>
      </c>
      <c r="N15" s="54">
        <v>40691</v>
      </c>
      <c r="O15" s="48">
        <v>76439</v>
      </c>
      <c r="P15" s="50">
        <v>117130</v>
      </c>
      <c r="Q15" s="54">
        <v>44011</v>
      </c>
      <c r="R15" s="48">
        <v>76829</v>
      </c>
      <c r="S15" s="50">
        <v>120840</v>
      </c>
      <c r="T15" s="54">
        <v>41956</v>
      </c>
      <c r="U15" s="48">
        <v>78701</v>
      </c>
      <c r="V15" s="50">
        <v>120657</v>
      </c>
      <c r="W15" s="54">
        <v>37442</v>
      </c>
      <c r="X15" s="48">
        <v>79331</v>
      </c>
      <c r="Y15" s="51">
        <v>116773</v>
      </c>
      <c r="Z15" s="55">
        <v>39230</v>
      </c>
      <c r="AA15" s="52">
        <v>79023</v>
      </c>
      <c r="AB15" s="53">
        <v>118253</v>
      </c>
      <c r="AC15" s="55">
        <v>41330</v>
      </c>
      <c r="AD15" s="52">
        <v>81748</v>
      </c>
      <c r="AE15" s="53">
        <v>123078</v>
      </c>
      <c r="AF15" s="55">
        <v>27317</v>
      </c>
      <c r="AG15" s="52">
        <v>76998</v>
      </c>
      <c r="AH15" s="46">
        <f t="shared" si="0"/>
        <v>104315</v>
      </c>
    </row>
    <row r="16" spans="1:34" ht="48.75" customHeight="1" x14ac:dyDescent="0.2">
      <c r="A16" s="47" t="s">
        <v>14</v>
      </c>
      <c r="B16" s="54">
        <v>25429</v>
      </c>
      <c r="C16" s="48">
        <v>56485</v>
      </c>
      <c r="D16" s="49">
        <v>81914</v>
      </c>
      <c r="E16" s="54">
        <v>27099</v>
      </c>
      <c r="F16" s="48">
        <v>69915</v>
      </c>
      <c r="G16" s="49">
        <v>97014</v>
      </c>
      <c r="H16" s="54">
        <v>33090</v>
      </c>
      <c r="I16" s="48">
        <v>78889</v>
      </c>
      <c r="J16" s="49">
        <v>111979</v>
      </c>
      <c r="K16" s="54">
        <v>35941</v>
      </c>
      <c r="L16" s="48">
        <v>82537</v>
      </c>
      <c r="M16" s="49">
        <v>118478</v>
      </c>
      <c r="N16" s="54">
        <v>41350</v>
      </c>
      <c r="O16" s="48">
        <v>75523</v>
      </c>
      <c r="P16" s="50">
        <v>116873</v>
      </c>
      <c r="Q16" s="54">
        <v>44232</v>
      </c>
      <c r="R16" s="48">
        <v>77025</v>
      </c>
      <c r="S16" s="50">
        <v>121257</v>
      </c>
      <c r="T16" s="54">
        <v>39373</v>
      </c>
      <c r="U16" s="48">
        <v>81348</v>
      </c>
      <c r="V16" s="50">
        <v>120721</v>
      </c>
      <c r="W16" s="54">
        <v>36826</v>
      </c>
      <c r="X16" s="48">
        <v>79547</v>
      </c>
      <c r="Y16" s="51">
        <v>116373</v>
      </c>
      <c r="Z16" s="55">
        <v>39954</v>
      </c>
      <c r="AA16" s="52">
        <v>78754</v>
      </c>
      <c r="AB16" s="53">
        <v>118708</v>
      </c>
      <c r="AC16" s="55">
        <v>41463</v>
      </c>
      <c r="AD16" s="52">
        <v>82255</v>
      </c>
      <c r="AE16" s="53">
        <v>123718</v>
      </c>
      <c r="AF16" s="55">
        <v>26776</v>
      </c>
      <c r="AG16" s="52">
        <v>75088</v>
      </c>
      <c r="AH16" s="46">
        <f t="shared" si="0"/>
        <v>101864</v>
      </c>
    </row>
    <row r="17" spans="1:34" ht="48.75" customHeight="1" x14ac:dyDescent="0.2">
      <c r="A17" s="47" t="s">
        <v>16</v>
      </c>
      <c r="B17" s="48">
        <v>26480</v>
      </c>
      <c r="C17" s="48">
        <v>56403</v>
      </c>
      <c r="D17" s="49">
        <v>82883</v>
      </c>
      <c r="E17" s="48">
        <v>27677</v>
      </c>
      <c r="F17" s="48">
        <v>70550</v>
      </c>
      <c r="G17" s="49">
        <v>98227</v>
      </c>
      <c r="H17" s="48">
        <v>33951</v>
      </c>
      <c r="I17" s="48">
        <v>79153</v>
      </c>
      <c r="J17" s="49">
        <v>113104</v>
      </c>
      <c r="K17" s="48">
        <v>36311</v>
      </c>
      <c r="L17" s="48">
        <v>83039</v>
      </c>
      <c r="M17" s="49">
        <v>119350</v>
      </c>
      <c r="N17" s="48">
        <v>41425</v>
      </c>
      <c r="O17" s="48">
        <v>75612</v>
      </c>
      <c r="P17" s="50">
        <v>117037</v>
      </c>
      <c r="Q17" s="48">
        <v>43209</v>
      </c>
      <c r="R17" s="48">
        <v>78180</v>
      </c>
      <c r="S17" s="50">
        <v>121389</v>
      </c>
      <c r="T17" s="48">
        <v>39166</v>
      </c>
      <c r="U17" s="48">
        <v>81748</v>
      </c>
      <c r="V17" s="50">
        <v>120914</v>
      </c>
      <c r="W17" s="48">
        <v>36931</v>
      </c>
      <c r="X17" s="48">
        <v>78777</v>
      </c>
      <c r="Y17" s="51">
        <v>115708</v>
      </c>
      <c r="Z17" s="52">
        <v>40070</v>
      </c>
      <c r="AA17" s="52">
        <v>79055</v>
      </c>
      <c r="AB17" s="53">
        <v>119125</v>
      </c>
      <c r="AC17" s="52">
        <v>41726</v>
      </c>
      <c r="AD17" s="52">
        <v>82914</v>
      </c>
      <c r="AE17" s="53">
        <v>124640</v>
      </c>
      <c r="AF17" s="52">
        <v>25367</v>
      </c>
      <c r="AG17" s="52">
        <v>74107</v>
      </c>
      <c r="AH17" s="46">
        <f t="shared" si="0"/>
        <v>99474</v>
      </c>
    </row>
    <row r="18" spans="1:34" ht="48.75" customHeight="1" x14ac:dyDescent="0.2">
      <c r="A18" s="47" t="s">
        <v>17</v>
      </c>
      <c r="B18" s="48">
        <v>25775</v>
      </c>
      <c r="C18" s="48">
        <v>57892</v>
      </c>
      <c r="D18" s="49">
        <v>83667</v>
      </c>
      <c r="E18" s="48">
        <v>27854</v>
      </c>
      <c r="F18" s="48">
        <v>72125</v>
      </c>
      <c r="G18" s="49">
        <v>99979</v>
      </c>
      <c r="H18" s="48">
        <v>34631</v>
      </c>
      <c r="I18" s="48">
        <v>79653</v>
      </c>
      <c r="J18" s="49">
        <v>114284</v>
      </c>
      <c r="K18" s="48">
        <v>36515</v>
      </c>
      <c r="L18" s="48">
        <v>83523</v>
      </c>
      <c r="M18" s="49">
        <v>120038</v>
      </c>
      <c r="N18" s="48">
        <v>40423</v>
      </c>
      <c r="O18" s="48">
        <v>76026</v>
      </c>
      <c r="P18" s="50">
        <v>116449</v>
      </c>
      <c r="Q18" s="48">
        <v>43739</v>
      </c>
      <c r="R18" s="48">
        <v>77556</v>
      </c>
      <c r="S18" s="50">
        <v>121295</v>
      </c>
      <c r="T18" s="48">
        <v>38613</v>
      </c>
      <c r="U18" s="48">
        <v>82055</v>
      </c>
      <c r="V18" s="50">
        <v>120668</v>
      </c>
      <c r="W18" s="48">
        <v>36859</v>
      </c>
      <c r="X18" s="48">
        <v>78862</v>
      </c>
      <c r="Y18" s="51">
        <v>115721</v>
      </c>
      <c r="Z18" s="52">
        <v>40397</v>
      </c>
      <c r="AA18" s="52">
        <v>79125</v>
      </c>
      <c r="AB18" s="53">
        <v>119522</v>
      </c>
      <c r="AC18" s="52">
        <v>41071</v>
      </c>
      <c r="AD18" s="52">
        <v>83654</v>
      </c>
      <c r="AE18" s="53">
        <v>124725</v>
      </c>
      <c r="AF18" s="52">
        <v>24613</v>
      </c>
      <c r="AG18" s="52">
        <v>73559</v>
      </c>
      <c r="AH18" s="46">
        <f t="shared" si="0"/>
        <v>98172</v>
      </c>
    </row>
    <row r="19" spans="1:34" ht="48.75" customHeight="1" x14ac:dyDescent="0.2">
      <c r="A19" s="47" t="s">
        <v>18</v>
      </c>
      <c r="B19" s="48">
        <v>26287</v>
      </c>
      <c r="C19" s="48">
        <v>58208</v>
      </c>
      <c r="D19" s="49">
        <v>84495</v>
      </c>
      <c r="E19" s="48">
        <v>28088</v>
      </c>
      <c r="F19" s="48">
        <v>72640</v>
      </c>
      <c r="G19" s="49">
        <v>100728</v>
      </c>
      <c r="H19" s="48">
        <v>35311</v>
      </c>
      <c r="I19" s="48">
        <v>79386</v>
      </c>
      <c r="J19" s="49">
        <v>114697</v>
      </c>
      <c r="K19" s="48">
        <v>36962</v>
      </c>
      <c r="L19" s="48">
        <v>83348</v>
      </c>
      <c r="M19" s="49">
        <v>120310</v>
      </c>
      <c r="N19" s="48">
        <v>39150</v>
      </c>
      <c r="O19" s="48">
        <v>76484</v>
      </c>
      <c r="P19" s="50">
        <v>115634</v>
      </c>
      <c r="Q19" s="48">
        <v>43510</v>
      </c>
      <c r="R19" s="48">
        <v>77786</v>
      </c>
      <c r="S19" s="50">
        <v>121296</v>
      </c>
      <c r="T19" s="48">
        <v>38422</v>
      </c>
      <c r="U19" s="48">
        <v>81751</v>
      </c>
      <c r="V19" s="50">
        <v>120173</v>
      </c>
      <c r="W19" s="48">
        <v>36709</v>
      </c>
      <c r="X19" s="48">
        <v>78853</v>
      </c>
      <c r="Y19" s="51">
        <v>115562</v>
      </c>
      <c r="Z19" s="52">
        <v>40270</v>
      </c>
      <c r="AA19" s="52">
        <v>79221</v>
      </c>
      <c r="AB19" s="53">
        <v>119491</v>
      </c>
      <c r="AC19" s="52">
        <v>41589</v>
      </c>
      <c r="AD19" s="52">
        <v>83179</v>
      </c>
      <c r="AE19" s="53">
        <v>124768</v>
      </c>
      <c r="AF19" s="52">
        <v>23594</v>
      </c>
      <c r="AG19" s="52">
        <v>73828</v>
      </c>
      <c r="AH19" s="46">
        <f t="shared" si="0"/>
        <v>97422</v>
      </c>
    </row>
    <row r="20" spans="1:34" ht="48.75" customHeight="1" thickBot="1" x14ac:dyDescent="0.25">
      <c r="A20" s="56" t="s">
        <v>19</v>
      </c>
      <c r="B20" s="57">
        <v>25916</v>
      </c>
      <c r="C20" s="57">
        <v>58528</v>
      </c>
      <c r="D20" s="58">
        <v>84444</v>
      </c>
      <c r="E20" s="59">
        <v>27320</v>
      </c>
      <c r="F20" s="57">
        <v>73131</v>
      </c>
      <c r="G20" s="58">
        <v>100451</v>
      </c>
      <c r="H20" s="59">
        <v>34571</v>
      </c>
      <c r="I20" s="57">
        <v>79313</v>
      </c>
      <c r="J20" s="58">
        <v>113884</v>
      </c>
      <c r="K20" s="59">
        <v>37052</v>
      </c>
      <c r="L20" s="57">
        <v>82980</v>
      </c>
      <c r="M20" s="58">
        <v>120032</v>
      </c>
      <c r="N20" s="59">
        <v>38097</v>
      </c>
      <c r="O20" s="57">
        <v>75526</v>
      </c>
      <c r="P20" s="60">
        <v>113623</v>
      </c>
      <c r="Q20" s="48">
        <v>42753</v>
      </c>
      <c r="R20" s="57">
        <v>77691</v>
      </c>
      <c r="S20" s="60">
        <v>120444</v>
      </c>
      <c r="T20" s="48">
        <v>37839</v>
      </c>
      <c r="U20" s="57">
        <v>80693</v>
      </c>
      <c r="V20" s="60">
        <v>118532</v>
      </c>
      <c r="W20" s="48">
        <v>36777</v>
      </c>
      <c r="X20" s="57">
        <v>77973</v>
      </c>
      <c r="Y20" s="51">
        <v>114750</v>
      </c>
      <c r="Z20" s="52">
        <v>40049</v>
      </c>
      <c r="AA20" s="52">
        <v>78464</v>
      </c>
      <c r="AB20" s="53">
        <v>118513</v>
      </c>
      <c r="AC20" s="52">
        <v>41197</v>
      </c>
      <c r="AD20" s="52">
        <v>82605</v>
      </c>
      <c r="AE20" s="53">
        <v>123802</v>
      </c>
      <c r="AF20" s="52"/>
      <c r="AG20" s="52"/>
      <c r="AH20" s="46">
        <f t="shared" si="0"/>
        <v>0</v>
      </c>
    </row>
    <row r="21" spans="1:34" ht="48.75" customHeight="1" thickBot="1" x14ac:dyDescent="0.25">
      <c r="A21" s="28" t="s">
        <v>20</v>
      </c>
      <c r="B21" s="29">
        <f>AVERAGE(B9:B20)</f>
        <v>25658.333333333332</v>
      </c>
      <c r="C21" s="29">
        <f t="shared" ref="C21:X21" si="1">AVERAGE(C9:C20)</f>
        <v>55437.083333333336</v>
      </c>
      <c r="D21" s="29">
        <f t="shared" si="1"/>
        <v>81095.416666666672</v>
      </c>
      <c r="E21" s="29">
        <f t="shared" si="1"/>
        <v>27226.416666666668</v>
      </c>
      <c r="F21" s="29">
        <f t="shared" si="1"/>
        <v>67040.166666666672</v>
      </c>
      <c r="G21" s="29">
        <f t="shared" si="1"/>
        <v>94266.583333333328</v>
      </c>
      <c r="H21" s="29">
        <f t="shared" si="1"/>
        <v>32250.083333333332</v>
      </c>
      <c r="I21" s="29">
        <f t="shared" si="1"/>
        <v>77572</v>
      </c>
      <c r="J21" s="29">
        <f t="shared" si="1"/>
        <v>109822.08333333333</v>
      </c>
      <c r="K21" s="29">
        <f t="shared" si="1"/>
        <v>36194.416666666664</v>
      </c>
      <c r="L21" s="29">
        <f t="shared" si="1"/>
        <v>81792.083333333328</v>
      </c>
      <c r="M21" s="29">
        <f t="shared" si="1"/>
        <v>117986.5</v>
      </c>
      <c r="N21" s="29">
        <f t="shared" si="1"/>
        <v>39755</v>
      </c>
      <c r="O21" s="29">
        <f t="shared" si="1"/>
        <v>77634.083333333328</v>
      </c>
      <c r="P21" s="29">
        <f t="shared" si="1"/>
        <v>117389.08333333333</v>
      </c>
      <c r="Q21" s="29">
        <f t="shared" si="1"/>
        <v>43545.833333333336</v>
      </c>
      <c r="R21" s="29">
        <f t="shared" si="1"/>
        <v>76494.25</v>
      </c>
      <c r="S21" s="29">
        <f t="shared" si="1"/>
        <v>120040.08333333333</v>
      </c>
      <c r="T21" s="29">
        <f t="shared" si="1"/>
        <v>41229.083333333336</v>
      </c>
      <c r="U21" s="29">
        <f t="shared" si="1"/>
        <v>79684.916666666672</v>
      </c>
      <c r="V21" s="29">
        <f t="shared" si="1"/>
        <v>120914</v>
      </c>
      <c r="W21" s="29">
        <f t="shared" si="1"/>
        <v>36925.5</v>
      </c>
      <c r="X21" s="29">
        <f t="shared" si="1"/>
        <v>79732.166666666672</v>
      </c>
      <c r="Y21" s="29">
        <f t="shared" ref="Y21" si="2">AVERAGE(Y9:Y20)</f>
        <v>116657.66666666667</v>
      </c>
      <c r="Z21" s="29">
        <f t="shared" ref="Z21" si="3">AVERAGE(Z9:Z20)</f>
        <v>38890.25</v>
      </c>
      <c r="AA21" s="29">
        <f t="shared" ref="AA21" si="4">AVERAGE(AA9:AA20)</f>
        <v>78679.333333333328</v>
      </c>
      <c r="AB21" s="29">
        <f t="shared" ref="AB21" si="5">AVERAGE(AB9:AB20)</f>
        <v>117569.58333333333</v>
      </c>
      <c r="AC21" s="29">
        <f t="shared" ref="AC21" si="6">AVERAGE(AC9:AC20)</f>
        <v>40870.083333333336</v>
      </c>
      <c r="AD21" s="29">
        <f t="shared" ref="AD21" si="7">AVERAGE(AD9:AD20)</f>
        <v>81439.416666666672</v>
      </c>
      <c r="AE21" s="29">
        <f t="shared" ref="AE21" si="8">AVERAGE(AE9:AE20)</f>
        <v>122309.5</v>
      </c>
      <c r="AF21" s="29">
        <f t="shared" ref="AF21" si="9">AVERAGE(AF9:AF20)</f>
        <v>31302.81818181818</v>
      </c>
      <c r="AG21" s="29">
        <f t="shared" ref="AG21" si="10">AVERAGE(AG9:AG20)</f>
        <v>78610.636363636368</v>
      </c>
      <c r="AH21" s="29">
        <f t="shared" ref="AH21" si="11">AVERAGE(AH9:AH20)</f>
        <v>100754</v>
      </c>
    </row>
    <row r="22" spans="1:34" ht="12.75" customHeight="1" x14ac:dyDescent="0.2">
      <c r="A22" s="61" t="s">
        <v>25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33"/>
      <c r="P22" s="33"/>
    </row>
    <row r="23" spans="1:34" ht="12.75" customHeight="1" x14ac:dyDescent="0.25">
      <c r="A23" s="6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34" ht="12.75" customHeight="1" x14ac:dyDescent="0.2">
      <c r="A24" s="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34" ht="12.75" customHeight="1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34" ht="12.75" customHeight="1" x14ac:dyDescent="0.2">
      <c r="O26" s="33"/>
      <c r="P26" s="33"/>
    </row>
    <row r="27" spans="1:34" ht="12.75" customHeight="1" x14ac:dyDescent="0.2"/>
    <row r="28" spans="1:34" ht="12.75" customHeight="1" x14ac:dyDescent="0.2"/>
    <row r="29" spans="1:34" ht="12.75" customHeight="1" x14ac:dyDescent="0.2"/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F7:AH7"/>
    <mergeCell ref="A5:S5"/>
    <mergeCell ref="A6:S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topLeftCell="W19" zoomScale="75" workbookViewId="0">
      <selection activeCell="A13" sqref="A13"/>
    </sheetView>
  </sheetViews>
  <sheetFormatPr baseColWidth="10" defaultColWidth="14.42578125" defaultRowHeight="15" customHeight="1" x14ac:dyDescent="0.2"/>
  <cols>
    <col min="1" max="1" width="49.28515625" customWidth="1"/>
    <col min="2" max="6" width="10.7109375" customWidth="1"/>
    <col min="7" max="7" width="11.85546875" customWidth="1"/>
    <col min="8" max="8" width="11.42578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85546875" customWidth="1"/>
    <col min="15" max="15" width="13.855468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855468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40" width="10.7109375" customWidth="1"/>
    <col min="41" max="91" width="0.140625" hidden="1" customWidth="1"/>
  </cols>
  <sheetData>
    <row r="1" spans="1:91" ht="12.75" customHeight="1" x14ac:dyDescent="0.2">
      <c r="A1" s="3"/>
    </row>
    <row r="2" spans="1:91" ht="12.75" customHeight="1" x14ac:dyDescent="0.2">
      <c r="A2" s="3"/>
    </row>
    <row r="3" spans="1:91" ht="12.75" customHeight="1" x14ac:dyDescent="0.2">
      <c r="A3" s="3"/>
    </row>
    <row r="4" spans="1:91" ht="12.75" customHeight="1" x14ac:dyDescent="0.2">
      <c r="A4" s="3"/>
    </row>
    <row r="5" spans="1:91" ht="24.75" customHeight="1" x14ac:dyDescent="0.25">
      <c r="A5" s="96" t="s">
        <v>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6"/>
      <c r="W5" s="6"/>
    </row>
    <row r="6" spans="1:91" ht="24" customHeight="1" x14ac:dyDescent="0.2">
      <c r="A6" s="97" t="str">
        <f>+'2. SITUACION JURÍDICA 2010-2020'!A6:S6</f>
        <v xml:space="preserve"> Periodo: Enero 2010 - Noviembre 2020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91" ht="30" customHeight="1" x14ac:dyDescent="0.25">
      <c r="A7" s="64" t="s">
        <v>2</v>
      </c>
      <c r="B7" s="103">
        <v>2010</v>
      </c>
      <c r="C7" s="104"/>
      <c r="D7" s="92"/>
      <c r="E7" s="103">
        <v>2011</v>
      </c>
      <c r="F7" s="104"/>
      <c r="G7" s="92"/>
      <c r="H7" s="103">
        <v>2012</v>
      </c>
      <c r="I7" s="104"/>
      <c r="J7" s="92"/>
      <c r="K7" s="103">
        <v>2013</v>
      </c>
      <c r="L7" s="104"/>
      <c r="M7" s="92"/>
      <c r="N7" s="103">
        <v>2014</v>
      </c>
      <c r="O7" s="104"/>
      <c r="P7" s="92"/>
      <c r="Q7" s="103">
        <v>2015</v>
      </c>
      <c r="R7" s="104"/>
      <c r="S7" s="105"/>
      <c r="T7" s="103">
        <v>2016</v>
      </c>
      <c r="U7" s="104"/>
      <c r="V7" s="92"/>
      <c r="W7" s="103">
        <v>2017</v>
      </c>
      <c r="X7" s="104"/>
      <c r="Y7" s="92"/>
      <c r="Z7" s="101">
        <v>2018</v>
      </c>
      <c r="AA7" s="102"/>
      <c r="AB7" s="88"/>
      <c r="AC7" s="101">
        <v>2019</v>
      </c>
      <c r="AD7" s="102"/>
      <c r="AE7" s="88"/>
      <c r="AF7" s="101">
        <v>2020</v>
      </c>
      <c r="AG7" s="102"/>
      <c r="AH7" s="88"/>
    </row>
    <row r="8" spans="1:91" ht="30" customHeight="1" x14ac:dyDescent="0.25">
      <c r="A8" s="65" t="s">
        <v>4</v>
      </c>
      <c r="B8" s="66" t="s">
        <v>27</v>
      </c>
      <c r="C8" s="66" t="s">
        <v>28</v>
      </c>
      <c r="D8" s="66" t="s">
        <v>6</v>
      </c>
      <c r="E8" s="66" t="s">
        <v>27</v>
      </c>
      <c r="F8" s="66" t="s">
        <v>28</v>
      </c>
      <c r="G8" s="66" t="s">
        <v>6</v>
      </c>
      <c r="H8" s="66" t="s">
        <v>27</v>
      </c>
      <c r="I8" s="66" t="s">
        <v>28</v>
      </c>
      <c r="J8" s="66" t="s">
        <v>6</v>
      </c>
      <c r="K8" s="66" t="s">
        <v>27</v>
      </c>
      <c r="L8" s="66" t="s">
        <v>28</v>
      </c>
      <c r="M8" s="66" t="s">
        <v>6</v>
      </c>
      <c r="N8" s="66" t="s">
        <v>27</v>
      </c>
      <c r="O8" s="66" t="s">
        <v>28</v>
      </c>
      <c r="P8" s="66" t="s">
        <v>6</v>
      </c>
      <c r="Q8" s="66" t="s">
        <v>27</v>
      </c>
      <c r="R8" s="66" t="s">
        <v>28</v>
      </c>
      <c r="S8" s="67" t="s">
        <v>6</v>
      </c>
      <c r="T8" s="66" t="s">
        <v>27</v>
      </c>
      <c r="U8" s="66" t="s">
        <v>28</v>
      </c>
      <c r="V8" s="66" t="s">
        <v>6</v>
      </c>
      <c r="W8" s="66" t="s">
        <v>27</v>
      </c>
      <c r="X8" s="66" t="s">
        <v>28</v>
      </c>
      <c r="Y8" s="66" t="s">
        <v>6</v>
      </c>
      <c r="Z8" s="68" t="s">
        <v>27</v>
      </c>
      <c r="AA8" s="68" t="s">
        <v>28</v>
      </c>
      <c r="AB8" s="68" t="s">
        <v>6</v>
      </c>
      <c r="AC8" s="68" t="s">
        <v>27</v>
      </c>
      <c r="AD8" s="68" t="s">
        <v>28</v>
      </c>
      <c r="AE8" s="68" t="s">
        <v>6</v>
      </c>
      <c r="AF8" s="68" t="s">
        <v>27</v>
      </c>
      <c r="AG8" s="68" t="s">
        <v>28</v>
      </c>
      <c r="AH8" s="68" t="s">
        <v>6</v>
      </c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</row>
    <row r="9" spans="1:91" ht="48.75" customHeight="1" x14ac:dyDescent="0.2">
      <c r="A9" s="15" t="s">
        <v>7</v>
      </c>
      <c r="B9" s="16">
        <v>71910</v>
      </c>
      <c r="C9" s="16">
        <v>4851</v>
      </c>
      <c r="D9" s="70">
        <v>76761</v>
      </c>
      <c r="E9" s="71">
        <v>80206</v>
      </c>
      <c r="F9" s="71">
        <v>5870</v>
      </c>
      <c r="G9" s="70">
        <v>86076</v>
      </c>
      <c r="H9" s="71">
        <v>94659</v>
      </c>
      <c r="I9" s="71">
        <v>7637</v>
      </c>
      <c r="J9" s="70">
        <v>102296</v>
      </c>
      <c r="K9" s="71">
        <v>106293</v>
      </c>
      <c r="L9" s="71">
        <v>8579</v>
      </c>
      <c r="M9" s="70">
        <v>114872</v>
      </c>
      <c r="N9" s="71">
        <v>111646</v>
      </c>
      <c r="O9" s="71">
        <v>8977</v>
      </c>
      <c r="P9" s="72">
        <v>120623</v>
      </c>
      <c r="Q9" s="71">
        <v>108640</v>
      </c>
      <c r="R9" s="71">
        <v>8120</v>
      </c>
      <c r="S9" s="72">
        <v>116760</v>
      </c>
      <c r="T9" s="71">
        <v>112496</v>
      </c>
      <c r="U9" s="71">
        <v>8240</v>
      </c>
      <c r="V9" s="72">
        <v>120736</v>
      </c>
      <c r="W9" s="71">
        <v>111125</v>
      </c>
      <c r="X9" s="71">
        <v>7800</v>
      </c>
      <c r="Y9" s="72">
        <v>118925</v>
      </c>
      <c r="Z9" s="71">
        <v>107794</v>
      </c>
      <c r="AA9" s="71">
        <v>7602</v>
      </c>
      <c r="AB9" s="72">
        <v>115396</v>
      </c>
      <c r="AC9" s="71">
        <v>110571</v>
      </c>
      <c r="AD9" s="71">
        <v>8198</v>
      </c>
      <c r="AE9" s="72">
        <v>118769</v>
      </c>
      <c r="AF9" s="71">
        <v>115429</v>
      </c>
      <c r="AG9" s="71">
        <v>8759</v>
      </c>
      <c r="AH9" s="72">
        <v>124188</v>
      </c>
    </row>
    <row r="10" spans="1:91" ht="48.75" customHeight="1" x14ac:dyDescent="0.2">
      <c r="A10" s="20" t="s">
        <v>8</v>
      </c>
      <c r="B10" s="21">
        <v>72770</v>
      </c>
      <c r="C10" s="21">
        <v>4924</v>
      </c>
      <c r="D10" s="73">
        <v>77694</v>
      </c>
      <c r="E10" s="74">
        <v>81635</v>
      </c>
      <c r="F10" s="74">
        <v>6072</v>
      </c>
      <c r="G10" s="73">
        <v>87707</v>
      </c>
      <c r="H10" s="74">
        <v>96781</v>
      </c>
      <c r="I10" s="74">
        <v>7910</v>
      </c>
      <c r="J10" s="73">
        <v>104691</v>
      </c>
      <c r="K10" s="74">
        <v>107057</v>
      </c>
      <c r="L10" s="74">
        <v>8724</v>
      </c>
      <c r="M10" s="73">
        <v>115781</v>
      </c>
      <c r="N10" s="74">
        <v>110997</v>
      </c>
      <c r="O10" s="74">
        <v>8818</v>
      </c>
      <c r="P10" s="75">
        <v>119815</v>
      </c>
      <c r="Q10" s="74">
        <v>109879</v>
      </c>
      <c r="R10" s="74">
        <v>8180</v>
      </c>
      <c r="S10" s="75">
        <v>118059</v>
      </c>
      <c r="T10" s="74">
        <v>113083</v>
      </c>
      <c r="U10" s="74">
        <v>8273</v>
      </c>
      <c r="V10" s="75">
        <v>121356</v>
      </c>
      <c r="W10" s="74">
        <v>111390</v>
      </c>
      <c r="X10" s="74">
        <v>7879</v>
      </c>
      <c r="Y10" s="72">
        <v>119269</v>
      </c>
      <c r="Z10" s="74">
        <v>107826</v>
      </c>
      <c r="AA10" s="74">
        <v>7662</v>
      </c>
      <c r="AB10" s="72">
        <v>115488</v>
      </c>
      <c r="AC10" s="74">
        <v>111171</v>
      </c>
      <c r="AD10" s="74">
        <v>8242</v>
      </c>
      <c r="AE10" s="72">
        <v>119413</v>
      </c>
      <c r="AF10" s="74">
        <v>115408</v>
      </c>
      <c r="AG10" s="74">
        <v>8697</v>
      </c>
      <c r="AH10" s="72">
        <v>124105</v>
      </c>
    </row>
    <row r="11" spans="1:91" ht="48.75" customHeight="1" x14ac:dyDescent="0.2">
      <c r="A11" s="20" t="s">
        <v>9</v>
      </c>
      <c r="B11" s="21">
        <v>73774</v>
      </c>
      <c r="C11" s="21">
        <v>5027</v>
      </c>
      <c r="D11" s="73">
        <v>78801</v>
      </c>
      <c r="E11" s="74">
        <v>83231</v>
      </c>
      <c r="F11" s="74">
        <v>6210</v>
      </c>
      <c r="G11" s="73">
        <v>89441</v>
      </c>
      <c r="H11" s="74">
        <v>98117</v>
      </c>
      <c r="I11" s="74">
        <v>7994</v>
      </c>
      <c r="J11" s="73">
        <v>106111</v>
      </c>
      <c r="K11" s="74">
        <v>107556</v>
      </c>
      <c r="L11" s="74">
        <v>8814</v>
      </c>
      <c r="M11" s="73">
        <v>116370</v>
      </c>
      <c r="N11" s="74">
        <v>110251</v>
      </c>
      <c r="O11" s="74">
        <v>8717</v>
      </c>
      <c r="P11" s="75">
        <v>118968</v>
      </c>
      <c r="Q11" s="74">
        <v>110359</v>
      </c>
      <c r="R11" s="74">
        <v>8299</v>
      </c>
      <c r="S11" s="75">
        <v>118658</v>
      </c>
      <c r="T11" s="74">
        <v>113625</v>
      </c>
      <c r="U11" s="74">
        <v>8395</v>
      </c>
      <c r="V11" s="75">
        <v>122020</v>
      </c>
      <c r="W11" s="74">
        <v>110356</v>
      </c>
      <c r="X11" s="74">
        <v>7830</v>
      </c>
      <c r="Y11" s="72">
        <v>118186</v>
      </c>
      <c r="Z11" s="74">
        <v>107821</v>
      </c>
      <c r="AA11" s="74">
        <v>7742</v>
      </c>
      <c r="AB11" s="72">
        <v>115563</v>
      </c>
      <c r="AC11" s="74">
        <v>111772</v>
      </c>
      <c r="AD11" s="74">
        <v>8250</v>
      </c>
      <c r="AE11" s="72">
        <v>120022</v>
      </c>
      <c r="AF11" s="74">
        <v>113555</v>
      </c>
      <c r="AG11" s="74">
        <v>8524</v>
      </c>
      <c r="AH11" s="72">
        <v>122079</v>
      </c>
    </row>
    <row r="12" spans="1:91" ht="48.75" customHeight="1" x14ac:dyDescent="0.2">
      <c r="A12" s="20" t="s">
        <v>10</v>
      </c>
      <c r="B12" s="21">
        <v>74609</v>
      </c>
      <c r="C12" s="21">
        <v>5121</v>
      </c>
      <c r="D12" s="73">
        <v>79730</v>
      </c>
      <c r="E12" s="74">
        <v>84169</v>
      </c>
      <c r="F12" s="74">
        <v>6395</v>
      </c>
      <c r="G12" s="73">
        <v>90564</v>
      </c>
      <c r="H12" s="74">
        <v>99211</v>
      </c>
      <c r="I12" s="74">
        <v>8109</v>
      </c>
      <c r="J12" s="73">
        <v>107320</v>
      </c>
      <c r="K12" s="74">
        <v>108136</v>
      </c>
      <c r="L12" s="74">
        <v>8879</v>
      </c>
      <c r="M12" s="73">
        <v>117015</v>
      </c>
      <c r="N12" s="74">
        <v>109493</v>
      </c>
      <c r="O12" s="74">
        <v>8482</v>
      </c>
      <c r="P12" s="75">
        <v>117975</v>
      </c>
      <c r="Q12" s="74">
        <v>111022</v>
      </c>
      <c r="R12" s="74">
        <v>8356</v>
      </c>
      <c r="S12" s="75">
        <v>119378</v>
      </c>
      <c r="T12" s="74">
        <v>113617</v>
      </c>
      <c r="U12" s="74">
        <v>8399</v>
      </c>
      <c r="V12" s="75">
        <v>122016</v>
      </c>
      <c r="W12" s="74">
        <v>109392</v>
      </c>
      <c r="X12" s="74">
        <v>7727</v>
      </c>
      <c r="Y12" s="75">
        <v>117119</v>
      </c>
      <c r="Z12" s="74">
        <v>108252</v>
      </c>
      <c r="AA12" s="74">
        <v>7806</v>
      </c>
      <c r="AB12" s="72">
        <v>116058</v>
      </c>
      <c r="AC12" s="74">
        <v>112550</v>
      </c>
      <c r="AD12" s="74">
        <v>8325</v>
      </c>
      <c r="AE12" s="72">
        <v>120875</v>
      </c>
      <c r="AF12" s="74">
        <v>109246</v>
      </c>
      <c r="AG12" s="74">
        <v>8090</v>
      </c>
      <c r="AH12" s="72">
        <f t="shared" ref="AH12:AH20" si="0">SUM(AF12:AG12)</f>
        <v>117336</v>
      </c>
    </row>
    <row r="13" spans="1:91" ht="48.75" customHeight="1" x14ac:dyDescent="0.2">
      <c r="A13" s="20" t="s">
        <v>11</v>
      </c>
      <c r="B13" s="21">
        <v>75311</v>
      </c>
      <c r="C13" s="21">
        <v>5179</v>
      </c>
      <c r="D13" s="73">
        <v>80490</v>
      </c>
      <c r="E13" s="74">
        <v>85679</v>
      </c>
      <c r="F13" s="74">
        <v>6576</v>
      </c>
      <c r="G13" s="73">
        <v>92255</v>
      </c>
      <c r="H13" s="74">
        <v>100552</v>
      </c>
      <c r="I13" s="74">
        <v>8233</v>
      </c>
      <c r="J13" s="73">
        <v>108785</v>
      </c>
      <c r="K13" s="74">
        <v>108550</v>
      </c>
      <c r="L13" s="74">
        <v>8978</v>
      </c>
      <c r="M13" s="73">
        <v>117528</v>
      </c>
      <c r="N13" s="74">
        <v>108956</v>
      </c>
      <c r="O13" s="74">
        <v>8355</v>
      </c>
      <c r="P13" s="75">
        <v>117311</v>
      </c>
      <c r="Q13" s="74">
        <v>111779</v>
      </c>
      <c r="R13" s="74">
        <v>8421</v>
      </c>
      <c r="S13" s="75">
        <v>120200</v>
      </c>
      <c r="T13" s="74">
        <v>113579</v>
      </c>
      <c r="U13" s="74">
        <v>8366</v>
      </c>
      <c r="V13" s="75">
        <v>121945</v>
      </c>
      <c r="W13" s="74">
        <v>108206</v>
      </c>
      <c r="X13" s="74">
        <v>7672</v>
      </c>
      <c r="Y13" s="75">
        <v>115878</v>
      </c>
      <c r="Z13" s="74">
        <v>109204</v>
      </c>
      <c r="AA13" s="74">
        <v>7822</v>
      </c>
      <c r="AB13" s="72">
        <v>117026</v>
      </c>
      <c r="AC13" s="74">
        <v>113049</v>
      </c>
      <c r="AD13" s="74">
        <v>8438</v>
      </c>
      <c r="AE13" s="72">
        <v>121487</v>
      </c>
      <c r="AF13" s="74">
        <v>104394</v>
      </c>
      <c r="AG13" s="74">
        <v>7645</v>
      </c>
      <c r="AH13" s="72">
        <f t="shared" si="0"/>
        <v>112039</v>
      </c>
    </row>
    <row r="14" spans="1:91" ht="48.75" customHeight="1" x14ac:dyDescent="0.2">
      <c r="A14" s="20" t="s">
        <v>12</v>
      </c>
      <c r="B14" s="21">
        <v>75702</v>
      </c>
      <c r="C14" s="21">
        <v>5078</v>
      </c>
      <c r="D14" s="73">
        <v>80780</v>
      </c>
      <c r="E14" s="74">
        <v>86698</v>
      </c>
      <c r="F14" s="74">
        <v>6689</v>
      </c>
      <c r="G14" s="73">
        <v>93387</v>
      </c>
      <c r="H14" s="74">
        <v>101432</v>
      </c>
      <c r="I14" s="74">
        <v>8277</v>
      </c>
      <c r="J14" s="73">
        <v>109709</v>
      </c>
      <c r="K14" s="74">
        <v>108882</v>
      </c>
      <c r="L14" s="74">
        <v>8981</v>
      </c>
      <c r="M14" s="73">
        <v>117863</v>
      </c>
      <c r="N14" s="74">
        <v>108929</v>
      </c>
      <c r="O14" s="74">
        <v>8302</v>
      </c>
      <c r="P14" s="75">
        <v>117231</v>
      </c>
      <c r="Q14" s="74">
        <v>112423</v>
      </c>
      <c r="R14" s="74">
        <v>8482</v>
      </c>
      <c r="S14" s="75">
        <v>120905</v>
      </c>
      <c r="T14" s="74">
        <v>112907</v>
      </c>
      <c r="U14" s="74">
        <v>8323</v>
      </c>
      <c r="V14" s="75">
        <v>121230</v>
      </c>
      <c r="W14" s="74">
        <v>107936</v>
      </c>
      <c r="X14" s="74">
        <v>7692</v>
      </c>
      <c r="Y14" s="75">
        <v>115628</v>
      </c>
      <c r="Z14" s="74">
        <v>109748</v>
      </c>
      <c r="AA14" s="74">
        <v>7944</v>
      </c>
      <c r="AB14" s="72">
        <v>117692</v>
      </c>
      <c r="AC14" s="74">
        <v>113948</v>
      </c>
      <c r="AD14" s="74">
        <v>8469</v>
      </c>
      <c r="AE14" s="72">
        <v>122417</v>
      </c>
      <c r="AF14" s="74">
        <v>100758</v>
      </c>
      <c r="AG14" s="74">
        <v>7296</v>
      </c>
      <c r="AH14" s="72">
        <f t="shared" si="0"/>
        <v>108054</v>
      </c>
    </row>
    <row r="15" spans="1:91" ht="48.75" customHeight="1" x14ac:dyDescent="0.2">
      <c r="A15" s="20" t="s">
        <v>13</v>
      </c>
      <c r="B15" s="21">
        <v>76155</v>
      </c>
      <c r="C15" s="21">
        <v>5331</v>
      </c>
      <c r="D15" s="73">
        <v>81486</v>
      </c>
      <c r="E15" s="74">
        <v>88425</v>
      </c>
      <c r="F15" s="74">
        <v>6945</v>
      </c>
      <c r="G15" s="73">
        <v>95370</v>
      </c>
      <c r="H15" s="74">
        <v>102653</v>
      </c>
      <c r="I15" s="74">
        <v>8352</v>
      </c>
      <c r="J15" s="73">
        <v>111005</v>
      </c>
      <c r="K15" s="74">
        <v>109156</v>
      </c>
      <c r="L15" s="74">
        <v>9045</v>
      </c>
      <c r="M15" s="73">
        <v>118201</v>
      </c>
      <c r="N15" s="74">
        <v>108887</v>
      </c>
      <c r="O15" s="74">
        <v>8243</v>
      </c>
      <c r="P15" s="75">
        <v>117130</v>
      </c>
      <c r="Q15" s="74">
        <v>112388</v>
      </c>
      <c r="R15" s="74">
        <v>8452</v>
      </c>
      <c r="S15" s="75">
        <v>120840</v>
      </c>
      <c r="T15" s="74">
        <v>112446</v>
      </c>
      <c r="U15" s="74">
        <v>8211</v>
      </c>
      <c r="V15" s="75">
        <v>120657</v>
      </c>
      <c r="W15" s="74">
        <v>109052</v>
      </c>
      <c r="X15" s="74">
        <v>7721</v>
      </c>
      <c r="Y15" s="75">
        <v>116773</v>
      </c>
      <c r="Z15" s="74">
        <v>110227</v>
      </c>
      <c r="AA15" s="74">
        <v>8026</v>
      </c>
      <c r="AB15" s="72">
        <v>118253</v>
      </c>
      <c r="AC15" s="74">
        <v>114458</v>
      </c>
      <c r="AD15" s="74">
        <v>8620</v>
      </c>
      <c r="AE15" s="72">
        <v>123078</v>
      </c>
      <c r="AF15" s="74">
        <v>97282</v>
      </c>
      <c r="AG15" s="74">
        <v>7033</v>
      </c>
      <c r="AH15" s="72">
        <f t="shared" si="0"/>
        <v>104315</v>
      </c>
    </row>
    <row r="16" spans="1:91" ht="48.75" customHeight="1" x14ac:dyDescent="0.2">
      <c r="A16" s="20" t="s">
        <v>14</v>
      </c>
      <c r="B16" s="21">
        <v>76531</v>
      </c>
      <c r="C16" s="21">
        <v>5383</v>
      </c>
      <c r="D16" s="73">
        <v>81914</v>
      </c>
      <c r="E16" s="74">
        <v>89887</v>
      </c>
      <c r="F16" s="74">
        <v>7127</v>
      </c>
      <c r="G16" s="73">
        <v>97014</v>
      </c>
      <c r="H16" s="74">
        <v>103501</v>
      </c>
      <c r="I16" s="74">
        <v>8478</v>
      </c>
      <c r="J16" s="73">
        <v>111979</v>
      </c>
      <c r="K16" s="74">
        <v>109392</v>
      </c>
      <c r="L16" s="74">
        <v>9086</v>
      </c>
      <c r="M16" s="73">
        <v>118478</v>
      </c>
      <c r="N16" s="74">
        <v>108626</v>
      </c>
      <c r="O16" s="74">
        <v>8247</v>
      </c>
      <c r="P16" s="75">
        <v>116873</v>
      </c>
      <c r="Q16" s="74">
        <v>112820</v>
      </c>
      <c r="R16" s="74">
        <v>8437</v>
      </c>
      <c r="S16" s="75">
        <v>121257</v>
      </c>
      <c r="T16" s="74">
        <v>112669</v>
      </c>
      <c r="U16" s="74">
        <v>8052</v>
      </c>
      <c r="V16" s="75">
        <v>120721</v>
      </c>
      <c r="W16" s="74">
        <v>108694</v>
      </c>
      <c r="X16" s="74">
        <v>7679</v>
      </c>
      <c r="Y16" s="75">
        <v>116373</v>
      </c>
      <c r="Z16" s="74">
        <v>110672</v>
      </c>
      <c r="AA16" s="74">
        <v>8036</v>
      </c>
      <c r="AB16" s="72">
        <v>118708</v>
      </c>
      <c r="AC16" s="74">
        <v>115071</v>
      </c>
      <c r="AD16" s="74">
        <v>8647</v>
      </c>
      <c r="AE16" s="72">
        <v>123718</v>
      </c>
      <c r="AF16" s="74">
        <v>95032</v>
      </c>
      <c r="AG16" s="74">
        <v>6832</v>
      </c>
      <c r="AH16" s="72">
        <f t="shared" si="0"/>
        <v>101864</v>
      </c>
    </row>
    <row r="17" spans="1:34" ht="48.75" customHeight="1" x14ac:dyDescent="0.2">
      <c r="A17" s="20" t="s">
        <v>16</v>
      </c>
      <c r="B17" s="21">
        <v>77340</v>
      </c>
      <c r="C17" s="21">
        <v>5543</v>
      </c>
      <c r="D17" s="73">
        <v>82883</v>
      </c>
      <c r="E17" s="74">
        <v>90930</v>
      </c>
      <c r="F17" s="74">
        <v>7297</v>
      </c>
      <c r="G17" s="73">
        <v>98227</v>
      </c>
      <c r="H17" s="74">
        <v>104534</v>
      </c>
      <c r="I17" s="74">
        <v>8570</v>
      </c>
      <c r="J17" s="73">
        <v>113104</v>
      </c>
      <c r="K17" s="74">
        <v>110203</v>
      </c>
      <c r="L17" s="74">
        <v>9147</v>
      </c>
      <c r="M17" s="73">
        <v>119350</v>
      </c>
      <c r="N17" s="74">
        <v>108845</v>
      </c>
      <c r="O17" s="74">
        <v>8192</v>
      </c>
      <c r="P17" s="75">
        <v>117037</v>
      </c>
      <c r="Q17" s="74">
        <v>112959</v>
      </c>
      <c r="R17" s="74">
        <v>8430</v>
      </c>
      <c r="S17" s="75">
        <v>121389</v>
      </c>
      <c r="T17" s="74">
        <v>112853</v>
      </c>
      <c r="U17" s="74">
        <v>8061</v>
      </c>
      <c r="V17" s="75">
        <v>120914</v>
      </c>
      <c r="W17" s="74">
        <v>108093</v>
      </c>
      <c r="X17" s="74">
        <v>7615</v>
      </c>
      <c r="Y17" s="75">
        <v>115708</v>
      </c>
      <c r="Z17" s="74">
        <v>111046</v>
      </c>
      <c r="AA17" s="74">
        <v>8079</v>
      </c>
      <c r="AB17" s="72">
        <v>119125</v>
      </c>
      <c r="AC17" s="74">
        <v>115875</v>
      </c>
      <c r="AD17" s="74">
        <v>8765</v>
      </c>
      <c r="AE17" s="72">
        <v>124640</v>
      </c>
      <c r="AF17" s="74">
        <v>92857</v>
      </c>
      <c r="AG17" s="74">
        <v>6617</v>
      </c>
      <c r="AH17" s="72">
        <f t="shared" si="0"/>
        <v>99474</v>
      </c>
    </row>
    <row r="18" spans="1:34" ht="48.75" customHeight="1" x14ac:dyDescent="0.2">
      <c r="A18" s="20" t="s">
        <v>17</v>
      </c>
      <c r="B18" s="21">
        <v>78051</v>
      </c>
      <c r="C18" s="21">
        <v>5616</v>
      </c>
      <c r="D18" s="73">
        <v>83667</v>
      </c>
      <c r="E18" s="74">
        <v>92519</v>
      </c>
      <c r="F18" s="74">
        <v>7460</v>
      </c>
      <c r="G18" s="73">
        <v>99979</v>
      </c>
      <c r="H18" s="74">
        <v>105660</v>
      </c>
      <c r="I18" s="74">
        <v>8624</v>
      </c>
      <c r="J18" s="73">
        <v>114284</v>
      </c>
      <c r="K18" s="74">
        <v>110877</v>
      </c>
      <c r="L18" s="74">
        <v>9161</v>
      </c>
      <c r="M18" s="73">
        <v>120038</v>
      </c>
      <c r="N18" s="74">
        <v>108301</v>
      </c>
      <c r="O18" s="74">
        <v>8148</v>
      </c>
      <c r="P18" s="75">
        <v>116449</v>
      </c>
      <c r="Q18" s="74">
        <v>112921</v>
      </c>
      <c r="R18" s="74">
        <v>8374</v>
      </c>
      <c r="S18" s="75">
        <v>121295</v>
      </c>
      <c r="T18" s="74">
        <v>112663</v>
      </c>
      <c r="U18" s="74">
        <v>8005</v>
      </c>
      <c r="V18" s="75">
        <v>120668</v>
      </c>
      <c r="W18" s="74">
        <v>108050</v>
      </c>
      <c r="X18" s="74">
        <v>7671</v>
      </c>
      <c r="Y18" s="75">
        <v>115721</v>
      </c>
      <c r="Z18" s="74">
        <v>111289</v>
      </c>
      <c r="AA18" s="74">
        <v>8233</v>
      </c>
      <c r="AB18" s="72">
        <v>119522</v>
      </c>
      <c r="AC18" s="74">
        <v>115894</v>
      </c>
      <c r="AD18" s="74">
        <v>8831</v>
      </c>
      <c r="AE18" s="72">
        <v>124725</v>
      </c>
      <c r="AF18" s="74">
        <v>91546</v>
      </c>
      <c r="AG18" s="74">
        <v>6626</v>
      </c>
      <c r="AH18" s="72">
        <f t="shared" si="0"/>
        <v>98172</v>
      </c>
    </row>
    <row r="19" spans="1:34" ht="48.75" customHeight="1" x14ac:dyDescent="0.2">
      <c r="A19" s="20" t="s">
        <v>18</v>
      </c>
      <c r="B19" s="21">
        <v>78811</v>
      </c>
      <c r="C19" s="21">
        <v>5684</v>
      </c>
      <c r="D19" s="73">
        <v>84495</v>
      </c>
      <c r="E19" s="74">
        <v>93150</v>
      </c>
      <c r="F19" s="74">
        <v>7578</v>
      </c>
      <c r="G19" s="73">
        <v>100728</v>
      </c>
      <c r="H19" s="74">
        <v>106093</v>
      </c>
      <c r="I19" s="74">
        <v>8604</v>
      </c>
      <c r="J19" s="73">
        <v>114697</v>
      </c>
      <c r="K19" s="74">
        <v>111153</v>
      </c>
      <c r="L19" s="74">
        <v>9157</v>
      </c>
      <c r="M19" s="73">
        <v>120310</v>
      </c>
      <c r="N19" s="74">
        <v>107510</v>
      </c>
      <c r="O19" s="74">
        <v>8124</v>
      </c>
      <c r="P19" s="75">
        <v>115634</v>
      </c>
      <c r="Q19" s="74">
        <v>112891</v>
      </c>
      <c r="R19" s="74">
        <v>8405</v>
      </c>
      <c r="S19" s="75">
        <v>121296</v>
      </c>
      <c r="T19" s="74">
        <v>112273</v>
      </c>
      <c r="U19" s="74">
        <v>7900</v>
      </c>
      <c r="V19" s="75">
        <v>120173</v>
      </c>
      <c r="W19" s="74">
        <v>107849</v>
      </c>
      <c r="X19" s="74">
        <v>7713</v>
      </c>
      <c r="Y19" s="75">
        <v>115562</v>
      </c>
      <c r="Z19" s="74">
        <v>111212</v>
      </c>
      <c r="AA19" s="74">
        <v>8279</v>
      </c>
      <c r="AB19" s="72">
        <v>119491</v>
      </c>
      <c r="AC19" s="74">
        <v>115918</v>
      </c>
      <c r="AD19" s="74">
        <v>8850</v>
      </c>
      <c r="AE19" s="72">
        <v>124768</v>
      </c>
      <c r="AF19" s="74">
        <v>90690</v>
      </c>
      <c r="AG19" s="74">
        <v>6732</v>
      </c>
      <c r="AH19" s="72">
        <f t="shared" si="0"/>
        <v>97422</v>
      </c>
    </row>
    <row r="20" spans="1:34" ht="48.75" customHeight="1" x14ac:dyDescent="0.2">
      <c r="A20" s="24" t="s">
        <v>19</v>
      </c>
      <c r="B20" s="25">
        <v>78760</v>
      </c>
      <c r="C20" s="25">
        <v>5684</v>
      </c>
      <c r="D20" s="76">
        <v>84444</v>
      </c>
      <c r="E20" s="77">
        <v>92968</v>
      </c>
      <c r="F20" s="77">
        <v>7483</v>
      </c>
      <c r="G20" s="76">
        <v>100451</v>
      </c>
      <c r="H20" s="77">
        <v>105387</v>
      </c>
      <c r="I20" s="77">
        <v>8497</v>
      </c>
      <c r="J20" s="76">
        <v>113884</v>
      </c>
      <c r="K20" s="77">
        <v>111046</v>
      </c>
      <c r="L20" s="77">
        <v>8986</v>
      </c>
      <c r="M20" s="76">
        <v>120032</v>
      </c>
      <c r="N20" s="77">
        <v>105675</v>
      </c>
      <c r="O20" s="77">
        <v>7948</v>
      </c>
      <c r="P20" s="78">
        <v>113623</v>
      </c>
      <c r="Q20" s="77">
        <v>112188</v>
      </c>
      <c r="R20" s="77">
        <v>8256</v>
      </c>
      <c r="S20" s="78">
        <v>120444</v>
      </c>
      <c r="T20" s="77">
        <v>110753</v>
      </c>
      <c r="U20" s="77">
        <v>7779</v>
      </c>
      <c r="V20" s="78">
        <v>118532</v>
      </c>
      <c r="W20" s="77">
        <v>107136</v>
      </c>
      <c r="X20" s="77">
        <v>7614</v>
      </c>
      <c r="Y20" s="75">
        <v>114750</v>
      </c>
      <c r="Z20" s="77">
        <v>110294</v>
      </c>
      <c r="AA20" s="77">
        <v>8219</v>
      </c>
      <c r="AB20" s="72">
        <v>118513</v>
      </c>
      <c r="AC20" s="77">
        <v>115045</v>
      </c>
      <c r="AD20" s="77">
        <v>8757</v>
      </c>
      <c r="AE20" s="72">
        <v>123802</v>
      </c>
      <c r="AF20" s="77"/>
      <c r="AG20" s="77"/>
      <c r="AH20" s="72">
        <f t="shared" si="0"/>
        <v>0</v>
      </c>
    </row>
    <row r="21" spans="1:34" ht="41.25" customHeight="1" x14ac:dyDescent="0.2">
      <c r="A21" s="79" t="s">
        <v>20</v>
      </c>
      <c r="B21" s="29">
        <f>AVERAGE(B9:B20)</f>
        <v>75810.333333333328</v>
      </c>
      <c r="C21" s="29">
        <f>AVERAGE(C9:C20)</f>
        <v>5285.083333333333</v>
      </c>
      <c r="D21" s="29">
        <f t="shared" ref="D21:T21" si="1">AVERAGE(D9:D20)</f>
        <v>81095.416666666672</v>
      </c>
      <c r="E21" s="29">
        <f t="shared" si="1"/>
        <v>87458.083333333328</v>
      </c>
      <c r="F21" s="29">
        <f t="shared" si="1"/>
        <v>6808.5</v>
      </c>
      <c r="G21" s="29">
        <f t="shared" si="1"/>
        <v>94266.583333333328</v>
      </c>
      <c r="H21" s="29">
        <f t="shared" si="1"/>
        <v>101548.33333333333</v>
      </c>
      <c r="I21" s="29">
        <f t="shared" si="1"/>
        <v>8273.75</v>
      </c>
      <c r="J21" s="29">
        <f t="shared" si="1"/>
        <v>109822.08333333333</v>
      </c>
      <c r="K21" s="29">
        <f t="shared" si="1"/>
        <v>109025.08333333333</v>
      </c>
      <c r="L21" s="29">
        <f t="shared" si="1"/>
        <v>8961.4166666666661</v>
      </c>
      <c r="M21" s="29">
        <f t="shared" si="1"/>
        <v>117986.5</v>
      </c>
      <c r="N21" s="29">
        <f t="shared" si="1"/>
        <v>109009.66666666667</v>
      </c>
      <c r="O21" s="29">
        <f t="shared" si="1"/>
        <v>8379.4166666666661</v>
      </c>
      <c r="P21" s="29">
        <f t="shared" si="1"/>
        <v>117389.08333333333</v>
      </c>
      <c r="Q21" s="29">
        <f t="shared" si="1"/>
        <v>111689.08333333333</v>
      </c>
      <c r="R21" s="29">
        <f t="shared" si="1"/>
        <v>8351</v>
      </c>
      <c r="S21" s="29">
        <f t="shared" si="1"/>
        <v>120040.08333333333</v>
      </c>
      <c r="T21" s="29">
        <f t="shared" si="1"/>
        <v>112747</v>
      </c>
      <c r="U21" s="29">
        <f t="shared" ref="U21" si="2">AVERAGE(U9:U20)</f>
        <v>8167</v>
      </c>
      <c r="V21" s="29">
        <f t="shared" ref="V21" si="3">AVERAGE(V9:V20)</f>
        <v>120914</v>
      </c>
      <c r="W21" s="29">
        <f t="shared" ref="W21" si="4">AVERAGE(W9:W20)</f>
        <v>108939.91666666667</v>
      </c>
      <c r="X21" s="29">
        <f t="shared" ref="X21" si="5">AVERAGE(X9:X20)</f>
        <v>7717.75</v>
      </c>
      <c r="Y21" s="29">
        <f t="shared" ref="Y21" si="6">AVERAGE(Y9:Y20)</f>
        <v>116657.66666666667</v>
      </c>
      <c r="Z21" s="29">
        <f t="shared" ref="Z21" si="7">AVERAGE(Z9:Z20)</f>
        <v>109615.41666666667</v>
      </c>
      <c r="AA21" s="29">
        <f t="shared" ref="AA21" si="8">AVERAGE(AA9:AA20)</f>
        <v>7954.166666666667</v>
      </c>
      <c r="AB21" s="29">
        <f t="shared" ref="AB21" si="9">AVERAGE(AB9:AB20)</f>
        <v>117569.58333333333</v>
      </c>
      <c r="AC21" s="29">
        <f t="shared" ref="AC21" si="10">AVERAGE(AC9:AC20)</f>
        <v>113776.83333333333</v>
      </c>
      <c r="AD21" s="29">
        <f t="shared" ref="AD21" si="11">AVERAGE(AD9:AD20)</f>
        <v>8532.6666666666661</v>
      </c>
      <c r="AE21" s="29">
        <f t="shared" ref="AE21" si="12">AVERAGE(AE9:AE20)</f>
        <v>122309.5</v>
      </c>
      <c r="AF21" s="29">
        <f t="shared" ref="AF21" si="13">AVERAGE(AF9:AF20)</f>
        <v>102381.54545454546</v>
      </c>
      <c r="AG21" s="29">
        <f t="shared" ref="AG21" si="14">AVERAGE(AG9:AG20)</f>
        <v>7531.909090909091</v>
      </c>
      <c r="AH21" s="29">
        <f t="shared" ref="AH21" si="15">AVERAGE(AH9:AH20)</f>
        <v>100754</v>
      </c>
    </row>
    <row r="22" spans="1:34" ht="12.75" customHeight="1" x14ac:dyDescent="0.2">
      <c r="A22" s="80" t="s">
        <v>25</v>
      </c>
    </row>
    <row r="23" spans="1:34" ht="12.75" customHeight="1" x14ac:dyDescent="0.2">
      <c r="A23" s="80"/>
    </row>
    <row r="24" spans="1:34" ht="12.75" customHeight="1" x14ac:dyDescent="0.2">
      <c r="A24" s="33"/>
    </row>
    <row r="25" spans="1:34" ht="12.75" customHeight="1" x14ac:dyDescent="0.2">
      <c r="A25" s="33"/>
    </row>
    <row r="26" spans="1:34" ht="12.75" customHeight="1" x14ac:dyDescent="0.2">
      <c r="A26" s="33"/>
    </row>
    <row r="27" spans="1:34" ht="12.75" customHeight="1" x14ac:dyDescent="0.2">
      <c r="A27" s="33"/>
    </row>
    <row r="28" spans="1:34" ht="12.75" customHeight="1" x14ac:dyDescent="0.2">
      <c r="A28" s="33"/>
    </row>
    <row r="29" spans="1:34" ht="12.75" customHeight="1" x14ac:dyDescent="0.2">
      <c r="A29" s="33"/>
    </row>
    <row r="30" spans="1:34" ht="12.75" customHeight="1" x14ac:dyDescent="0.2"/>
    <row r="31" spans="1:34" ht="12.75" customHeight="1" x14ac:dyDescent="0.2"/>
    <row r="32" spans="1:3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3">
    <mergeCell ref="AF7:AH7"/>
    <mergeCell ref="A5:U5"/>
    <mergeCell ref="A6:U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2010 - 2020</vt:lpstr>
      <vt:lpstr>2. SITUACION JURÍDICA 2010-2020</vt:lpstr>
      <vt:lpstr>3. GÉNERO 2010 - 2020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Perez</cp:lastModifiedBy>
  <dcterms:created xsi:type="dcterms:W3CDTF">2015-02-09T15:58:58Z</dcterms:created>
  <dcterms:modified xsi:type="dcterms:W3CDTF">2020-12-17T19:35:29Z</dcterms:modified>
</cp:coreProperties>
</file>