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C:\Users\JFLECHASC\Desktop\boletin septiembre\"/>
    </mc:Choice>
  </mc:AlternateContent>
  <xr:revisionPtr revIDLastSave="0" documentId="13_ncr:1_{53AEE242-3E78-43E6-BCDB-76289A359F5C}" xr6:coauthVersionLast="36" xr6:coauthVersionMax="36" xr10:uidLastSave="{00000000-0000-0000-0000-000000000000}"/>
  <bookViews>
    <workbookView xWindow="0" yWindow="0" windowWidth="28800" windowHeight="11085" firstSheet="1" activeTab="1" xr2:uid="{00000000-000D-0000-FFFF-FFFF00000000}"/>
  </bookViews>
  <sheets>
    <sheet name="CONTENIDO" sheetId="1" r:id="rId1"/>
    <sheet name="1. PPL INTRAMURAL" sheetId="7" r:id="rId2"/>
    <sheet name="2. SITUA_JURIDICAPPL INTRAMURAL" sheetId="8" r:id="rId3"/>
    <sheet name="3. SEXO PPL INTRAMURAL" sheetId="3" r:id="rId4"/>
    <sheet name="4. PPL DOMICILIARIA " sheetId="5" r:id="rId5"/>
    <sheet name="5.PPL VIGILANCIA ELECTRONICA" sheetId="6" r:id="rId6"/>
  </sheets>
  <definedNames>
    <definedName name="_Key1" localSheetId="1">#REF!</definedName>
    <definedName name="_Key1" localSheetId="2">#REF!</definedName>
    <definedName name="_Key1">#REF!</definedName>
    <definedName name="BuiltIn_Print_Area" localSheetId="1">#REF!</definedName>
    <definedName name="BuiltIn_Print_Area" localSheetId="2">#REF!</definedName>
    <definedName name="BuiltIn_Print_Area">#REF!</definedName>
    <definedName name="BuiltIn_Print_Titles" localSheetId="1">#REF!</definedName>
    <definedName name="BuiltIn_Print_Titles" localSheetId="2">#REF!</definedName>
    <definedName name="BuiltIn_Print_Titles">#REF!</definedName>
  </definedNames>
  <calcPr calcId="191029"/>
  <extLst>
    <ext uri="GoogleSheetsCustomDataVersion2">
      <go:sheetsCustomData xmlns:go="http://customooxmlschemas.google.com/" r:id="rId10" roundtripDataChecksum="qEoTMPlPDv6NTCvaNdsvCrNOjCRfBFhwlLGBSWB2Ypc="/>
    </ext>
  </extLst>
</workbook>
</file>

<file path=xl/calcChain.xml><?xml version="1.0" encoding="utf-8"?>
<calcChain xmlns="http://schemas.openxmlformats.org/spreadsheetml/2006/main">
  <c r="I151" i="6" l="1"/>
  <c r="I150" i="5"/>
  <c r="E150" i="3"/>
  <c r="L150" i="8"/>
  <c r="E148" i="7"/>
  <c r="A8" i="6" l="1"/>
  <c r="I150" i="6"/>
  <c r="I149" i="5"/>
  <c r="E149" i="3"/>
  <c r="L149" i="8"/>
  <c r="E147" i="7"/>
  <c r="M9" i="7" l="1"/>
  <c r="M24" i="6" l="1"/>
  <c r="M23" i="6"/>
  <c r="M14" i="6"/>
  <c r="M13" i="6"/>
  <c r="M22" i="6"/>
  <c r="M21" i="6"/>
  <c r="M20" i="6"/>
  <c r="M19" i="6"/>
  <c r="M18" i="6"/>
  <c r="M17" i="6"/>
  <c r="M16" i="6"/>
  <c r="M15" i="6"/>
  <c r="M22" i="5"/>
  <c r="M21" i="5"/>
  <c r="M20" i="5"/>
  <c r="M19" i="5"/>
  <c r="M18" i="5"/>
  <c r="M17" i="5"/>
  <c r="M16" i="5"/>
  <c r="M15" i="5"/>
  <c r="M13" i="5"/>
  <c r="M12" i="5"/>
  <c r="M11" i="5"/>
  <c r="M14" i="5"/>
  <c r="H147" i="5"/>
  <c r="A6" i="5"/>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0" i="3"/>
  <c r="C11" i="3"/>
  <c r="C12" i="3"/>
  <c r="E12" i="3" s="1"/>
  <c r="C13" i="3"/>
  <c r="E13" i="3" s="1"/>
  <c r="C14" i="3"/>
  <c r="C15" i="3"/>
  <c r="C16" i="3"/>
  <c r="C17" i="3"/>
  <c r="E17" i="3" s="1"/>
  <c r="C18" i="3"/>
  <c r="E18" i="3" s="1"/>
  <c r="C19" i="3"/>
  <c r="C20" i="3"/>
  <c r="E20" i="3" s="1"/>
  <c r="C21" i="3"/>
  <c r="E21" i="3" s="1"/>
  <c r="C22" i="3"/>
  <c r="C23" i="3"/>
  <c r="C24" i="3"/>
  <c r="C25" i="3"/>
  <c r="E25" i="3" s="1"/>
  <c r="C26" i="3"/>
  <c r="E26" i="3" s="1"/>
  <c r="C27" i="3"/>
  <c r="C28" i="3"/>
  <c r="E28" i="3" s="1"/>
  <c r="C29" i="3"/>
  <c r="C30" i="3"/>
  <c r="C31" i="3"/>
  <c r="C32" i="3"/>
  <c r="C33" i="3"/>
  <c r="E33" i="3" s="1"/>
  <c r="C34" i="3"/>
  <c r="C35" i="3"/>
  <c r="C36" i="3"/>
  <c r="E36" i="3" s="1"/>
  <c r="C37" i="3"/>
  <c r="E37" i="3" s="1"/>
  <c r="C38" i="3"/>
  <c r="C39" i="3"/>
  <c r="C40" i="3"/>
  <c r="C41" i="3"/>
  <c r="E41" i="3" s="1"/>
  <c r="C42" i="3"/>
  <c r="E42" i="3" s="1"/>
  <c r="C43" i="3"/>
  <c r="C44" i="3"/>
  <c r="E44" i="3" s="1"/>
  <c r="C45" i="3"/>
  <c r="C46" i="3"/>
  <c r="C47" i="3"/>
  <c r="C48" i="3"/>
  <c r="C49" i="3"/>
  <c r="E49" i="3" s="1"/>
  <c r="C50" i="3"/>
  <c r="E50" i="3" s="1"/>
  <c r="C51" i="3"/>
  <c r="C52" i="3"/>
  <c r="E52" i="3" s="1"/>
  <c r="C53" i="3"/>
  <c r="E53" i="3" s="1"/>
  <c r="C54" i="3"/>
  <c r="C55" i="3"/>
  <c r="C56" i="3"/>
  <c r="C57" i="3"/>
  <c r="E57" i="3" s="1"/>
  <c r="C58" i="3"/>
  <c r="C59" i="3"/>
  <c r="C60" i="3"/>
  <c r="E60" i="3" s="1"/>
  <c r="C61" i="3"/>
  <c r="E61" i="3" s="1"/>
  <c r="C62" i="3"/>
  <c r="C63" i="3"/>
  <c r="C64" i="3"/>
  <c r="C65" i="3"/>
  <c r="E65" i="3" s="1"/>
  <c r="C66" i="3"/>
  <c r="E66" i="3" s="1"/>
  <c r="C67" i="3"/>
  <c r="C68" i="3"/>
  <c r="E68" i="3" s="1"/>
  <c r="C69" i="3"/>
  <c r="E69" i="3" s="1"/>
  <c r="C70" i="3"/>
  <c r="C71" i="3"/>
  <c r="C72" i="3"/>
  <c r="C73" i="3"/>
  <c r="E73" i="3" s="1"/>
  <c r="C74" i="3"/>
  <c r="E74" i="3" s="1"/>
  <c r="C75" i="3"/>
  <c r="C76" i="3"/>
  <c r="E76" i="3" s="1"/>
  <c r="C77" i="3"/>
  <c r="E77" i="3" s="1"/>
  <c r="C78" i="3"/>
  <c r="C79" i="3"/>
  <c r="C80" i="3"/>
  <c r="C81" i="3"/>
  <c r="E81" i="3" s="1"/>
  <c r="C82" i="3"/>
  <c r="C83" i="3"/>
  <c r="C84" i="3"/>
  <c r="E84" i="3" s="1"/>
  <c r="C85" i="3"/>
  <c r="E85" i="3" s="1"/>
  <c r="C86" i="3"/>
  <c r="C87" i="3"/>
  <c r="C88" i="3"/>
  <c r="C89" i="3"/>
  <c r="E89" i="3" s="1"/>
  <c r="C90" i="3"/>
  <c r="E90" i="3" s="1"/>
  <c r="C91" i="3"/>
  <c r="C92" i="3"/>
  <c r="E92" i="3" s="1"/>
  <c r="C93" i="3"/>
  <c r="E93" i="3" s="1"/>
  <c r="C94" i="3"/>
  <c r="C95" i="3"/>
  <c r="C96" i="3"/>
  <c r="C97" i="3"/>
  <c r="E97" i="3" s="1"/>
  <c r="C98" i="3"/>
  <c r="E98" i="3" s="1"/>
  <c r="C99" i="3"/>
  <c r="C100" i="3"/>
  <c r="E100" i="3" s="1"/>
  <c r="C101" i="3"/>
  <c r="E101" i="3" s="1"/>
  <c r="C102" i="3"/>
  <c r="C103" i="3"/>
  <c r="C104" i="3"/>
  <c r="C105" i="3"/>
  <c r="E105" i="3" s="1"/>
  <c r="C106" i="3"/>
  <c r="C107" i="3"/>
  <c r="C108" i="3"/>
  <c r="E108" i="3" s="1"/>
  <c r="C109" i="3"/>
  <c r="C110" i="3"/>
  <c r="C111" i="3"/>
  <c r="C112" i="3"/>
  <c r="C113" i="3"/>
  <c r="E113" i="3" s="1"/>
  <c r="C114" i="3"/>
  <c r="E114" i="3" s="1"/>
  <c r="C115" i="3"/>
  <c r="C116" i="3"/>
  <c r="E116" i="3" s="1"/>
  <c r="C117" i="3"/>
  <c r="E117" i="3" s="1"/>
  <c r="C118" i="3"/>
  <c r="C119" i="3"/>
  <c r="C120" i="3"/>
  <c r="C121" i="3"/>
  <c r="E121" i="3" s="1"/>
  <c r="C122" i="3"/>
  <c r="E122" i="3" s="1"/>
  <c r="C123" i="3"/>
  <c r="C124" i="3"/>
  <c r="E124" i="3" s="1"/>
  <c r="C125" i="3"/>
  <c r="E125" i="3" s="1"/>
  <c r="C126" i="3"/>
  <c r="C127" i="3"/>
  <c r="C128" i="3"/>
  <c r="C129" i="3"/>
  <c r="E129" i="3" s="1"/>
  <c r="C130" i="3"/>
  <c r="C131" i="3"/>
  <c r="C132" i="3"/>
  <c r="E132" i="3" s="1"/>
  <c r="C133" i="3"/>
  <c r="E133" i="3" s="1"/>
  <c r="C134" i="3"/>
  <c r="C135" i="3"/>
  <c r="C136" i="3"/>
  <c r="C137" i="3"/>
  <c r="E137" i="3" s="1"/>
  <c r="C138" i="3"/>
  <c r="E138" i="3" s="1"/>
  <c r="C139" i="3"/>
  <c r="C140" i="3"/>
  <c r="E140" i="3" s="1"/>
  <c r="C141" i="3"/>
  <c r="E141" i="3" s="1"/>
  <c r="C142" i="3"/>
  <c r="C143" i="3"/>
  <c r="C144" i="3"/>
  <c r="C145" i="3"/>
  <c r="E145" i="3" s="1"/>
  <c r="C146" i="3"/>
  <c r="E146" i="3" s="1"/>
  <c r="C147" i="3"/>
  <c r="E147" i="3" s="1"/>
  <c r="C148" i="3"/>
  <c r="E148" i="3" s="1"/>
  <c r="C10" i="3"/>
  <c r="K148" i="8"/>
  <c r="H148" i="8"/>
  <c r="E148" i="8"/>
  <c r="K147" i="8"/>
  <c r="H147" i="8"/>
  <c r="E147" i="8"/>
  <c r="K146" i="8"/>
  <c r="H146" i="8"/>
  <c r="E146" i="8"/>
  <c r="K145" i="8"/>
  <c r="H145" i="8"/>
  <c r="E145" i="8"/>
  <c r="K144" i="8"/>
  <c r="H144" i="8"/>
  <c r="E144" i="8"/>
  <c r="K143" i="8"/>
  <c r="H143" i="8"/>
  <c r="E143" i="8"/>
  <c r="K142" i="8"/>
  <c r="H142" i="8"/>
  <c r="E142" i="8"/>
  <c r="H141" i="8"/>
  <c r="E141" i="8"/>
  <c r="H140" i="8"/>
  <c r="L140" i="8" s="1"/>
  <c r="E140" i="8"/>
  <c r="H139" i="8"/>
  <c r="E139" i="8"/>
  <c r="H138" i="8"/>
  <c r="E138" i="8"/>
  <c r="H137" i="8"/>
  <c r="E137" i="8"/>
  <c r="H136" i="8"/>
  <c r="E136" i="8"/>
  <c r="H135" i="8"/>
  <c r="E135" i="8"/>
  <c r="H134" i="8"/>
  <c r="E134" i="8"/>
  <c r="H133" i="8"/>
  <c r="E133" i="8"/>
  <c r="H132" i="8"/>
  <c r="E132" i="8"/>
  <c r="H131" i="8"/>
  <c r="E131" i="8"/>
  <c r="H130" i="8"/>
  <c r="E130" i="8"/>
  <c r="H129" i="8"/>
  <c r="E129" i="8"/>
  <c r="H128" i="8"/>
  <c r="E128" i="8"/>
  <c r="H127" i="8"/>
  <c r="E127" i="8"/>
  <c r="H126" i="8"/>
  <c r="E126" i="8"/>
  <c r="H125" i="8"/>
  <c r="E125" i="8"/>
  <c r="H124" i="8"/>
  <c r="E124" i="8"/>
  <c r="H123" i="8"/>
  <c r="E123" i="8"/>
  <c r="H122" i="8"/>
  <c r="E122" i="8"/>
  <c r="H121" i="8"/>
  <c r="E121" i="8"/>
  <c r="H120" i="8"/>
  <c r="E120" i="8"/>
  <c r="H119" i="8"/>
  <c r="E119" i="8"/>
  <c r="H118" i="8"/>
  <c r="E118" i="8"/>
  <c r="H117" i="8"/>
  <c r="E117" i="8"/>
  <c r="H116" i="8"/>
  <c r="E116" i="8"/>
  <c r="H115" i="8"/>
  <c r="E115" i="8"/>
  <c r="H114" i="8"/>
  <c r="E114" i="8"/>
  <c r="H113" i="8"/>
  <c r="E113" i="8"/>
  <c r="H112" i="8"/>
  <c r="E112" i="8"/>
  <c r="H111" i="8"/>
  <c r="E111" i="8"/>
  <c r="H110" i="8"/>
  <c r="E110" i="8"/>
  <c r="H109" i="8"/>
  <c r="E109" i="8"/>
  <c r="H108" i="8"/>
  <c r="E108" i="8"/>
  <c r="H107" i="8"/>
  <c r="E107" i="8"/>
  <c r="H106" i="8"/>
  <c r="E106" i="8"/>
  <c r="H105" i="8"/>
  <c r="E105" i="8"/>
  <c r="H104" i="8"/>
  <c r="E104" i="8"/>
  <c r="H103" i="8"/>
  <c r="E103" i="8"/>
  <c r="H102" i="8"/>
  <c r="E102" i="8"/>
  <c r="H101" i="8"/>
  <c r="E101" i="8"/>
  <c r="H100" i="8"/>
  <c r="E100" i="8"/>
  <c r="H99" i="8"/>
  <c r="E99" i="8"/>
  <c r="H98" i="8"/>
  <c r="E98" i="8"/>
  <c r="H97" i="8"/>
  <c r="E97" i="8"/>
  <c r="H96" i="8"/>
  <c r="E96" i="8"/>
  <c r="H95" i="8"/>
  <c r="E95" i="8"/>
  <c r="H94" i="8"/>
  <c r="E94" i="8"/>
  <c r="H93" i="8"/>
  <c r="E93" i="8"/>
  <c r="H92" i="8"/>
  <c r="E92" i="8"/>
  <c r="H91" i="8"/>
  <c r="E91" i="8"/>
  <c r="H90" i="8"/>
  <c r="E90" i="8"/>
  <c r="H89" i="8"/>
  <c r="E89" i="8"/>
  <c r="H88" i="8"/>
  <c r="E88" i="8"/>
  <c r="H87" i="8"/>
  <c r="E87" i="8"/>
  <c r="H86" i="8"/>
  <c r="E86" i="8"/>
  <c r="H85" i="8"/>
  <c r="E85" i="8"/>
  <c r="H84" i="8"/>
  <c r="E84" i="8"/>
  <c r="H83" i="8"/>
  <c r="E83" i="8"/>
  <c r="H82" i="8"/>
  <c r="E82" i="8"/>
  <c r="H81" i="8"/>
  <c r="E81" i="8"/>
  <c r="H80" i="8"/>
  <c r="E80" i="8"/>
  <c r="H79" i="8"/>
  <c r="E79" i="8"/>
  <c r="H78" i="8"/>
  <c r="E78" i="8"/>
  <c r="H77" i="8"/>
  <c r="E77" i="8"/>
  <c r="H76" i="8"/>
  <c r="E76" i="8"/>
  <c r="H75" i="8"/>
  <c r="E75" i="8"/>
  <c r="H74" i="8"/>
  <c r="E74" i="8"/>
  <c r="H73" i="8"/>
  <c r="E73" i="8"/>
  <c r="H72" i="8"/>
  <c r="E72" i="8"/>
  <c r="H71" i="8"/>
  <c r="E71" i="8"/>
  <c r="H70" i="8"/>
  <c r="E70" i="8"/>
  <c r="H69" i="8"/>
  <c r="E69" i="8"/>
  <c r="H68" i="8"/>
  <c r="E68" i="8"/>
  <c r="H67" i="8"/>
  <c r="E67" i="8"/>
  <c r="H66" i="8"/>
  <c r="E66" i="8"/>
  <c r="H65" i="8"/>
  <c r="E65" i="8"/>
  <c r="H64" i="8"/>
  <c r="E64" i="8"/>
  <c r="H63" i="8"/>
  <c r="E63" i="8"/>
  <c r="H62" i="8"/>
  <c r="E62" i="8"/>
  <c r="H61" i="8"/>
  <c r="E61" i="8"/>
  <c r="H60" i="8"/>
  <c r="E60" i="8"/>
  <c r="H59" i="8"/>
  <c r="E59" i="8"/>
  <c r="H58" i="8"/>
  <c r="E58" i="8"/>
  <c r="H57" i="8"/>
  <c r="E57" i="8"/>
  <c r="H56" i="8"/>
  <c r="E56" i="8"/>
  <c r="H55" i="8"/>
  <c r="E55" i="8"/>
  <c r="H54" i="8"/>
  <c r="E54" i="8"/>
  <c r="H53" i="8"/>
  <c r="E53" i="8"/>
  <c r="H52" i="8"/>
  <c r="E52" i="8"/>
  <c r="H51" i="8"/>
  <c r="E51" i="8"/>
  <c r="H50" i="8"/>
  <c r="E50" i="8"/>
  <c r="H49" i="8"/>
  <c r="E49" i="8"/>
  <c r="H48" i="8"/>
  <c r="E48" i="8"/>
  <c r="H47" i="8"/>
  <c r="E47" i="8"/>
  <c r="H46" i="8"/>
  <c r="E46" i="8"/>
  <c r="H45" i="8"/>
  <c r="E45" i="8"/>
  <c r="H44" i="8"/>
  <c r="E44" i="8"/>
  <c r="H43" i="8"/>
  <c r="E43" i="8"/>
  <c r="H42" i="8"/>
  <c r="E42" i="8"/>
  <c r="H41" i="8"/>
  <c r="E41" i="8"/>
  <c r="H40" i="8"/>
  <c r="E40" i="8"/>
  <c r="H39" i="8"/>
  <c r="E39" i="8"/>
  <c r="H38" i="8"/>
  <c r="E38" i="8"/>
  <c r="H37" i="8"/>
  <c r="E37" i="8"/>
  <c r="H36" i="8"/>
  <c r="E36" i="8"/>
  <c r="H35" i="8"/>
  <c r="E35" i="8"/>
  <c r="H34" i="8"/>
  <c r="E34" i="8"/>
  <c r="H33" i="8"/>
  <c r="E33" i="8"/>
  <c r="H32" i="8"/>
  <c r="E32" i="8"/>
  <c r="H31" i="8"/>
  <c r="E31" i="8"/>
  <c r="H30" i="8"/>
  <c r="E30" i="8"/>
  <c r="H29" i="8"/>
  <c r="E29" i="8"/>
  <c r="H28" i="8"/>
  <c r="E28" i="8"/>
  <c r="H27" i="8"/>
  <c r="E27" i="8"/>
  <c r="H26" i="8"/>
  <c r="E26" i="8"/>
  <c r="H25" i="8"/>
  <c r="E25" i="8"/>
  <c r="H24" i="8"/>
  <c r="E24" i="8"/>
  <c r="H23" i="8"/>
  <c r="E23" i="8"/>
  <c r="H22" i="8"/>
  <c r="E22" i="8"/>
  <c r="H21" i="8"/>
  <c r="E21" i="8"/>
  <c r="H20" i="8"/>
  <c r="E20" i="8"/>
  <c r="H19" i="8"/>
  <c r="E19" i="8"/>
  <c r="H18" i="8"/>
  <c r="E18" i="8"/>
  <c r="H17" i="8"/>
  <c r="E17" i="8"/>
  <c r="H16" i="8"/>
  <c r="E16" i="8"/>
  <c r="H15" i="8"/>
  <c r="E15" i="8"/>
  <c r="H14" i="8"/>
  <c r="E14" i="8"/>
  <c r="H13" i="8"/>
  <c r="E13" i="8"/>
  <c r="H12" i="8"/>
  <c r="E12" i="8"/>
  <c r="H11" i="8"/>
  <c r="E11" i="8"/>
  <c r="H10" i="8"/>
  <c r="E10" i="8"/>
  <c r="A6" i="8"/>
  <c r="A6" i="3"/>
  <c r="P12" i="8" l="1"/>
  <c r="P14" i="8"/>
  <c r="P15" i="8"/>
  <c r="P18" i="8"/>
  <c r="P11" i="8"/>
  <c r="P13" i="8"/>
  <c r="P16" i="8"/>
  <c r="P17" i="8"/>
  <c r="E143" i="3"/>
  <c r="E135" i="3"/>
  <c r="E127" i="3"/>
  <c r="E119" i="3"/>
  <c r="E111" i="3"/>
  <c r="E103" i="3"/>
  <c r="E95" i="3"/>
  <c r="E87" i="3"/>
  <c r="E79" i="3"/>
  <c r="E71" i="3"/>
  <c r="E63" i="3"/>
  <c r="E55" i="3"/>
  <c r="E47" i="3"/>
  <c r="E39" i="3"/>
  <c r="E31" i="3"/>
  <c r="E23" i="3"/>
  <c r="E15" i="3"/>
  <c r="O17" i="8"/>
  <c r="O18" i="8"/>
  <c r="O19" i="8"/>
  <c r="O20" i="8"/>
  <c r="O21" i="8"/>
  <c r="L137" i="8"/>
  <c r="I22" i="3"/>
  <c r="I20" i="3"/>
  <c r="I18" i="3"/>
  <c r="I16" i="3"/>
  <c r="I12" i="3"/>
  <c r="O12" i="8"/>
  <c r="O13" i="8"/>
  <c r="O14" i="8"/>
  <c r="O15" i="8"/>
  <c r="O16" i="8"/>
  <c r="P19" i="8"/>
  <c r="P20" i="8"/>
  <c r="L135" i="8"/>
  <c r="E144" i="3"/>
  <c r="E136" i="3"/>
  <c r="E128" i="3"/>
  <c r="E120" i="3"/>
  <c r="E112" i="3"/>
  <c r="E104" i="3"/>
  <c r="E96" i="3"/>
  <c r="E88" i="3"/>
  <c r="E80" i="3"/>
  <c r="E72" i="3"/>
  <c r="E64" i="3"/>
  <c r="E56" i="3"/>
  <c r="E48" i="3"/>
  <c r="E40" i="3"/>
  <c r="E32" i="3"/>
  <c r="E24" i="3"/>
  <c r="E16" i="3"/>
  <c r="O11" i="8"/>
  <c r="L136" i="8"/>
  <c r="P21" i="8"/>
  <c r="O22" i="8"/>
  <c r="E130" i="3"/>
  <c r="H21" i="3"/>
  <c r="E106" i="3"/>
  <c r="H19" i="3"/>
  <c r="E82" i="3"/>
  <c r="H17" i="3"/>
  <c r="E58" i="3"/>
  <c r="H15" i="3"/>
  <c r="E34" i="3"/>
  <c r="H13" i="3"/>
  <c r="I11" i="3"/>
  <c r="I14" i="3"/>
  <c r="P22" i="8"/>
  <c r="I21" i="3"/>
  <c r="I19" i="3"/>
  <c r="I17" i="3"/>
  <c r="I15" i="3"/>
  <c r="I13" i="3"/>
  <c r="E142" i="3"/>
  <c r="H22" i="3"/>
  <c r="E134" i="3"/>
  <c r="E126" i="3"/>
  <c r="E118" i="3"/>
  <c r="H20" i="3"/>
  <c r="E110" i="3"/>
  <c r="E102" i="3"/>
  <c r="E94" i="3"/>
  <c r="H18" i="3"/>
  <c r="E86" i="3"/>
  <c r="E78" i="3"/>
  <c r="E70" i="3"/>
  <c r="H16" i="3"/>
  <c r="E62" i="3"/>
  <c r="E54" i="3"/>
  <c r="E46" i="3"/>
  <c r="H14" i="3"/>
  <c r="E38" i="3"/>
  <c r="E30" i="3"/>
  <c r="E22" i="3"/>
  <c r="H12" i="3"/>
  <c r="E14" i="3"/>
  <c r="E10" i="3"/>
  <c r="H11" i="3"/>
  <c r="E109" i="3"/>
  <c r="E45" i="3"/>
  <c r="E29" i="3"/>
  <c r="E139" i="3"/>
  <c r="E131" i="3"/>
  <c r="E123" i="3"/>
  <c r="E115" i="3"/>
  <c r="E107" i="3"/>
  <c r="E99" i="3"/>
  <c r="E91" i="3"/>
  <c r="E83" i="3"/>
  <c r="E75" i="3"/>
  <c r="E67" i="3"/>
  <c r="E59" i="3"/>
  <c r="E51" i="3"/>
  <c r="E43" i="3"/>
  <c r="E35" i="3"/>
  <c r="E27" i="3"/>
  <c r="E19" i="3"/>
  <c r="E11" i="3"/>
  <c r="L143" i="8"/>
  <c r="L145" i="8"/>
  <c r="L147" i="8"/>
  <c r="L141" i="8"/>
  <c r="L134" i="8"/>
  <c r="L139" i="8"/>
  <c r="L142" i="8"/>
  <c r="L144" i="8"/>
  <c r="L146" i="8"/>
  <c r="L148" i="8"/>
  <c r="L138" i="8"/>
  <c r="L20" i="7"/>
  <c r="R16" i="7" s="1"/>
  <c r="M20" i="7"/>
  <c r="S17" i="7" s="1"/>
  <c r="K20" i="7"/>
  <c r="Q16" i="7" s="1"/>
  <c r="L19" i="7"/>
  <c r="M19" i="7"/>
  <c r="K19" i="7"/>
  <c r="L18" i="7"/>
  <c r="M18" i="7"/>
  <c r="K18" i="7"/>
  <c r="L17" i="7"/>
  <c r="M17" i="7"/>
  <c r="K17" i="7"/>
  <c r="L16" i="7"/>
  <c r="M16" i="7"/>
  <c r="K16" i="7"/>
  <c r="L15" i="7"/>
  <c r="M15" i="7"/>
  <c r="K15" i="7"/>
  <c r="L14" i="7"/>
  <c r="M14" i="7"/>
  <c r="K14" i="7"/>
  <c r="L13" i="7"/>
  <c r="M13" i="7"/>
  <c r="K13" i="7"/>
  <c r="L12" i="7"/>
  <c r="M12" i="7"/>
  <c r="K12" i="7"/>
  <c r="L11" i="7"/>
  <c r="M11" i="7"/>
  <c r="K11" i="7"/>
  <c r="L10" i="7"/>
  <c r="M10" i="7"/>
  <c r="K10" i="7"/>
  <c r="L9" i="7"/>
  <c r="K9" i="7"/>
  <c r="S16" i="7" l="1"/>
  <c r="R17" i="7"/>
  <c r="Q17" i="7"/>
  <c r="H142" i="6"/>
  <c r="E142" i="6"/>
  <c r="H141" i="6"/>
  <c r="E141" i="6"/>
  <c r="H140" i="6"/>
  <c r="E140" i="6"/>
  <c r="H139" i="6"/>
  <c r="E139" i="6"/>
  <c r="H138" i="6"/>
  <c r="E138" i="6"/>
  <c r="H149" i="6"/>
  <c r="E149" i="6"/>
  <c r="H137" i="6"/>
  <c r="E137" i="6"/>
  <c r="H148" i="6"/>
  <c r="E148" i="6"/>
  <c r="H136" i="6"/>
  <c r="E136" i="6"/>
  <c r="H147" i="6"/>
  <c r="E147" i="6"/>
  <c r="H135" i="6"/>
  <c r="E135" i="6"/>
  <c r="H146" i="6"/>
  <c r="E146" i="6"/>
  <c r="H134" i="6"/>
  <c r="E134" i="6"/>
  <c r="H145" i="6"/>
  <c r="E145" i="6"/>
  <c r="H133" i="6"/>
  <c r="E133" i="6"/>
  <c r="H144" i="6"/>
  <c r="E144" i="6"/>
  <c r="H132" i="6"/>
  <c r="E132" i="6"/>
  <c r="H143" i="6"/>
  <c r="E143" i="6"/>
  <c r="H131" i="6"/>
  <c r="E131" i="6"/>
  <c r="H141" i="5"/>
  <c r="E141" i="5"/>
  <c r="H140" i="5"/>
  <c r="E140" i="5"/>
  <c r="I140" i="5" s="1"/>
  <c r="H139" i="5"/>
  <c r="E139" i="5"/>
  <c r="H138" i="5"/>
  <c r="E138" i="5"/>
  <c r="H137" i="5"/>
  <c r="E137" i="5"/>
  <c r="H148" i="5"/>
  <c r="E148" i="5"/>
  <c r="H136" i="5"/>
  <c r="E136" i="5"/>
  <c r="E147" i="5"/>
  <c r="H135" i="5"/>
  <c r="E135" i="5"/>
  <c r="H146" i="5"/>
  <c r="E146" i="5"/>
  <c r="I146" i="5" s="1"/>
  <c r="H134" i="5"/>
  <c r="E134" i="5"/>
  <c r="I145" i="5"/>
  <c r="H133" i="5"/>
  <c r="E133" i="5"/>
  <c r="H144" i="5"/>
  <c r="E144" i="5"/>
  <c r="H132" i="5"/>
  <c r="E132" i="5"/>
  <c r="H143" i="5"/>
  <c r="E143" i="5"/>
  <c r="H131" i="5"/>
  <c r="E131" i="5"/>
  <c r="H142" i="5"/>
  <c r="E142" i="5"/>
  <c r="H130" i="5"/>
  <c r="E130" i="5"/>
  <c r="I140" i="6" l="1"/>
  <c r="I142" i="6"/>
  <c r="I144" i="6"/>
  <c r="I139" i="6"/>
  <c r="I137" i="6"/>
  <c r="I135" i="6"/>
  <c r="I147" i="6"/>
  <c r="I146" i="6"/>
  <c r="I136" i="6"/>
  <c r="I138" i="6"/>
  <c r="I143" i="6"/>
  <c r="I145" i="6"/>
  <c r="I141" i="6"/>
  <c r="I136" i="5"/>
  <c r="I144" i="5"/>
  <c r="I134" i="5"/>
  <c r="I141" i="5"/>
  <c r="I138" i="5"/>
  <c r="I143" i="5"/>
  <c r="I135" i="5"/>
  <c r="I137" i="5"/>
  <c r="I139" i="5"/>
  <c r="I149" i="6"/>
  <c r="I148" i="5"/>
  <c r="I148" i="6"/>
  <c r="I147" i="5"/>
  <c r="I142" i="5"/>
</calcChain>
</file>

<file path=xl/sharedStrings.xml><?xml version="1.0" encoding="utf-8"?>
<sst xmlns="http://schemas.openxmlformats.org/spreadsheetml/2006/main" count="813" uniqueCount="63">
  <si>
    <t>TABLA DE CONTENIDO</t>
  </si>
  <si>
    <t>Consolidado Población de Internos Intramural en Establecimientos de Reclusión</t>
  </si>
  <si>
    <t>AÑO</t>
  </si>
  <si>
    <t>Indice de hacinamiento</t>
  </si>
  <si>
    <t>MES</t>
  </si>
  <si>
    <t>Capacidad</t>
  </si>
  <si>
    <t>Población</t>
  </si>
  <si>
    <t>Enero</t>
  </si>
  <si>
    <t>Febrero</t>
  </si>
  <si>
    <t>Marzo</t>
  </si>
  <si>
    <t>Abril</t>
  </si>
  <si>
    <t>Mayo</t>
  </si>
  <si>
    <t>Junio</t>
  </si>
  <si>
    <t>Julio</t>
  </si>
  <si>
    <t>Agosto</t>
  </si>
  <si>
    <t>Septiembre</t>
  </si>
  <si>
    <t>Octubre</t>
  </si>
  <si>
    <t>Noviembre</t>
  </si>
  <si>
    <t>Diciembre</t>
  </si>
  <si>
    <t>Consolidado Población de Internos en Establecimientos de Reclusión y Regionales según situación jurídica</t>
  </si>
  <si>
    <t>Sindicados</t>
  </si>
  <si>
    <t>Condenados</t>
  </si>
  <si>
    <t>Total PPL</t>
  </si>
  <si>
    <t>Actualizacion</t>
  </si>
  <si>
    <t xml:space="preserve">Total </t>
  </si>
  <si>
    <t>Consolidado Población de Internos en Domiciliaria - Situación jurídica</t>
  </si>
  <si>
    <t>Detención</t>
  </si>
  <si>
    <t>Prisión</t>
  </si>
  <si>
    <t>Consolidado Población de Internos en Vigilancia Electrónica - Situación jurídica</t>
  </si>
  <si>
    <t>Hombre</t>
  </si>
  <si>
    <t>Mujer</t>
  </si>
  <si>
    <t>Año</t>
  </si>
  <si>
    <t>Pomedio anual</t>
  </si>
  <si>
    <t>Último Año</t>
  </si>
  <si>
    <t>Respecto al 2012</t>
  </si>
  <si>
    <t>Variaciones promedio anuales</t>
  </si>
  <si>
    <t>Periodo comparación</t>
  </si>
  <si>
    <t>Hombres</t>
  </si>
  <si>
    <t>Mujeres</t>
  </si>
  <si>
    <t>Sexo</t>
  </si>
  <si>
    <t xml:space="preserve">Sindicados_total </t>
  </si>
  <si>
    <t xml:space="preserve">Condenados_total </t>
  </si>
  <si>
    <t>mes</t>
  </si>
  <si>
    <t>2. SITUACIÓN JURÍDICA PPL INTRAMURAL</t>
  </si>
  <si>
    <t>4. PPL DOMICILIARIA</t>
  </si>
  <si>
    <t>5. PPL VIGILANCIA ELECTRÓNICA</t>
  </si>
  <si>
    <t>1. PPL INTRAMURAL</t>
  </si>
  <si>
    <t>Actualización total</t>
  </si>
  <si>
    <t>Consolidado Histórico Población de Internos en Establecimientos de Reclusión según sexo</t>
  </si>
  <si>
    <t>3. SEXO PPL INTRAMURAL</t>
  </si>
  <si>
    <t xml:space="preserve">Detención_total </t>
  </si>
  <si>
    <t>Prision_total</t>
  </si>
  <si>
    <t>Domiciliaria_total</t>
  </si>
  <si>
    <t>Mes</t>
  </si>
  <si>
    <r>
      <rPr>
        <b/>
        <sz val="10"/>
        <color theme="1"/>
        <rFont val="Arial"/>
        <family val="2"/>
      </rPr>
      <t>Fuente:</t>
    </r>
    <r>
      <rPr>
        <sz val="10"/>
        <color theme="1"/>
        <rFont val="Arial"/>
        <family val="2"/>
      </rPr>
      <t xml:space="preserve"> Archivos Grupo Estadística- INPEC</t>
    </r>
  </si>
  <si>
    <t>Promedio anual Vigilancia Electronica</t>
  </si>
  <si>
    <t>Promedio anual Domiciliaria</t>
  </si>
  <si>
    <t>Promedio anual Sindicados</t>
  </si>
  <si>
    <t>Promedio anual Condenados</t>
  </si>
  <si>
    <t>Promedio anual Hombres</t>
  </si>
  <si>
    <t>Promedio anual Mujeres</t>
  </si>
  <si>
    <t>Periodo: Enero 2012 - 30 de septiembre de 2023</t>
  </si>
  <si>
    <r>
      <t xml:space="preserve">Notas metodológicas:
</t>
    </r>
    <r>
      <rPr>
        <sz val="10"/>
        <color rgb="FF000000"/>
        <rFont val="Arial"/>
        <family val="2"/>
        <scheme val="minor"/>
      </rPr>
      <t xml:space="preserve">* El hacinamiento penitenciario se interpreta como el excedente de Personas Privadas de la Libertad (PPL) en un establecimiento de reclusión con relación la capacidad de cupos del mismo.
* En los últimos años, la política penitenciaria y carcelaria se ha limitado solamente a la ampliación de cupos y no a construcción de varios ERON. Muestra de ello, se evidencia en documentos CONPES (3086 de 2000, 3277 de 2004, 3412 de 2006, 3575 de 2009, 3828 de 2015, 4082 de 2022), que detallan los recursos invertidos en la construcción, adecuación, operación y mantenimiento de los Establecimientos de Reclusión del Orden Nacional (ERON).
* Corresponde a los Entes Territoriales la custodia y vigilancia de la PPL sindicada, siendo un factor determinante que aportaría la reducción de hacinamiento.
* Con respecto a las cifras de hacinamiento, una vez se normaliza la dinámica de entrada y salida de internos concluido los efectos de la aplicación de las Leyes 1709 de 2014, 1760 de 2015 y 1786 de 2016, al finalizar el año 2019 el índice de hacinamiento denota una tendencia creciente, registrando la cifra más alta del último quinquenio (54,3%). En 2020 (19,3%), las variaciones obedecen a las políticas y normativa adoptadas con motivo de la emergencia sanitaria por COVID-19, observándose una disminución de 35 puntos porcentuales con respecto al año anterior. En 2021 y 2022 finalizada la emergencia sanitaria, aunque muy leve, se registra incremento (20,5% y 20,6%, respectivamente), para lo corrido de 2023, la tendencia continua hasta mostrar, al finalizar el primer semestre, un índice de hacinamiento de 23,0%.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</si>
</sst>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color rgb="FF000000"/>
      <name val="Arial"/>
      <scheme val="minor"/>
    </font>
    <font>
      <b/>
      <sz val="16"/>
      <color rgb="FF004663"/>
      <name val="Arial"/>
      <family val="2"/>
    </font>
    <font>
      <sz val="14"/>
      <color rgb="FF000000"/>
      <name val="Arial"/>
      <family val="2"/>
    </font>
    <font>
      <sz val="12"/>
      <color rgb="FF000000"/>
      <name val="Arial"/>
      <family val="2"/>
    </font>
    <font>
      <sz val="12"/>
      <color theme="1"/>
      <name val="Arial"/>
      <family val="2"/>
    </font>
    <font>
      <b/>
      <sz val="12"/>
      <color theme="1"/>
      <name val="Arial"/>
      <family val="2"/>
    </font>
    <font>
      <b/>
      <sz val="14"/>
      <color theme="1"/>
      <name val="Arial"/>
      <family val="2"/>
    </font>
    <font>
      <sz val="10"/>
      <name val="Arial"/>
      <family val="2"/>
    </font>
    <font>
      <b/>
      <sz val="11"/>
      <color theme="0"/>
      <name val="Arial"/>
      <family val="2"/>
    </font>
    <font>
      <sz val="12"/>
      <color theme="0"/>
      <name val="Arial"/>
      <family val="2"/>
    </font>
    <font>
      <sz val="11"/>
      <color theme="1"/>
      <name val="Arial"/>
      <family val="2"/>
    </font>
    <font>
      <sz val="11"/>
      <color rgb="FF000000"/>
      <name val="Arial"/>
      <family val="2"/>
    </font>
    <font>
      <b/>
      <sz val="10"/>
      <color theme="1"/>
      <name val="Arial"/>
      <family val="2"/>
    </font>
    <font>
      <b/>
      <sz val="11"/>
      <color rgb="FFFFFFFF"/>
      <name val="Arial"/>
      <family val="2"/>
    </font>
    <font>
      <sz val="10"/>
      <color rgb="FF000000"/>
      <name val="Arial"/>
      <family val="2"/>
      <scheme val="minor"/>
    </font>
    <font>
      <sz val="11"/>
      <color theme="0"/>
      <name val="Arial"/>
      <family val="2"/>
    </font>
    <font>
      <b/>
      <sz val="10"/>
      <color rgb="FF000000"/>
      <name val="Arial"/>
      <family val="2"/>
      <scheme val="minor"/>
    </font>
    <font>
      <b/>
      <sz val="10"/>
      <color theme="0"/>
      <name val="Arial"/>
      <family val="2"/>
    </font>
    <font>
      <sz val="10"/>
      <color theme="0"/>
      <name val="Arial"/>
      <family val="2"/>
    </font>
    <font>
      <u/>
      <sz val="10"/>
      <color theme="10"/>
      <name val="Arial"/>
      <family val="2"/>
      <scheme val="minor"/>
    </font>
    <font>
      <sz val="10"/>
      <color theme="1"/>
      <name val="Arial"/>
      <family val="2"/>
    </font>
    <font>
      <u/>
      <sz val="12"/>
      <color theme="10"/>
      <name val="Arial"/>
      <family val="2"/>
    </font>
    <font>
      <b/>
      <sz val="12"/>
      <color rgb="FF000000"/>
      <name val="Arial"/>
      <family val="2"/>
    </font>
    <font>
      <b/>
      <sz val="11"/>
      <color rgb="FF000000"/>
      <name val="Arial"/>
      <family val="2"/>
      <scheme val="minor"/>
    </font>
    <font>
      <b/>
      <sz val="12"/>
      <color rgb="FF000000"/>
      <name val="Arial"/>
      <family val="2"/>
      <scheme val="minor"/>
    </font>
    <font>
      <b/>
      <sz val="12"/>
      <color rgb="FFFFFFFF"/>
      <name val="Arial"/>
      <family val="2"/>
    </font>
    <font>
      <sz val="11"/>
      <color rgb="FFFFFFFF"/>
      <name val="Arial"/>
      <family val="2"/>
    </font>
  </fonts>
  <fills count="6">
    <fill>
      <patternFill patternType="none"/>
    </fill>
    <fill>
      <patternFill patternType="gray125"/>
    </fill>
    <fill>
      <patternFill patternType="solid">
        <fgColor rgb="FF004663"/>
        <bgColor rgb="FF004663"/>
      </patternFill>
    </fill>
    <fill>
      <patternFill patternType="solid">
        <fgColor theme="0"/>
        <bgColor theme="0"/>
      </patternFill>
    </fill>
    <fill>
      <patternFill patternType="solid">
        <fgColor rgb="FFFFCC99"/>
        <bgColor rgb="FFFFCC99"/>
      </patternFill>
    </fill>
    <fill>
      <patternFill patternType="solid">
        <fgColor rgb="FFFFFFFF"/>
        <bgColor rgb="FFFFFFFF"/>
      </patternFill>
    </fill>
  </fills>
  <borders count="48">
    <border>
      <left/>
      <right/>
      <top/>
      <bottom/>
      <diagonal/>
    </border>
    <border>
      <left/>
      <right/>
      <top style="medium">
        <color rgb="FF000000"/>
      </top>
      <bottom/>
      <diagonal/>
    </border>
    <border>
      <left style="medium">
        <color rgb="FF004663"/>
      </left>
      <right style="thin">
        <color theme="0"/>
      </right>
      <top style="thin">
        <color theme="0"/>
      </top>
      <bottom style="medium">
        <color rgb="FF004663"/>
      </bottom>
      <diagonal/>
    </border>
    <border>
      <left style="thin">
        <color theme="0"/>
      </left>
      <right style="thin">
        <color theme="0"/>
      </right>
      <top style="thin">
        <color theme="0"/>
      </top>
      <bottom style="medium">
        <color rgb="FF004663"/>
      </bottom>
      <diagonal/>
    </border>
    <border>
      <left style="thin">
        <color theme="0"/>
      </left>
      <right style="thin">
        <color theme="0"/>
      </right>
      <top/>
      <bottom style="medium">
        <color rgb="FF004663"/>
      </bottom>
      <diagonal/>
    </border>
    <border>
      <left/>
      <right style="thin">
        <color theme="0"/>
      </right>
      <top style="thin">
        <color theme="0"/>
      </top>
      <bottom style="medium">
        <color rgb="FF004663"/>
      </bottom>
      <diagonal/>
    </border>
    <border>
      <left style="medium">
        <color rgb="FF004663"/>
      </left>
      <right style="thin">
        <color rgb="FF004663"/>
      </right>
      <top style="medium">
        <color rgb="FF004663"/>
      </top>
      <bottom style="thin">
        <color rgb="FF004663"/>
      </bottom>
      <diagonal/>
    </border>
    <border>
      <left style="thin">
        <color rgb="FF004663"/>
      </left>
      <right style="thin">
        <color rgb="FF004663"/>
      </right>
      <top style="medium">
        <color rgb="FF004663"/>
      </top>
      <bottom style="thin">
        <color rgb="FF004663"/>
      </bottom>
      <diagonal/>
    </border>
    <border>
      <left style="thin">
        <color rgb="FF004663"/>
      </left>
      <right style="medium">
        <color rgb="FF004663"/>
      </right>
      <top style="thin">
        <color rgb="FF004663"/>
      </top>
      <bottom style="thin">
        <color rgb="FF004663"/>
      </bottom>
      <diagonal/>
    </border>
    <border>
      <left style="thin">
        <color rgb="FF004663"/>
      </left>
      <right style="thin">
        <color rgb="FF004663"/>
      </right>
      <top style="thin">
        <color rgb="FF004663"/>
      </top>
      <bottom style="thin">
        <color rgb="FF004663"/>
      </bottom>
      <diagonal/>
    </border>
    <border>
      <left style="medium">
        <color rgb="FF004663"/>
      </left>
      <right style="thin">
        <color rgb="FF004663"/>
      </right>
      <top style="thin">
        <color rgb="FF004663"/>
      </top>
      <bottom style="thin">
        <color rgb="FF004663"/>
      </bottom>
      <diagonal/>
    </border>
    <border>
      <left/>
      <right style="thin">
        <color rgb="FF004663"/>
      </right>
      <top style="thin">
        <color rgb="FF004663"/>
      </top>
      <bottom style="thin">
        <color rgb="FF004663"/>
      </bottom>
      <diagonal/>
    </border>
    <border>
      <left style="medium">
        <color rgb="FF004663"/>
      </left>
      <right style="thin">
        <color rgb="FF004663"/>
      </right>
      <top style="thin">
        <color rgb="FF004663"/>
      </top>
      <bottom style="medium">
        <color rgb="FF004663"/>
      </bottom>
      <diagonal/>
    </border>
    <border>
      <left style="thin">
        <color rgb="FF004663"/>
      </left>
      <right style="thin">
        <color rgb="FF004663"/>
      </right>
      <top style="thin">
        <color rgb="FF004663"/>
      </top>
      <bottom style="medium">
        <color rgb="FF004663"/>
      </bottom>
      <diagonal/>
    </border>
    <border>
      <left style="thin">
        <color rgb="FF004663"/>
      </left>
      <right style="medium">
        <color rgb="FF004663"/>
      </right>
      <top style="thin">
        <color rgb="FF004663"/>
      </top>
      <bottom style="medium">
        <color rgb="FF004663"/>
      </bottom>
      <diagonal/>
    </border>
    <border>
      <left style="thin">
        <color theme="0"/>
      </left>
      <right/>
      <top/>
      <bottom/>
      <diagonal/>
    </border>
    <border>
      <left/>
      <right/>
      <top/>
      <bottom/>
      <diagonal/>
    </border>
    <border>
      <left/>
      <right style="thin">
        <color theme="0"/>
      </right>
      <top/>
      <bottom/>
      <diagonal/>
    </border>
    <border>
      <left style="thin">
        <color theme="0"/>
      </left>
      <right style="thin">
        <color theme="0"/>
      </right>
      <top/>
      <bottom/>
      <diagonal/>
    </border>
    <border>
      <left/>
      <right/>
      <top/>
      <bottom/>
      <diagonal/>
    </border>
    <border>
      <left style="medium">
        <color rgb="FF004663"/>
      </left>
      <right/>
      <top style="medium">
        <color rgb="FF004663"/>
      </top>
      <bottom style="thin">
        <color rgb="FF004663"/>
      </bottom>
      <diagonal/>
    </border>
    <border>
      <left style="thin">
        <color rgb="FF004663"/>
      </left>
      <right style="medium">
        <color rgb="FF004663"/>
      </right>
      <top style="medium">
        <color rgb="FF004663"/>
      </top>
      <bottom style="thin">
        <color rgb="FF004663"/>
      </bottom>
      <diagonal/>
    </border>
    <border>
      <left style="medium">
        <color rgb="FF004663"/>
      </left>
      <right/>
      <top style="thin">
        <color rgb="FF004663"/>
      </top>
      <bottom style="thin">
        <color rgb="FF004663"/>
      </bottom>
      <diagonal/>
    </border>
    <border>
      <left style="medium">
        <color rgb="FF004663"/>
      </left>
      <right/>
      <top style="thin">
        <color rgb="FF004663"/>
      </top>
      <bottom style="medium">
        <color rgb="FF004663"/>
      </bottom>
      <diagonal/>
    </border>
    <border>
      <left style="medium">
        <color rgb="FF000000"/>
      </left>
      <right/>
      <top/>
      <bottom/>
      <diagonal/>
    </border>
    <border>
      <left style="medium">
        <color rgb="FF004663"/>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4663"/>
      </left>
      <right/>
      <top/>
      <bottom style="thin">
        <color rgb="FF004663"/>
      </bottom>
      <diagonal/>
    </border>
    <border>
      <left style="thin">
        <color rgb="FF004663"/>
      </left>
      <right/>
      <top style="thin">
        <color rgb="FF004663"/>
      </top>
      <bottom style="thin">
        <color rgb="FF004663"/>
      </bottom>
      <diagonal/>
    </border>
    <border>
      <left style="thin">
        <color theme="0"/>
      </left>
      <right style="thin">
        <color theme="0"/>
      </right>
      <top style="thin">
        <color theme="0"/>
      </top>
      <bottom/>
      <diagonal/>
    </border>
    <border>
      <left style="medium">
        <color rgb="FF004663"/>
      </left>
      <right/>
      <top/>
      <bottom style="thin">
        <color rgb="FF004663"/>
      </bottom>
      <diagonal/>
    </border>
    <border>
      <left/>
      <right style="medium">
        <color rgb="FF004663"/>
      </right>
      <top/>
      <bottom/>
      <diagonal/>
    </border>
    <border>
      <left/>
      <right style="medium">
        <color rgb="FF004663"/>
      </right>
      <top style="medium">
        <color rgb="FF004663"/>
      </top>
      <bottom/>
      <diagonal/>
    </border>
    <border>
      <left/>
      <right style="medium">
        <color rgb="FF004663"/>
      </right>
      <top/>
      <bottom style="thin">
        <color indexed="64"/>
      </bottom>
      <diagonal/>
    </border>
    <border>
      <left/>
      <right style="medium">
        <color rgb="FF004663"/>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medium">
        <color rgb="FF004663"/>
      </left>
      <right style="thin">
        <color rgb="FF004663"/>
      </right>
      <top/>
      <bottom style="thin">
        <color rgb="FF004663"/>
      </bottom>
      <diagonal/>
    </border>
    <border>
      <left style="thin">
        <color rgb="FF004663"/>
      </left>
      <right style="thin">
        <color rgb="FF004663"/>
      </right>
      <top/>
      <bottom style="thin">
        <color rgb="FF004663"/>
      </bottom>
      <diagonal/>
    </border>
    <border>
      <left style="thin">
        <color rgb="FF004663"/>
      </left>
      <right style="medium">
        <color rgb="FF004663"/>
      </right>
      <top/>
      <bottom style="thin">
        <color rgb="FF004663"/>
      </bottom>
      <diagonal/>
    </border>
    <border>
      <left style="medium">
        <color rgb="FF004663"/>
      </left>
      <right/>
      <top/>
      <bottom/>
      <diagonal/>
    </border>
  </borders>
  <cellStyleXfs count="3">
    <xf numFmtId="0" fontId="0" fillId="0" borderId="0"/>
    <xf numFmtId="9" fontId="14" fillId="0" borderId="0" applyFont="0" applyFill="0" applyBorder="0" applyAlignment="0" applyProtection="0"/>
    <xf numFmtId="0" fontId="19" fillId="0" borderId="0" applyNumberFormat="0" applyFill="0" applyBorder="0" applyAlignment="0" applyProtection="0"/>
  </cellStyleXfs>
  <cellXfs count="120">
    <xf numFmtId="0" fontId="0" fillId="0" borderId="0" xfId="0" applyFont="1" applyAlignment="1"/>
    <xf numFmtId="0" fontId="2" fillId="0" borderId="0" xfId="0" applyFont="1"/>
    <xf numFmtId="0" fontId="3" fillId="0" borderId="0" xfId="0" applyFont="1"/>
    <xf numFmtId="0" fontId="4" fillId="0" borderId="0" xfId="0" applyFont="1"/>
    <xf numFmtId="0" fontId="4" fillId="0" borderId="0" xfId="0" applyFont="1" applyAlignment="1">
      <alignment horizontal="left"/>
    </xf>
    <xf numFmtId="0" fontId="5" fillId="0" borderId="1" xfId="0" applyFont="1" applyBorder="1"/>
    <xf numFmtId="0" fontId="8" fillId="2" borderId="3" xfId="0" applyFont="1" applyFill="1" applyBorder="1" applyAlignment="1">
      <alignment horizontal="center" vertical="center" wrapText="1"/>
    </xf>
    <xf numFmtId="0" fontId="9" fillId="0" borderId="0" xfId="0" applyFont="1" applyAlignment="1">
      <alignment horizontal="center"/>
    </xf>
    <xf numFmtId="3" fontId="10" fillId="3" borderId="7" xfId="0" applyNumberFormat="1" applyFont="1" applyFill="1" applyBorder="1" applyAlignment="1">
      <alignment horizontal="center" vertical="center"/>
    </xf>
    <xf numFmtId="164" fontId="10" fillId="4" borderId="7" xfId="0" applyNumberFormat="1" applyFont="1" applyFill="1" applyBorder="1" applyAlignment="1">
      <alignment horizontal="center" vertical="center"/>
    </xf>
    <xf numFmtId="164" fontId="10" fillId="4" borderId="8" xfId="0" applyNumberFormat="1" applyFont="1" applyFill="1" applyBorder="1" applyAlignment="1">
      <alignment horizontal="center" vertical="center"/>
    </xf>
    <xf numFmtId="3" fontId="10" fillId="3" borderId="9" xfId="0" applyNumberFormat="1" applyFont="1" applyFill="1" applyBorder="1" applyAlignment="1">
      <alignment horizontal="center" vertical="center"/>
    </xf>
    <xf numFmtId="0" fontId="4" fillId="0" borderId="0" xfId="0" applyFont="1" applyAlignment="1">
      <alignment vertical="center"/>
    </xf>
    <xf numFmtId="164" fontId="10" fillId="4" borderId="9" xfId="0" applyNumberFormat="1" applyFont="1" applyFill="1" applyBorder="1" applyAlignment="1">
      <alignment horizontal="center" vertical="center"/>
    </xf>
    <xf numFmtId="3" fontId="11" fillId="5" borderId="9" xfId="0" applyNumberFormat="1" applyFont="1" applyFill="1" applyBorder="1" applyAlignment="1">
      <alignment horizontal="center"/>
    </xf>
    <xf numFmtId="3" fontId="11" fillId="5" borderId="11" xfId="0" applyNumberFormat="1" applyFont="1" applyFill="1" applyBorder="1" applyAlignment="1">
      <alignment horizontal="center"/>
    </xf>
    <xf numFmtId="164" fontId="11" fillId="4" borderId="11" xfId="0" applyNumberFormat="1" applyFont="1" applyFill="1" applyBorder="1" applyAlignment="1">
      <alignment horizontal="center"/>
    </xf>
    <xf numFmtId="3" fontId="10" fillId="3" borderId="13" xfId="0" applyNumberFormat="1" applyFont="1" applyFill="1" applyBorder="1" applyAlignment="1">
      <alignment horizontal="center" vertical="center"/>
    </xf>
    <xf numFmtId="164" fontId="10" fillId="4" borderId="13" xfId="0" applyNumberFormat="1" applyFont="1" applyFill="1" applyBorder="1" applyAlignment="1">
      <alignment horizontal="center" vertical="center"/>
    </xf>
    <xf numFmtId="164" fontId="10" fillId="4" borderId="14" xfId="0" applyNumberFormat="1" applyFont="1" applyFill="1" applyBorder="1" applyAlignment="1">
      <alignment horizontal="center" vertical="center"/>
    </xf>
    <xf numFmtId="0" fontId="13" fillId="2" borderId="3" xfId="0" applyFont="1" applyFill="1" applyBorder="1" applyAlignment="1">
      <alignment horizontal="center" vertical="center"/>
    </xf>
    <xf numFmtId="3" fontId="10" fillId="3" borderId="6" xfId="0" applyNumberFormat="1" applyFont="1" applyFill="1" applyBorder="1" applyAlignment="1">
      <alignment horizontal="center" vertical="center"/>
    </xf>
    <xf numFmtId="3" fontId="10" fillId="4" borderId="21" xfId="0" applyNumberFormat="1" applyFont="1" applyFill="1" applyBorder="1" applyAlignment="1">
      <alignment horizontal="center" vertical="center"/>
    </xf>
    <xf numFmtId="3" fontId="10" fillId="4" borderId="8" xfId="0" applyNumberFormat="1" applyFont="1" applyFill="1" applyBorder="1" applyAlignment="1">
      <alignment horizontal="center" vertical="center"/>
    </xf>
    <xf numFmtId="3" fontId="10" fillId="3" borderId="10" xfId="0" applyNumberFormat="1" applyFont="1" applyFill="1" applyBorder="1" applyAlignment="1">
      <alignment horizontal="center" vertical="center"/>
    </xf>
    <xf numFmtId="3" fontId="11" fillId="3" borderId="10" xfId="0" applyNumberFormat="1" applyFont="1" applyFill="1" applyBorder="1" applyAlignment="1">
      <alignment horizontal="center" vertical="center"/>
    </xf>
    <xf numFmtId="3" fontId="11" fillId="3" borderId="9"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10" fillId="4" borderId="14" xfId="0" applyNumberFormat="1" applyFont="1" applyFill="1" applyBorder="1" applyAlignment="1">
      <alignment horizontal="center" vertical="center"/>
    </xf>
    <xf numFmtId="3" fontId="10" fillId="0" borderId="6" xfId="0" applyNumberFormat="1" applyFont="1" applyBorder="1" applyAlignment="1">
      <alignment horizontal="center" vertical="center"/>
    </xf>
    <xf numFmtId="3" fontId="10" fillId="0" borderId="7" xfId="0" applyNumberFormat="1" applyFont="1" applyBorder="1" applyAlignment="1">
      <alignment horizontal="center" vertical="center"/>
    </xf>
    <xf numFmtId="3" fontId="10" fillId="0" borderId="10" xfId="0" applyNumberFormat="1" applyFont="1" applyBorder="1" applyAlignment="1">
      <alignment horizontal="center" vertical="center"/>
    </xf>
    <xf numFmtId="3" fontId="10" fillId="0" borderId="9" xfId="0" applyNumberFormat="1" applyFont="1" applyBorder="1" applyAlignment="1">
      <alignment horizontal="center" vertical="center"/>
    </xf>
    <xf numFmtId="3" fontId="10" fillId="0" borderId="12" xfId="0" applyNumberFormat="1" applyFont="1" applyBorder="1" applyAlignment="1">
      <alignment horizontal="center" vertical="center"/>
    </xf>
    <xf numFmtId="3" fontId="10" fillId="0" borderId="13" xfId="0" applyNumberFormat="1" applyFont="1" applyBorder="1" applyAlignment="1">
      <alignment horizontal="center" vertical="center"/>
    </xf>
    <xf numFmtId="0" fontId="8" fillId="2" borderId="25" xfId="0" applyFont="1" applyFill="1" applyBorder="1" applyAlignment="1">
      <alignment horizontal="center"/>
    </xf>
    <xf numFmtId="0" fontId="0" fillId="0" borderId="0" xfId="0" applyFont="1" applyAlignment="1"/>
    <xf numFmtId="0" fontId="10" fillId="0" borderId="6" xfId="0" applyFont="1" applyBorder="1" applyAlignment="1">
      <alignment vertical="center"/>
    </xf>
    <xf numFmtId="0" fontId="10" fillId="0" borderId="10" xfId="0" applyFont="1" applyBorder="1" applyAlignment="1">
      <alignment vertical="center"/>
    </xf>
    <xf numFmtId="0" fontId="10" fillId="0" borderId="12" xfId="0" applyFont="1" applyBorder="1" applyAlignment="1">
      <alignment vertical="center"/>
    </xf>
    <xf numFmtId="0" fontId="14" fillId="0" borderId="0" xfId="0" applyFont="1" applyAlignment="1"/>
    <xf numFmtId="0" fontId="5" fillId="0" borderId="37" xfId="0" applyFont="1" applyBorder="1" applyAlignment="1">
      <alignment horizontal="center" vertical="center" wrapText="1"/>
    </xf>
    <xf numFmtId="0" fontId="16" fillId="0" borderId="0" xfId="0" applyFont="1" applyAlignment="1">
      <alignment vertical="top" wrapText="1"/>
    </xf>
    <xf numFmtId="0" fontId="0" fillId="0" borderId="0" xfId="0" applyFont="1" applyAlignment="1">
      <alignment vertical="top"/>
    </xf>
    <xf numFmtId="0" fontId="18" fillId="2" borderId="31" xfId="0" applyFont="1" applyFill="1" applyBorder="1" applyAlignment="1">
      <alignment horizontal="center" vertical="center" wrapText="1"/>
    </xf>
    <xf numFmtId="0" fontId="0" fillId="0" borderId="38" xfId="0" applyFont="1" applyBorder="1" applyAlignment="1"/>
    <xf numFmtId="3" fontId="0" fillId="0" borderId="38" xfId="0" applyNumberFormat="1" applyFont="1" applyBorder="1" applyAlignment="1"/>
    <xf numFmtId="164" fontId="0" fillId="0" borderId="38" xfId="1" applyNumberFormat="1" applyFont="1" applyBorder="1" applyAlignment="1"/>
    <xf numFmtId="3" fontId="0" fillId="0" borderId="38" xfId="0" applyNumberFormat="1" applyFont="1" applyBorder="1" applyAlignment="1">
      <alignment vertical="top"/>
    </xf>
    <xf numFmtId="164" fontId="0" fillId="0" borderId="38" xfId="1" applyNumberFormat="1" applyFont="1" applyBorder="1" applyAlignment="1">
      <alignment vertical="top"/>
    </xf>
    <xf numFmtId="9" fontId="0" fillId="0" borderId="0" xfId="0" applyNumberFormat="1" applyFont="1" applyAlignment="1"/>
    <xf numFmtId="164" fontId="0" fillId="0" borderId="38" xfId="0" applyNumberFormat="1" applyFont="1" applyBorder="1" applyAlignment="1"/>
    <xf numFmtId="0" fontId="10" fillId="0" borderId="20"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vertical="center"/>
    </xf>
    <xf numFmtId="0" fontId="10" fillId="0" borderId="32" xfId="0" applyFont="1" applyBorder="1" applyAlignment="1">
      <alignment vertical="center"/>
    </xf>
    <xf numFmtId="3" fontId="10" fillId="3" borderId="44" xfId="0" applyNumberFormat="1" applyFont="1" applyFill="1" applyBorder="1" applyAlignment="1">
      <alignment horizontal="center" vertical="center"/>
    </xf>
    <xf numFmtId="3" fontId="10" fillId="3" borderId="45" xfId="0" applyNumberFormat="1" applyFont="1" applyFill="1" applyBorder="1" applyAlignment="1">
      <alignment horizontal="center" vertical="center"/>
    </xf>
    <xf numFmtId="0" fontId="7" fillId="0" borderId="43" xfId="0" applyFont="1" applyBorder="1"/>
    <xf numFmtId="3" fontId="10" fillId="4" borderId="46" xfId="0" applyNumberFormat="1" applyFont="1" applyFill="1" applyBorder="1" applyAlignment="1">
      <alignment horizontal="center" vertical="center"/>
    </xf>
    <xf numFmtId="0" fontId="0" fillId="0" borderId="0" xfId="0" applyFont="1" applyAlignment="1"/>
    <xf numFmtId="0" fontId="5" fillId="0" borderId="19" xfId="0" applyFont="1" applyBorder="1" applyAlignment="1">
      <alignment horizontal="center" vertical="center" wrapText="1"/>
    </xf>
    <xf numFmtId="0" fontId="7" fillId="0" borderId="43" xfId="0" applyFont="1" applyBorder="1"/>
    <xf numFmtId="0" fontId="7" fillId="0" borderId="19" xfId="0" applyFont="1" applyBorder="1"/>
    <xf numFmtId="0" fontId="3" fillId="0" borderId="0" xfId="0" applyFont="1" applyAlignment="1"/>
    <xf numFmtId="0" fontId="21" fillId="0" borderId="0" xfId="2" applyFont="1"/>
    <xf numFmtId="0" fontId="22" fillId="0" borderId="0" xfId="0" applyFont="1"/>
    <xf numFmtId="0" fontId="23" fillId="0" borderId="19" xfId="0" applyFont="1" applyBorder="1" applyAlignment="1">
      <alignment horizontal="center"/>
    </xf>
    <xf numFmtId="0" fontId="15" fillId="2" borderId="43" xfId="0" applyFont="1" applyFill="1" applyBorder="1" applyAlignment="1">
      <alignment horizontal="center" wrapText="1"/>
    </xf>
    <xf numFmtId="0" fontId="0" fillId="0" borderId="0" xfId="0" applyFont="1" applyAlignment="1">
      <alignment wrapText="1"/>
    </xf>
    <xf numFmtId="0" fontId="6" fillId="0" borderId="19" xfId="0" applyFont="1" applyBorder="1" applyAlignment="1">
      <alignment vertical="center"/>
    </xf>
    <xf numFmtId="0" fontId="15" fillId="2" borderId="2" xfId="0" applyFont="1" applyFill="1" applyBorder="1" applyAlignment="1">
      <alignment horizontal="center"/>
    </xf>
    <xf numFmtId="0" fontId="26" fillId="2" borderId="5" xfId="0" applyFont="1" applyFill="1" applyBorder="1" applyAlignment="1">
      <alignment horizontal="center" vertical="center"/>
    </xf>
    <xf numFmtId="0" fontId="26" fillId="2" borderId="3" xfId="0" applyFont="1" applyFill="1" applyBorder="1" applyAlignment="1">
      <alignment horizontal="center" vertical="center"/>
    </xf>
    <xf numFmtId="0" fontId="10" fillId="0" borderId="29" xfId="0" applyFont="1" applyBorder="1" applyAlignment="1">
      <alignment vertical="center"/>
    </xf>
    <xf numFmtId="0" fontId="10" fillId="0" borderId="30" xfId="0" applyFont="1" applyBorder="1" applyAlignment="1">
      <alignment vertical="center"/>
    </xf>
    <xf numFmtId="0" fontId="20" fillId="0" borderId="24" xfId="0" applyFont="1" applyBorder="1" applyAlignment="1">
      <alignment horizontal="left"/>
    </xf>
    <xf numFmtId="49" fontId="0" fillId="0" borderId="38" xfId="0" applyNumberFormat="1" applyFont="1" applyBorder="1" applyAlignment="1">
      <alignment horizontal="center" vertical="center"/>
    </xf>
    <xf numFmtId="3" fontId="0" fillId="0" borderId="38" xfId="0" applyNumberFormat="1" applyFont="1" applyBorder="1" applyAlignment="1">
      <alignment horizontal="center" vertical="center"/>
    </xf>
    <xf numFmtId="9" fontId="0" fillId="0" borderId="0" xfId="1" applyFont="1" applyAlignment="1"/>
    <xf numFmtId="0" fontId="20" fillId="0" borderId="19" xfId="0" applyFont="1" applyBorder="1" applyAlignment="1">
      <alignment horizontal="left"/>
    </xf>
    <xf numFmtId="0" fontId="0" fillId="0" borderId="19" xfId="0" applyFont="1" applyBorder="1" applyAlignment="1"/>
    <xf numFmtId="0" fontId="20" fillId="0" borderId="37" xfId="0" applyFont="1" applyBorder="1" applyAlignment="1">
      <alignment horizontal="left"/>
    </xf>
    <xf numFmtId="0" fontId="0" fillId="0" borderId="47" xfId="0" applyFont="1" applyBorder="1" applyAlignment="1"/>
    <xf numFmtId="0" fontId="1" fillId="0" borderId="0" xfId="0" applyFont="1" applyAlignment="1">
      <alignment horizontal="center"/>
    </xf>
    <xf numFmtId="0" fontId="0" fillId="0" borderId="0" xfId="0" applyFont="1" applyAlignment="1"/>
    <xf numFmtId="0" fontId="6" fillId="0" borderId="19" xfId="0" applyFont="1" applyBorder="1" applyAlignment="1">
      <alignment horizontal="center" vertical="center"/>
    </xf>
    <xf numFmtId="0" fontId="5" fillId="0" borderId="19" xfId="0" applyFont="1" applyBorder="1" applyAlignment="1">
      <alignment horizontal="center" vertical="center" wrapText="1"/>
    </xf>
    <xf numFmtId="0" fontId="17" fillId="2" borderId="39"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6" fillId="0" borderId="0" xfId="0" applyFont="1" applyAlignment="1">
      <alignment horizontal="left" vertical="top" wrapText="1"/>
    </xf>
    <xf numFmtId="0" fontId="0" fillId="0" borderId="36" xfId="0" applyFont="1" applyBorder="1" applyAlignment="1">
      <alignment horizontal="center" vertic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14" fillId="0" borderId="38" xfId="0" applyFont="1" applyBorder="1" applyAlignment="1">
      <alignment horizontal="center"/>
    </xf>
    <xf numFmtId="0" fontId="17" fillId="2" borderId="15"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2" xfId="0" applyFont="1" applyFill="1" applyBorder="1" applyAlignment="1">
      <alignment horizontal="center" vertical="center" wrapText="1"/>
    </xf>
    <xf numFmtId="0" fontId="23" fillId="0" borderId="19" xfId="0" applyFont="1" applyBorder="1" applyAlignment="1">
      <alignment horizontal="center"/>
    </xf>
    <xf numFmtId="0" fontId="13" fillId="2" borderId="43" xfId="0" applyFont="1" applyFill="1" applyBorder="1" applyAlignment="1">
      <alignment horizontal="center" vertical="center"/>
    </xf>
    <xf numFmtId="0" fontId="7" fillId="0" borderId="43" xfId="0" applyFont="1" applyBorder="1"/>
    <xf numFmtId="0" fontId="13" fillId="2" borderId="26"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28" xfId="0" applyFont="1" applyFill="1" applyBorder="1" applyAlignment="1">
      <alignment horizontal="center" vertical="center"/>
    </xf>
    <xf numFmtId="0" fontId="24" fillId="0" borderId="19" xfId="0" applyFont="1" applyBorder="1" applyAlignment="1">
      <alignment horizontal="center"/>
    </xf>
    <xf numFmtId="0" fontId="25" fillId="2" borderId="43" xfId="0" applyFont="1" applyFill="1" applyBorder="1" applyAlignment="1">
      <alignment horizontal="center" vertical="center"/>
    </xf>
    <xf numFmtId="0" fontId="6" fillId="0" borderId="0" xfId="0" applyFont="1" applyAlignment="1">
      <alignment horizontal="center" vertical="center"/>
    </xf>
    <xf numFmtId="0" fontId="7" fillId="0" borderId="27" xfId="0" applyFont="1" applyBorder="1"/>
    <xf numFmtId="0" fontId="7" fillId="0" borderId="28" xfId="0" applyFont="1" applyBorder="1"/>
    <xf numFmtId="0" fontId="13" fillId="2" borderId="15" xfId="0" applyFont="1" applyFill="1" applyBorder="1" applyAlignment="1">
      <alignment horizontal="center" vertical="center"/>
    </xf>
    <xf numFmtId="0" fontId="7" fillId="0" borderId="16" xfId="0" applyFont="1" applyBorder="1"/>
    <xf numFmtId="0" fontId="7" fillId="0" borderId="17" xfId="0" applyFont="1" applyBorder="1"/>
    <xf numFmtId="0" fontId="26" fillId="2" borderId="18" xfId="0" applyFont="1" applyFill="1" applyBorder="1" applyAlignment="1">
      <alignment horizontal="center" vertical="center" wrapText="1"/>
    </xf>
    <xf numFmtId="0" fontId="7" fillId="0" borderId="4" xfId="0" applyFont="1" applyBorder="1"/>
    <xf numFmtId="0" fontId="6" fillId="0" borderId="19" xfId="0" applyFont="1" applyBorder="1" applyAlignment="1">
      <alignment horizontal="center" vertical="center" wrapText="1"/>
    </xf>
    <xf numFmtId="0" fontId="8" fillId="2" borderId="26" xfId="0" applyFont="1" applyFill="1" applyBorder="1" applyAlignment="1">
      <alignment horizontal="center" vertical="center"/>
    </xf>
    <xf numFmtId="0" fontId="13" fillId="2" borderId="31" xfId="0" applyFont="1" applyFill="1" applyBorder="1" applyAlignment="1">
      <alignment horizontal="center" vertical="center"/>
    </xf>
    <xf numFmtId="1" fontId="0" fillId="0" borderId="0" xfId="0" applyNumberFormat="1" applyFont="1" applyAlignment="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t>Comportamiento</a:t>
            </a:r>
            <a:r>
              <a:rPr lang="es-CO" sz="1200" b="1" baseline="0"/>
              <a:t> histórico Población, Capacidad y Hacinamiento</a:t>
            </a:r>
            <a:endParaRPr lang="es-CO"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'1. PPL INTRAMURAL'!$K$8</c:f>
              <c:strCache>
                <c:ptCount val="1"/>
                <c:pt idx="0">
                  <c:v>Capacidad</c:v>
                </c:pt>
              </c:strCache>
            </c:strRef>
          </c:tx>
          <c:spPr>
            <a:solidFill>
              <a:schemeClr val="accent2"/>
            </a:solidFill>
            <a:ln>
              <a:noFill/>
            </a:ln>
            <a:effectLst/>
          </c:spPr>
          <c:invertIfNegative val="0"/>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INTRAMURAL'!$K$9:$K$20</c:f>
              <c:numCache>
                <c:formatCode>#,##0</c:formatCode>
                <c:ptCount val="12"/>
                <c:pt idx="0">
                  <c:v>75679.166666666672</c:v>
                </c:pt>
                <c:pt idx="1">
                  <c:v>75796.583333333328</c:v>
                </c:pt>
                <c:pt idx="2">
                  <c:v>76777</c:v>
                </c:pt>
                <c:pt idx="3">
                  <c:v>77979.75</c:v>
                </c:pt>
                <c:pt idx="4">
                  <c:v>78119.5</c:v>
                </c:pt>
                <c:pt idx="5">
                  <c:v>78759</c:v>
                </c:pt>
                <c:pt idx="6">
                  <c:v>79914</c:v>
                </c:pt>
                <c:pt idx="7">
                  <c:v>80296.166666666672</c:v>
                </c:pt>
                <c:pt idx="8">
                  <c:v>80704.166666666672</c:v>
                </c:pt>
                <c:pt idx="9">
                  <c:v>81268.833333333328</c:v>
                </c:pt>
                <c:pt idx="10">
                  <c:v>81010.416666666672</c:v>
                </c:pt>
                <c:pt idx="11">
                  <c:v>81548.444444444438</c:v>
                </c:pt>
              </c:numCache>
            </c:numRef>
          </c:val>
          <c:extLst>
            <c:ext xmlns:c16="http://schemas.microsoft.com/office/drawing/2014/chart" uri="{C3380CC4-5D6E-409C-BE32-E72D297353CC}">
              <c16:uniqueId val="{00000001-3315-4A01-9821-44EE442B5130}"/>
            </c:ext>
          </c:extLst>
        </c:ser>
        <c:ser>
          <c:idx val="2"/>
          <c:order val="2"/>
          <c:tx>
            <c:strRef>
              <c:f>'1. PPL INTRAMURAL'!$L$8</c:f>
              <c:strCache>
                <c:ptCount val="1"/>
                <c:pt idx="0">
                  <c:v>Población</c:v>
                </c:pt>
              </c:strCache>
            </c:strRef>
          </c:tx>
          <c:spPr>
            <a:solidFill>
              <a:schemeClr val="accent1">
                <a:alpha val="57000"/>
              </a:schemeClr>
            </a:solidFill>
            <a:ln>
              <a:noFill/>
            </a:ln>
            <a:effectLst/>
          </c:spPr>
          <c:invertIfNegative val="0"/>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INTRAMURAL'!$L$9:$L$20</c:f>
              <c:numCache>
                <c:formatCode>#,##0</c:formatCode>
                <c:ptCount val="12"/>
                <c:pt idx="0">
                  <c:v>109822.08333333333</c:v>
                </c:pt>
                <c:pt idx="1">
                  <c:v>117986.5</c:v>
                </c:pt>
                <c:pt idx="2">
                  <c:v>117389.08333333333</c:v>
                </c:pt>
                <c:pt idx="3">
                  <c:v>120040.08333333333</c:v>
                </c:pt>
                <c:pt idx="4">
                  <c:v>120914</c:v>
                </c:pt>
                <c:pt idx="5">
                  <c:v>116657.66666666667</c:v>
                </c:pt>
                <c:pt idx="6">
                  <c:v>117569.58333333333</c:v>
                </c:pt>
                <c:pt idx="7">
                  <c:v>122309.5</c:v>
                </c:pt>
                <c:pt idx="8">
                  <c:v>108777.75</c:v>
                </c:pt>
                <c:pt idx="9">
                  <c:v>96837.5</c:v>
                </c:pt>
                <c:pt idx="10">
                  <c:v>97175.916666666672</c:v>
                </c:pt>
                <c:pt idx="11">
                  <c:v>100269.55555555556</c:v>
                </c:pt>
              </c:numCache>
            </c:numRef>
          </c:val>
          <c:extLst>
            <c:ext xmlns:c16="http://schemas.microsoft.com/office/drawing/2014/chart" uri="{C3380CC4-5D6E-409C-BE32-E72D297353CC}">
              <c16:uniqueId val="{00000002-3315-4A01-9821-44EE442B5130}"/>
            </c:ext>
          </c:extLst>
        </c:ser>
        <c:dLbls>
          <c:showLegendKey val="0"/>
          <c:showVal val="0"/>
          <c:showCatName val="0"/>
          <c:showSerName val="0"/>
          <c:showPercent val="0"/>
          <c:showBubbleSize val="0"/>
        </c:dLbls>
        <c:gapWidth val="219"/>
        <c:overlap val="100"/>
        <c:axId val="595200303"/>
        <c:axId val="311093919"/>
        <c:extLst>
          <c:ext xmlns:c15="http://schemas.microsoft.com/office/drawing/2012/chart" uri="{02D57815-91ED-43cb-92C2-25804820EDAC}">
            <c15:filteredBarSeries>
              <c15:ser>
                <c:idx val="0"/>
                <c:order val="0"/>
                <c:tx>
                  <c:strRef>
                    <c:extLst>
                      <c:ext uri="{02D57815-91ED-43cb-92C2-25804820EDAC}">
                        <c15:formulaRef>
                          <c15:sqref>'1. PPL INTRAMURAL'!$J$8</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'1. PPL INTRAMURAL'!$J$9:$J$20</c15:sqref>
                        </c15:formulaRef>
                      </c:ext>
                    </c:extLst>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'1. PPL INTRAMURAL'!$J$9:$J$20</c15:sqref>
                        </c15:formulaRef>
                      </c:ext>
                    </c:extLst>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3315-4A01-9821-44EE442B5130}"/>
                  </c:ext>
                </c:extLst>
              </c15:ser>
            </c15:filteredBarSeries>
          </c:ext>
        </c:extLst>
      </c:barChart>
      <c:lineChart>
        <c:grouping val="standard"/>
        <c:varyColors val="0"/>
        <c:ser>
          <c:idx val="3"/>
          <c:order val="3"/>
          <c:tx>
            <c:strRef>
              <c:f>'1. PPL INTRAMURAL'!$M$8</c:f>
              <c:strCache>
                <c:ptCount val="1"/>
                <c:pt idx="0">
                  <c:v>Indice de hacinamiento</c:v>
                </c:pt>
              </c:strCache>
            </c:strRef>
          </c:tx>
          <c:spPr>
            <a:ln w="28575" cap="rnd">
              <a:solidFill>
                <a:schemeClr val="accent3"/>
              </a:solidFill>
              <a:round/>
            </a:ln>
            <a:effectLst/>
          </c:spPr>
          <c:marker>
            <c:symbol val="none"/>
          </c:marker>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INTRAMURAL'!$M$9:$M$20</c:f>
              <c:numCache>
                <c:formatCode>0.0%</c:formatCode>
                <c:ptCount val="12"/>
                <c:pt idx="0">
                  <c:v>0.45113366841890629</c:v>
                </c:pt>
                <c:pt idx="1">
                  <c:v>0.55659936185175041</c:v>
                </c:pt>
                <c:pt idx="2">
                  <c:v>0.5292619910529589</c:v>
                </c:pt>
                <c:pt idx="3">
                  <c:v>0.5393601169547354</c:v>
                </c:pt>
                <c:pt idx="4">
                  <c:v>0.54778669648818668</c:v>
                </c:pt>
                <c:pt idx="5">
                  <c:v>0.48126324613295202</c:v>
                </c:pt>
                <c:pt idx="6">
                  <c:v>0.47117995912272725</c:v>
                </c:pt>
                <c:pt idx="7">
                  <c:v>0.52320922932188985</c:v>
                </c:pt>
                <c:pt idx="8">
                  <c:v>0.34781992734186346</c:v>
                </c:pt>
                <c:pt idx="9">
                  <c:v>0.19163985028704714</c:v>
                </c:pt>
                <c:pt idx="10">
                  <c:v>0.19948527699792926</c:v>
                </c:pt>
                <c:pt idx="11">
                  <c:v>0.22954893206172747</c:v>
                </c:pt>
              </c:numCache>
            </c:numRef>
          </c:val>
          <c:smooth val="0"/>
          <c:extLst>
            <c:ext xmlns:c16="http://schemas.microsoft.com/office/drawing/2014/chart" uri="{C3380CC4-5D6E-409C-BE32-E72D297353CC}">
              <c16:uniqueId val="{00000003-3315-4A01-9821-44EE442B5130}"/>
            </c:ext>
          </c:extLst>
        </c:ser>
        <c:dLbls>
          <c:showLegendKey val="0"/>
          <c:showVal val="0"/>
          <c:showCatName val="0"/>
          <c:showSerName val="0"/>
          <c:showPercent val="0"/>
          <c:showBubbleSize val="0"/>
        </c:dLbls>
        <c:marker val="1"/>
        <c:smooth val="0"/>
        <c:axId val="222874207"/>
        <c:axId val="443725199"/>
      </c:lineChart>
      <c:catAx>
        <c:axId val="5952003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1093919"/>
        <c:crosses val="autoZero"/>
        <c:auto val="1"/>
        <c:lblAlgn val="ctr"/>
        <c:lblOffset val="100"/>
        <c:noMultiLvlLbl val="0"/>
      </c:catAx>
      <c:valAx>
        <c:axId val="3110939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 Cantidad cupos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5200303"/>
        <c:crosses val="autoZero"/>
        <c:crossBetween val="between"/>
      </c:valAx>
      <c:valAx>
        <c:axId val="44372519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Hacinamiento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2874207"/>
        <c:crosses val="max"/>
        <c:crossBetween val="between"/>
      </c:valAx>
      <c:catAx>
        <c:axId val="222874207"/>
        <c:scaling>
          <c:orientation val="minMax"/>
        </c:scaling>
        <c:delete val="1"/>
        <c:axPos val="b"/>
        <c:numFmt formatCode="General" sourceLinked="1"/>
        <c:majorTickMark val="out"/>
        <c:minorTickMark val="none"/>
        <c:tickLblPos val="nextTo"/>
        <c:crossAx val="44372519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Situación Jurídica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'2. SITUA_JURIDICAPPL INTRAMURAL'!$O$10</c:f>
              <c:strCache>
                <c:ptCount val="1"/>
                <c:pt idx="0">
                  <c:v>Promedio anual Sindicados</c:v>
                </c:pt>
              </c:strCache>
            </c:strRef>
          </c:tx>
          <c:spPr>
            <a:solidFill>
              <a:schemeClr val="accent2"/>
            </a:solidFill>
            <a:ln>
              <a:noFill/>
            </a:ln>
            <a:effectLst/>
          </c:spPr>
          <c:invertIfNegative val="0"/>
          <c:cat>
            <c:numRef>
              <c:f>'2. SITUA_JURIDICAPPL INTRAMURAL'!$N$11:$N$22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'2. SITUA_JURIDICAPPL INTRAMURAL'!$O$11:$O$22</c:f>
              <c:numCache>
                <c:formatCode>#,##0</c:formatCode>
                <c:ptCount val="12"/>
                <c:pt idx="0">
                  <c:v>32250.083333333332</c:v>
                </c:pt>
                <c:pt idx="1">
                  <c:v>36194.166666666664</c:v>
                </c:pt>
                <c:pt idx="2">
                  <c:v>39755</c:v>
                </c:pt>
                <c:pt idx="3">
                  <c:v>43545.833333333336</c:v>
                </c:pt>
                <c:pt idx="4">
                  <c:v>41229.083333333336</c:v>
                </c:pt>
                <c:pt idx="5">
                  <c:v>36925.5</c:v>
                </c:pt>
                <c:pt idx="6">
                  <c:v>38890.25</c:v>
                </c:pt>
                <c:pt idx="7">
                  <c:v>40870.083333333336</c:v>
                </c:pt>
                <c:pt idx="8">
                  <c:v>31861.083333333332</c:v>
                </c:pt>
                <c:pt idx="9">
                  <c:v>24484.416666666668</c:v>
                </c:pt>
                <c:pt idx="10">
                  <c:v>23917.666666666668</c:v>
                </c:pt>
                <c:pt idx="11">
                  <c:v>23705.444444444445</c:v>
                </c:pt>
              </c:numCache>
            </c:numRef>
          </c:val>
          <c:extLst>
            <c:ext xmlns:c16="http://schemas.microsoft.com/office/drawing/2014/chart" uri="{C3380CC4-5D6E-409C-BE32-E72D297353CC}">
              <c16:uniqueId val="{00000001-F2B7-4D2B-A973-6B8A632C7A8D}"/>
            </c:ext>
          </c:extLst>
        </c:ser>
        <c:ser>
          <c:idx val="2"/>
          <c:order val="2"/>
          <c:tx>
            <c:strRef>
              <c:f>'2. SITUA_JURIDICAPPL INTRAMURAL'!$P$10</c:f>
              <c:strCache>
                <c:ptCount val="1"/>
                <c:pt idx="0">
                  <c:v>Promedio anual Condenados</c:v>
                </c:pt>
              </c:strCache>
            </c:strRef>
          </c:tx>
          <c:spPr>
            <a:solidFill>
              <a:schemeClr val="accent3"/>
            </a:solidFill>
            <a:ln>
              <a:noFill/>
            </a:ln>
            <a:effectLst/>
          </c:spPr>
          <c:invertIfNegative val="0"/>
          <c:cat>
            <c:numRef>
              <c:f>'2. SITUA_JURIDICAPPL INTRAMURAL'!$N$11:$N$22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'2. SITUA_JURIDICAPPL INTRAMURAL'!$P$11:$P$22</c:f>
              <c:numCache>
                <c:formatCode>#,##0</c:formatCode>
                <c:ptCount val="12"/>
                <c:pt idx="0">
                  <c:v>77572</c:v>
                </c:pt>
                <c:pt idx="1">
                  <c:v>81792.083333333328</c:v>
                </c:pt>
                <c:pt idx="2">
                  <c:v>77634.083333333328</c:v>
                </c:pt>
                <c:pt idx="3">
                  <c:v>76494.25</c:v>
                </c:pt>
                <c:pt idx="4">
                  <c:v>79684.916666666672</c:v>
                </c:pt>
                <c:pt idx="5">
                  <c:v>79732.166666666672</c:v>
                </c:pt>
                <c:pt idx="6">
                  <c:v>78679.333333333328</c:v>
                </c:pt>
                <c:pt idx="7">
                  <c:v>80977.25</c:v>
                </c:pt>
                <c:pt idx="8">
                  <c:v>78969.25</c:v>
                </c:pt>
                <c:pt idx="9">
                  <c:v>72353.083333333328</c:v>
                </c:pt>
                <c:pt idx="10">
                  <c:v>73258.25</c:v>
                </c:pt>
                <c:pt idx="11">
                  <c:v>76057.111111111109</c:v>
                </c:pt>
              </c:numCache>
            </c:numRef>
          </c:val>
          <c:extLst>
            <c:ext xmlns:c16="http://schemas.microsoft.com/office/drawing/2014/chart" uri="{C3380CC4-5D6E-409C-BE32-E72D297353CC}">
              <c16:uniqueId val="{00000002-F2B7-4D2B-A973-6B8A632C7A8D}"/>
            </c:ext>
          </c:extLst>
        </c:ser>
        <c:dLbls>
          <c:showLegendKey val="0"/>
          <c:showVal val="0"/>
          <c:showCatName val="0"/>
          <c:showSerName val="0"/>
          <c:showPercent val="0"/>
          <c:showBubbleSize val="0"/>
        </c:dLbls>
        <c:gapWidth val="219"/>
        <c:axId val="230257551"/>
        <c:axId val="414800959"/>
        <c:extLst>
          <c:ext xmlns:c15="http://schemas.microsoft.com/office/drawing/2012/chart" uri="{02D57815-91ED-43cb-92C2-25804820EDAC}">
            <c15:filteredBarSeries>
              <c15:ser>
                <c:idx val="0"/>
                <c:order val="0"/>
                <c:tx>
                  <c:strRef>
                    <c:extLst>
                      <c:ext uri="{02D57815-91ED-43cb-92C2-25804820EDAC}">
                        <c15:formulaRef>
                          <c15:sqref>'2. SITUA_JURIDICAPPL INTRAMURAL'!$N$10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F2B7-4D2B-A973-6B8A632C7A8D}"/>
                  </c:ext>
                </c:extLst>
              </c15:ser>
            </c15:filteredBarSeries>
          </c:ext>
        </c:extLst>
      </c:barChart>
      <c:lineChart>
        <c:grouping val="standard"/>
        <c:varyColors val="0"/>
        <c:ser>
          <c:idx val="3"/>
          <c:order val="3"/>
          <c:tx>
            <c:strRef>
              <c:f>'2. SITUA_JURIDICAPPL INTRAMURAL'!#REF!</c:f>
              <c:strCache>
                <c:ptCount val="1"/>
                <c:pt idx="0">
                  <c:v>#REF!</c:v>
                </c:pt>
              </c:strCache>
            </c:strRef>
          </c:tx>
          <c:spPr>
            <a:ln w="28575" cap="rnd">
              <a:solidFill>
                <a:schemeClr val="accent4"/>
              </a:solidFill>
              <a:round/>
            </a:ln>
            <a:effectLst/>
          </c:spPr>
          <c:marker>
            <c:symbol val="none"/>
          </c:marker>
          <c:cat>
            <c:numRef>
              <c:f>'2. SITUA_JURIDICAPPL INTRAMURAL'!$N$11:$N$22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'2. SITUA_JURIDICAPPL INTRAMURAL'!#REF!</c:f>
              <c:numCache>
                <c:formatCode>General</c:formatCode>
                <c:ptCount val="1"/>
                <c:pt idx="0">
                  <c:v>1</c:v>
                </c:pt>
              </c:numCache>
            </c:numRef>
          </c:val>
          <c:smooth val="0"/>
          <c:extLst>
            <c:ext xmlns:c16="http://schemas.microsoft.com/office/drawing/2014/chart" uri="{C3380CC4-5D6E-409C-BE32-E72D297353CC}">
              <c16:uniqueId val="{00000003-F2B7-4D2B-A973-6B8A632C7A8D}"/>
            </c:ext>
          </c:extLst>
        </c:ser>
        <c:dLbls>
          <c:showLegendKey val="0"/>
          <c:showVal val="0"/>
          <c:showCatName val="0"/>
          <c:showSerName val="0"/>
          <c:showPercent val="0"/>
          <c:showBubbleSize val="0"/>
        </c:dLbls>
        <c:marker val="1"/>
        <c:smooth val="0"/>
        <c:axId val="591950431"/>
        <c:axId val="451150831"/>
      </c:lineChart>
      <c:catAx>
        <c:axId val="230257551"/>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4800959"/>
        <c:crosses val="autoZero"/>
        <c:auto val="1"/>
        <c:lblAlgn val="ctr"/>
        <c:lblOffset val="100"/>
        <c:noMultiLvlLbl val="0"/>
      </c:catAx>
      <c:valAx>
        <c:axId val="414800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0257551"/>
        <c:crosses val="autoZero"/>
        <c:crossBetween val="between"/>
      </c:valAx>
      <c:valAx>
        <c:axId val="451150831"/>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Proporción Sindicados/condenados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1950431"/>
        <c:crosses val="max"/>
        <c:crossBetween val="between"/>
      </c:valAx>
      <c:catAx>
        <c:axId val="591950431"/>
        <c:scaling>
          <c:orientation val="minMax"/>
        </c:scaling>
        <c:delete val="1"/>
        <c:axPos val="b"/>
        <c:numFmt formatCode="@" sourceLinked="1"/>
        <c:majorTickMark val="out"/>
        <c:minorTickMark val="none"/>
        <c:tickLblPos val="nextTo"/>
        <c:crossAx val="4511508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de Sexo de la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'3. SEXO PPL INTRAMURAL'!$H$10</c:f>
              <c:strCache>
                <c:ptCount val="1"/>
                <c:pt idx="0">
                  <c:v>Promedio anual Hombres</c:v>
                </c:pt>
              </c:strCache>
            </c:strRef>
          </c:tx>
          <c:spPr>
            <a:solidFill>
              <a:schemeClr val="accent2"/>
            </a:solidFill>
            <a:ln>
              <a:noFill/>
            </a:ln>
            <a:effectLst/>
          </c:spPr>
          <c:invertIfNegative val="0"/>
          <c:cat>
            <c:numRef>
              <c:f>'3. SEXO PPL INTRAMURAL'!$G$11:$G$22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'3. SEXO PPL INTRAMURAL'!$H$11:$H$22</c:f>
              <c:numCache>
                <c:formatCode>#,##0</c:formatCode>
                <c:ptCount val="12"/>
                <c:pt idx="0">
                  <c:v>101548.33333333333</c:v>
                </c:pt>
                <c:pt idx="1">
                  <c:v>108988.33333333333</c:v>
                </c:pt>
                <c:pt idx="2">
                  <c:v>109009.66666666667</c:v>
                </c:pt>
                <c:pt idx="3">
                  <c:v>111689.08333333333</c:v>
                </c:pt>
                <c:pt idx="4">
                  <c:v>112747</c:v>
                </c:pt>
                <c:pt idx="5">
                  <c:v>108939.91666666667</c:v>
                </c:pt>
                <c:pt idx="6">
                  <c:v>109615.41666666667</c:v>
                </c:pt>
                <c:pt idx="7">
                  <c:v>113308.83333333333</c:v>
                </c:pt>
                <c:pt idx="8">
                  <c:v>103182.75</c:v>
                </c:pt>
                <c:pt idx="9">
                  <c:v>90002.916666666672</c:v>
                </c:pt>
                <c:pt idx="10">
                  <c:v>90472.5</c:v>
                </c:pt>
                <c:pt idx="11">
                  <c:v>93634.888888888891</c:v>
                </c:pt>
              </c:numCache>
            </c:numRef>
          </c:val>
          <c:extLst>
            <c:ext xmlns:c16="http://schemas.microsoft.com/office/drawing/2014/chart" uri="{C3380CC4-5D6E-409C-BE32-E72D297353CC}">
              <c16:uniqueId val="{00000001-6C9F-4091-A13B-9B5AB01296C2}"/>
            </c:ext>
          </c:extLst>
        </c:ser>
        <c:ser>
          <c:idx val="2"/>
          <c:order val="2"/>
          <c:tx>
            <c:strRef>
              <c:f>'3. SEXO PPL INTRAMURAL'!$I$10</c:f>
              <c:strCache>
                <c:ptCount val="1"/>
                <c:pt idx="0">
                  <c:v>Promedio anual Mujeres</c:v>
                </c:pt>
              </c:strCache>
            </c:strRef>
          </c:tx>
          <c:spPr>
            <a:solidFill>
              <a:schemeClr val="accent3"/>
            </a:solidFill>
            <a:ln>
              <a:noFill/>
            </a:ln>
            <a:effectLst/>
          </c:spPr>
          <c:invertIfNegative val="0"/>
          <c:cat>
            <c:numRef>
              <c:f>'3. SEXO PPL INTRAMURAL'!$G$11:$G$22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'3. SEXO PPL INTRAMURAL'!$I$11:$I$22</c:f>
              <c:numCache>
                <c:formatCode>#,##0</c:formatCode>
                <c:ptCount val="12"/>
                <c:pt idx="0">
                  <c:v>8273.75</c:v>
                </c:pt>
                <c:pt idx="1">
                  <c:v>8997.9166666666661</c:v>
                </c:pt>
                <c:pt idx="2">
                  <c:v>8379.4166666666661</c:v>
                </c:pt>
                <c:pt idx="3">
                  <c:v>8351</c:v>
                </c:pt>
                <c:pt idx="4">
                  <c:v>8167</c:v>
                </c:pt>
                <c:pt idx="5">
                  <c:v>7717.75</c:v>
                </c:pt>
                <c:pt idx="6">
                  <c:v>7954.166666666667</c:v>
                </c:pt>
                <c:pt idx="7">
                  <c:v>8538.5</c:v>
                </c:pt>
                <c:pt idx="8">
                  <c:v>7647.583333333333</c:v>
                </c:pt>
                <c:pt idx="9">
                  <c:v>6834.583333333333</c:v>
                </c:pt>
                <c:pt idx="10">
                  <c:v>6703.416666666667</c:v>
                </c:pt>
                <c:pt idx="11">
                  <c:v>6634.666666666667</c:v>
                </c:pt>
              </c:numCache>
            </c:numRef>
          </c:val>
          <c:extLst>
            <c:ext xmlns:c16="http://schemas.microsoft.com/office/drawing/2014/chart" uri="{C3380CC4-5D6E-409C-BE32-E72D297353CC}">
              <c16:uniqueId val="{00000002-6C9F-4091-A13B-9B5AB01296C2}"/>
            </c:ext>
          </c:extLst>
        </c:ser>
        <c:dLbls>
          <c:showLegendKey val="0"/>
          <c:showVal val="0"/>
          <c:showCatName val="0"/>
          <c:showSerName val="0"/>
          <c:showPercent val="0"/>
          <c:showBubbleSize val="0"/>
        </c:dLbls>
        <c:gapWidth val="219"/>
        <c:axId val="536748815"/>
        <c:axId val="228199503"/>
        <c:extLst>
          <c:ext xmlns:c15="http://schemas.microsoft.com/office/drawing/2012/chart" uri="{02D57815-91ED-43cb-92C2-25804820EDAC}">
            <c15:filteredBarSeries>
              <c15:ser>
                <c:idx val="0"/>
                <c:order val="0"/>
                <c:tx>
                  <c:strRef>
                    <c:extLst>
                      <c:ext uri="{02D57815-91ED-43cb-92C2-25804820EDAC}">
                        <c15:formulaRef>
                          <c15:sqref>'3. SEXO PPL INTRAMURAL'!$G$10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6C9F-4091-A13B-9B5AB01296C2}"/>
                  </c:ext>
                </c:extLst>
              </c15:ser>
            </c15:filteredBarSeries>
          </c:ext>
        </c:extLst>
      </c:barChart>
      <c:lineChart>
        <c:grouping val="standard"/>
        <c:varyColors val="0"/>
        <c:ser>
          <c:idx val="3"/>
          <c:order val="3"/>
          <c:tx>
            <c:strRef>
              <c:f>'3. SEXO PPL INTRAMURAL'!#REF!</c:f>
              <c:strCache>
                <c:ptCount val="1"/>
                <c:pt idx="0">
                  <c:v>#REF!</c:v>
                </c:pt>
              </c:strCache>
            </c:strRef>
          </c:tx>
          <c:spPr>
            <a:ln w="28575" cap="rnd">
              <a:solidFill>
                <a:schemeClr val="accent4"/>
              </a:solidFill>
              <a:round/>
            </a:ln>
            <a:effectLst/>
          </c:spPr>
          <c:marker>
            <c:symbol val="none"/>
          </c:marker>
          <c:cat>
            <c:numRef>
              <c:f>'3. SEXO PPL INTRAMURAL'!$G$11:$G$22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'3. SEXO PPL INTRAMURAL'!#REF!</c:f>
              <c:numCache>
                <c:formatCode>General</c:formatCode>
                <c:ptCount val="1"/>
                <c:pt idx="0">
                  <c:v>1</c:v>
                </c:pt>
              </c:numCache>
            </c:numRef>
          </c:val>
          <c:smooth val="0"/>
          <c:extLst>
            <c:ext xmlns:c16="http://schemas.microsoft.com/office/drawing/2014/chart" uri="{C3380CC4-5D6E-409C-BE32-E72D297353CC}">
              <c16:uniqueId val="{00000003-6C9F-4091-A13B-9B5AB01296C2}"/>
            </c:ext>
          </c:extLst>
        </c:ser>
        <c:dLbls>
          <c:showLegendKey val="0"/>
          <c:showVal val="0"/>
          <c:showCatName val="0"/>
          <c:showSerName val="0"/>
          <c:showPercent val="0"/>
          <c:showBubbleSize val="0"/>
        </c:dLbls>
        <c:marker val="1"/>
        <c:smooth val="0"/>
        <c:axId val="592178079"/>
        <c:axId val="222840527"/>
      </c:lineChart>
      <c:catAx>
        <c:axId val="53674881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8199503"/>
        <c:crosses val="autoZero"/>
        <c:auto val="1"/>
        <c:lblAlgn val="ctr"/>
        <c:lblOffset val="100"/>
        <c:noMultiLvlLbl val="0"/>
      </c:catAx>
      <c:valAx>
        <c:axId val="228199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748815"/>
        <c:crosses val="autoZero"/>
        <c:crossBetween val="between"/>
      </c:valAx>
      <c:valAx>
        <c:axId val="222840527"/>
        <c:scaling>
          <c:orientation val="minMax"/>
          <c:max val="8.500000000000002E-2"/>
          <c:min val="6.0000000000000012E-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Proporción Mujeres/</a:t>
                </a:r>
                <a:r>
                  <a:rPr lang="es-CO" baseline="0"/>
                  <a:t> Hombres (%)</a:t>
                </a:r>
                <a:endParaRPr lang="es-CO"/>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2178079"/>
        <c:crosses val="max"/>
        <c:crossBetween val="between"/>
      </c:valAx>
      <c:catAx>
        <c:axId val="592178079"/>
        <c:scaling>
          <c:orientation val="minMax"/>
        </c:scaling>
        <c:delete val="1"/>
        <c:axPos val="b"/>
        <c:numFmt formatCode="@" sourceLinked="1"/>
        <c:majorTickMark val="out"/>
        <c:minorTickMark val="none"/>
        <c:tickLblPos val="nextTo"/>
        <c:crossAx val="22284052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t>Comportamiento Histórico Promedio Anual PPL en Domiciliaria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'4. PPL DOMICILIARIA '!$M$10</c:f>
              <c:strCache>
                <c:ptCount val="1"/>
                <c:pt idx="0">
                  <c:v>Promedio anual Domiciliaria</c:v>
                </c:pt>
              </c:strCache>
            </c:strRef>
          </c:tx>
          <c:spPr>
            <a:ln w="28575" cap="rnd">
              <a:solidFill>
                <a:schemeClr val="accent2"/>
              </a:solidFill>
              <a:round/>
            </a:ln>
            <a:effectLst/>
          </c:spPr>
          <c:marker>
            <c:symbol val="none"/>
          </c:marker>
          <c:cat>
            <c:numRef>
              <c:f>'4. PPL DOMICILIARIA '!$L$11:$L$22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'4. PPL DOMICILIARIA '!$M$11:$M$22</c:f>
              <c:numCache>
                <c:formatCode>#,##0</c:formatCode>
                <c:ptCount val="12"/>
                <c:pt idx="0">
                  <c:v>21098.25</c:v>
                </c:pt>
                <c:pt idx="1">
                  <c:v>25499.083333333332</c:v>
                </c:pt>
                <c:pt idx="2">
                  <c:v>31836.75</c:v>
                </c:pt>
                <c:pt idx="3">
                  <c:v>40614.5</c:v>
                </c:pt>
                <c:pt idx="4">
                  <c:v>49161.166666666664</c:v>
                </c:pt>
                <c:pt idx="5">
                  <c:v>56180.75</c:v>
                </c:pt>
                <c:pt idx="6">
                  <c:v>59289.25</c:v>
                </c:pt>
                <c:pt idx="7">
                  <c:v>61380.5</c:v>
                </c:pt>
                <c:pt idx="8">
                  <c:v>67811</c:v>
                </c:pt>
                <c:pt idx="9">
                  <c:v>70980.5</c:v>
                </c:pt>
                <c:pt idx="10">
                  <c:v>69173.833333333328</c:v>
                </c:pt>
                <c:pt idx="11">
                  <c:v>64461.111111111109</c:v>
                </c:pt>
              </c:numCache>
            </c:numRef>
          </c:val>
          <c:smooth val="0"/>
          <c:extLst>
            <c:ext xmlns:c16="http://schemas.microsoft.com/office/drawing/2014/chart" uri="{C3380CC4-5D6E-409C-BE32-E72D297353CC}">
              <c16:uniqueId val="{00000001-E9C6-4491-AB3A-04F42C184B81}"/>
            </c:ext>
          </c:extLst>
        </c:ser>
        <c:dLbls>
          <c:showLegendKey val="0"/>
          <c:showVal val="0"/>
          <c:showCatName val="0"/>
          <c:showSerName val="0"/>
          <c:showPercent val="0"/>
          <c:showBubbleSize val="0"/>
        </c:dLbls>
        <c:smooth val="0"/>
        <c:axId val="547100399"/>
        <c:axId val="546220863"/>
        <c:extLst>
          <c:ext xmlns:c15="http://schemas.microsoft.com/office/drawing/2012/chart" uri="{02D57815-91ED-43cb-92C2-25804820EDAC}">
            <c15:filteredLineSeries>
              <c15:ser>
                <c:idx val="0"/>
                <c:order val="0"/>
                <c:tx>
                  <c:strRef>
                    <c:extLst>
                      <c:ext uri="{02D57815-91ED-43cb-92C2-25804820EDAC}">
                        <c15:formulaRef>
                          <c15:sqref>'4. PPL DOMICILIARIA '!$L$10</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'4. PPL DOMICILIARIA '!$L$11:$L$22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'4. PPL DOMICILIARIA '!$L$11:$L$22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E9C6-4491-AB3A-04F42C184B81}"/>
                  </c:ext>
                </c:extLst>
              </c15:ser>
            </c15:filteredLineSeries>
          </c:ext>
        </c:extLst>
      </c:lineChart>
      <c:catAx>
        <c:axId val="5471003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6220863"/>
        <c:crosses val="autoZero"/>
        <c:auto val="1"/>
        <c:lblAlgn val="ctr"/>
        <c:lblOffset val="100"/>
        <c:noMultiLvlLbl val="0"/>
      </c:catAx>
      <c:valAx>
        <c:axId val="5462208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7100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Comportamiento</a:t>
            </a:r>
            <a:r>
              <a:rPr lang="en-US" b="1" baseline="0"/>
              <a:t> histórico PPL en Vigilancia Electrónica</a:t>
            </a:r>
            <a:endParaRPr lang="en-US"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'5.PPL VIGILANCIA ELECTRONICA'!$M$12</c:f>
              <c:strCache>
                <c:ptCount val="1"/>
                <c:pt idx="0">
                  <c:v>Promedio anual Vigilancia Electronica</c:v>
                </c:pt>
              </c:strCache>
            </c:strRef>
          </c:tx>
          <c:spPr>
            <a:ln w="28575" cap="rnd">
              <a:solidFill>
                <a:schemeClr val="accent5">
                  <a:lumMod val="75000"/>
                </a:schemeClr>
              </a:solidFill>
              <a:round/>
            </a:ln>
            <a:effectLst/>
          </c:spPr>
          <c:marker>
            <c:symbol val="none"/>
          </c:marker>
          <c:cat>
            <c:numRef>
              <c:f>'5.PPL VIGILANCIA ELECTRONICA'!$L$13:$L$24</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'5.PPL VIGILANCIA ELECTRONICA'!$M$13:$M$24</c:f>
              <c:numCache>
                <c:formatCode>#,##0</c:formatCode>
                <c:ptCount val="12"/>
                <c:pt idx="0">
                  <c:v>3681.25</c:v>
                </c:pt>
                <c:pt idx="1">
                  <c:v>3969.1666666666665</c:v>
                </c:pt>
                <c:pt idx="2">
                  <c:v>4270.833333333333</c:v>
                </c:pt>
                <c:pt idx="3">
                  <c:v>4235.666666666667</c:v>
                </c:pt>
                <c:pt idx="4">
                  <c:v>4035.9166666666665</c:v>
                </c:pt>
                <c:pt idx="5">
                  <c:v>4037.5</c:v>
                </c:pt>
                <c:pt idx="6">
                  <c:v>5027.25</c:v>
                </c:pt>
                <c:pt idx="7">
                  <c:v>4984.25</c:v>
                </c:pt>
                <c:pt idx="8">
                  <c:v>4861</c:v>
                </c:pt>
                <c:pt idx="9">
                  <c:v>4932.083333333333</c:v>
                </c:pt>
                <c:pt idx="10">
                  <c:v>4814.083333333333</c:v>
                </c:pt>
                <c:pt idx="11">
                  <c:v>5865.2222222222226</c:v>
                </c:pt>
              </c:numCache>
            </c:numRef>
          </c:val>
          <c:smooth val="0"/>
          <c:extLst>
            <c:ext xmlns:c16="http://schemas.microsoft.com/office/drawing/2014/chart" uri="{C3380CC4-5D6E-409C-BE32-E72D297353CC}">
              <c16:uniqueId val="{00000001-9EB8-4B2C-8B58-69621872A6FD}"/>
            </c:ext>
          </c:extLst>
        </c:ser>
        <c:dLbls>
          <c:showLegendKey val="0"/>
          <c:showVal val="0"/>
          <c:showCatName val="0"/>
          <c:showSerName val="0"/>
          <c:showPercent val="0"/>
          <c:showBubbleSize val="0"/>
        </c:dLbls>
        <c:smooth val="0"/>
        <c:axId val="447064431"/>
        <c:axId val="458545599"/>
        <c:extLst>
          <c:ext xmlns:c15="http://schemas.microsoft.com/office/drawing/2012/chart" uri="{02D57815-91ED-43cb-92C2-25804820EDAC}">
            <c15:filteredLineSeries>
              <c15:ser>
                <c:idx val="0"/>
                <c:order val="0"/>
                <c:tx>
                  <c:strRef>
                    <c:extLst>
                      <c:ext uri="{02D57815-91ED-43cb-92C2-25804820EDAC}">
                        <c15:formulaRef>
                          <c15:sqref>'5.PPL VIGILANCIA ELECTRONICA'!$L$12</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'5.PPL VIGILANCIA ELECTRONICA'!$L$13:$L$24</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'5.PPL VIGILANCIA ELECTRONICA'!$L$13:$L$24</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9EB8-4B2C-8B58-69621872A6FD}"/>
                  </c:ext>
                </c:extLst>
              </c15:ser>
            </c15:filteredLineSeries>
          </c:ext>
        </c:extLst>
      </c:lineChart>
      <c:catAx>
        <c:axId val="4470644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8545599"/>
        <c:crosses val="autoZero"/>
        <c:auto val="1"/>
        <c:lblAlgn val="ctr"/>
        <c:lblOffset val="100"/>
        <c:noMultiLvlLbl val="0"/>
      </c:catAx>
      <c:valAx>
        <c:axId val="458545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47064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CONTENIDO!A1"/><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572125" cy="704850"/>
    <xdr:pic>
      <xdr:nvPicPr>
        <xdr:cNvPr id="4" name="image3.png">
          <a:extLst>
            <a:ext uri="{FF2B5EF4-FFF2-40B4-BE49-F238E27FC236}">
              <a16:creationId xmlns:a16="http://schemas.microsoft.com/office/drawing/2014/main" id="{A0F8E599-B328-44BE-A11A-0D1854D11309}"/>
            </a:ext>
          </a:extLst>
        </xdr:cNvPr>
        <xdr:cNvPicPr preferRelativeResize="0"/>
      </xdr:nvPicPr>
      <xdr:blipFill>
        <a:blip xmlns:r="http://schemas.openxmlformats.org/officeDocument/2006/relationships" r:embed="rId1" cstate="print"/>
        <a:stretch>
          <a:fillRect/>
        </a:stretch>
      </xdr:blipFill>
      <xdr:spPr>
        <a:xfrm>
          <a:off x="0" y="0"/>
          <a:ext cx="5572125" cy="7048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18</xdr:col>
      <xdr:colOff>533400</xdr:colOff>
      <xdr:row>3</xdr:row>
      <xdr:rowOff>152400</xdr:rowOff>
    </xdr:from>
    <xdr:ext cx="1952625" cy="561975"/>
    <xdr:sp macro="" textlink="">
      <xdr:nvSpPr>
        <xdr:cNvPr id="2" name="Shape 3">
          <a:hlinkClick xmlns:r="http://schemas.openxmlformats.org/officeDocument/2006/relationships" r:id="rId1"/>
          <a:extLst>
            <a:ext uri="{FF2B5EF4-FFF2-40B4-BE49-F238E27FC236}">
              <a16:creationId xmlns:a16="http://schemas.microsoft.com/office/drawing/2014/main" id="{3AEA850F-AE57-4474-BDCA-00BA0A6EA0C5}"/>
            </a:ext>
          </a:extLst>
        </xdr:cNvPr>
        <xdr:cNvSpPr/>
      </xdr:nvSpPr>
      <xdr:spPr>
        <a:xfrm>
          <a:off x="16221075" y="733425"/>
          <a:ext cx="1952625" cy="5619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twoCellAnchor editAs="oneCell">
    <xdr:from>
      <xdr:col>0</xdr:col>
      <xdr:colOff>0</xdr:colOff>
      <xdr:row>0</xdr:row>
      <xdr:rowOff>57150</xdr:rowOff>
    </xdr:from>
    <xdr:to>
      <xdr:col>2</xdr:col>
      <xdr:colOff>161761</xdr:colOff>
      <xdr:row>3</xdr:row>
      <xdr:rowOff>85649</xdr:rowOff>
    </xdr:to>
    <xdr:pic>
      <xdr:nvPicPr>
        <xdr:cNvPr id="6" name="Imagen 5">
          <a:extLst>
            <a:ext uri="{FF2B5EF4-FFF2-40B4-BE49-F238E27FC236}">
              <a16:creationId xmlns:a16="http://schemas.microsoft.com/office/drawing/2014/main" id="{54A2527B-ED8A-4155-B331-A437B6D13D98}"/>
            </a:ext>
          </a:extLst>
        </xdr:cNvPr>
        <xdr:cNvPicPr>
          <a:picLocks noChangeAspect="1"/>
        </xdr:cNvPicPr>
      </xdr:nvPicPr>
      <xdr:blipFill>
        <a:blip xmlns:r="http://schemas.openxmlformats.org/officeDocument/2006/relationships" r:embed="rId2"/>
        <a:stretch>
          <a:fillRect/>
        </a:stretch>
      </xdr:blipFill>
      <xdr:spPr>
        <a:xfrm>
          <a:off x="0" y="57150"/>
          <a:ext cx="1314286" cy="609524"/>
        </a:xfrm>
        <a:prstGeom prst="rect">
          <a:avLst/>
        </a:prstGeom>
      </xdr:spPr>
    </xdr:pic>
    <xdr:clientData/>
  </xdr:twoCellAnchor>
  <xdr:twoCellAnchor editAs="oneCell">
    <xdr:from>
      <xdr:col>19</xdr:col>
      <xdr:colOff>47625</xdr:colOff>
      <xdr:row>0</xdr:row>
      <xdr:rowOff>104775</xdr:rowOff>
    </xdr:from>
    <xdr:to>
      <xdr:col>20</xdr:col>
      <xdr:colOff>37996</xdr:colOff>
      <xdr:row>2</xdr:row>
      <xdr:rowOff>76155</xdr:rowOff>
    </xdr:to>
    <xdr:pic>
      <xdr:nvPicPr>
        <xdr:cNvPr id="7" name="Imagen 6">
          <a:extLst>
            <a:ext uri="{FF2B5EF4-FFF2-40B4-BE49-F238E27FC236}">
              <a16:creationId xmlns:a16="http://schemas.microsoft.com/office/drawing/2014/main" id="{DED9B6CA-B72A-44BB-B283-307EC80F8D36}"/>
            </a:ext>
          </a:extLst>
        </xdr:cNvPr>
        <xdr:cNvPicPr>
          <a:picLocks noChangeAspect="1"/>
        </xdr:cNvPicPr>
      </xdr:nvPicPr>
      <xdr:blipFill>
        <a:blip xmlns:r="http://schemas.openxmlformats.org/officeDocument/2006/relationships" r:embed="rId3"/>
        <a:stretch>
          <a:fillRect/>
        </a:stretch>
      </xdr:blipFill>
      <xdr:spPr>
        <a:xfrm>
          <a:off x="15687675" y="104775"/>
          <a:ext cx="828571" cy="361905"/>
        </a:xfrm>
        <a:prstGeom prst="rect">
          <a:avLst/>
        </a:prstGeom>
      </xdr:spPr>
    </xdr:pic>
    <xdr:clientData/>
  </xdr:twoCellAnchor>
  <xdr:twoCellAnchor>
    <xdr:from>
      <xdr:col>6</xdr:col>
      <xdr:colOff>552450</xdr:colOff>
      <xdr:row>22</xdr:row>
      <xdr:rowOff>66674</xdr:rowOff>
    </xdr:from>
    <xdr:to>
      <xdr:col>18</xdr:col>
      <xdr:colOff>1114425</xdr:colOff>
      <xdr:row>48</xdr:row>
      <xdr:rowOff>47625</xdr:rowOff>
    </xdr:to>
    <xdr:graphicFrame macro="">
      <xdr:nvGraphicFramePr>
        <xdr:cNvPr id="3" name="Gráfico 2">
          <a:extLst>
            <a:ext uri="{FF2B5EF4-FFF2-40B4-BE49-F238E27FC236}">
              <a16:creationId xmlns:a16="http://schemas.microsoft.com/office/drawing/2014/main" id="{79ABD103-A38C-49A7-93C2-FE520EAF3D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9</xdr:col>
      <xdr:colOff>0</xdr:colOff>
      <xdr:row>0</xdr:row>
      <xdr:rowOff>161925</xdr:rowOff>
    </xdr:from>
    <xdr:ext cx="1628775" cy="542925"/>
    <xdr:sp macro="" textlink="">
      <xdr:nvSpPr>
        <xdr:cNvPr id="2" name="Shape 4">
          <a:hlinkClick xmlns:r="http://schemas.openxmlformats.org/officeDocument/2006/relationships" r:id="rId1"/>
          <a:extLst>
            <a:ext uri="{FF2B5EF4-FFF2-40B4-BE49-F238E27FC236}">
              <a16:creationId xmlns:a16="http://schemas.microsoft.com/office/drawing/2014/main" id="{CE752445-0B74-482A-AFC1-44969FE73849}"/>
            </a:ext>
          </a:extLst>
        </xdr:cNvPr>
        <xdr:cNvSpPr/>
      </xdr:nvSpPr>
      <xdr:spPr>
        <a:xfrm>
          <a:off x="6972300" y="161925"/>
          <a:ext cx="1628775" cy="54292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324475" cy="704850"/>
    <xdr:pic>
      <xdr:nvPicPr>
        <xdr:cNvPr id="3" name="image3.png">
          <a:extLst>
            <a:ext uri="{FF2B5EF4-FFF2-40B4-BE49-F238E27FC236}">
              <a16:creationId xmlns:a16="http://schemas.microsoft.com/office/drawing/2014/main" id="{8D704A9C-BB74-4A79-84C2-65D857EBBDD7}"/>
            </a:ext>
          </a:extLst>
        </xdr:cNvPr>
        <xdr:cNvPicPr preferRelativeResize="0"/>
      </xdr:nvPicPr>
      <xdr:blipFill>
        <a:blip xmlns:r="http://schemas.openxmlformats.org/officeDocument/2006/relationships" r:embed="rId2" cstate="print"/>
        <a:stretch>
          <a:fillRect/>
        </a:stretch>
      </xdr:blipFill>
      <xdr:spPr>
        <a:xfrm>
          <a:off x="800100" y="0"/>
          <a:ext cx="5324475" cy="704850"/>
        </a:xfrm>
        <a:prstGeom prst="rect">
          <a:avLst/>
        </a:prstGeom>
        <a:noFill/>
      </xdr:spPr>
    </xdr:pic>
    <xdr:clientData fLocksWithSheet="0"/>
  </xdr:oneCellAnchor>
  <xdr:twoCellAnchor>
    <xdr:from>
      <xdr:col>12</xdr:col>
      <xdr:colOff>261936</xdr:colOff>
      <xdr:row>23</xdr:row>
      <xdr:rowOff>4761</xdr:rowOff>
    </xdr:from>
    <xdr:to>
      <xdr:col>19</xdr:col>
      <xdr:colOff>171450</xdr:colOff>
      <xdr:row>44</xdr:row>
      <xdr:rowOff>38100</xdr:rowOff>
    </xdr:to>
    <xdr:graphicFrame macro="">
      <xdr:nvGraphicFramePr>
        <xdr:cNvPr id="5" name="Gráfico 4">
          <a:extLst>
            <a:ext uri="{FF2B5EF4-FFF2-40B4-BE49-F238E27FC236}">
              <a16:creationId xmlns:a16="http://schemas.microsoft.com/office/drawing/2014/main" id="{FDC791F3-3B63-4FCD-B3EE-A26A3E31D4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5</xdr:col>
      <xdr:colOff>180975</xdr:colOff>
      <xdr:row>6</xdr:row>
      <xdr:rowOff>200025</xdr:rowOff>
    </xdr:from>
    <xdr:ext cx="1476375" cy="466725"/>
    <xdr:sp macro="" textlink="">
      <xdr:nvSpPr>
        <xdr:cNvPr id="4" name="Shape 4">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7000875" y="1371600"/>
          <a:ext cx="1476375" cy="46672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0</xdr:rowOff>
    </xdr:from>
    <xdr:ext cx="7038975" cy="714374"/>
    <xdr:pic>
      <xdr:nvPicPr>
        <xdr:cNvPr id="3" name="image3.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0" y="0"/>
          <a:ext cx="7038975" cy="714374"/>
        </a:xfrm>
        <a:prstGeom prst="rect">
          <a:avLst/>
        </a:prstGeom>
        <a:noFill/>
      </xdr:spPr>
    </xdr:pic>
    <xdr:clientData fLocksWithSheet="0"/>
  </xdr:oneCellAnchor>
  <xdr:twoCellAnchor>
    <xdr:from>
      <xdr:col>5</xdr:col>
      <xdr:colOff>371474</xdr:colOff>
      <xdr:row>23</xdr:row>
      <xdr:rowOff>66674</xdr:rowOff>
    </xdr:from>
    <xdr:to>
      <xdr:col>10</xdr:col>
      <xdr:colOff>666750</xdr:colOff>
      <xdr:row>43</xdr:row>
      <xdr:rowOff>123825</xdr:rowOff>
    </xdr:to>
    <xdr:graphicFrame macro="">
      <xdr:nvGraphicFramePr>
        <xdr:cNvPr id="2" name="Gráfico 1">
          <a:extLst>
            <a:ext uri="{FF2B5EF4-FFF2-40B4-BE49-F238E27FC236}">
              <a16:creationId xmlns:a16="http://schemas.microsoft.com/office/drawing/2014/main" id="{7440B2B9-2B19-4DE5-B20D-30A089B23F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9</xdr:col>
      <xdr:colOff>581025</xdr:colOff>
      <xdr:row>3</xdr:row>
      <xdr:rowOff>0</xdr:rowOff>
    </xdr:from>
    <xdr:ext cx="1552575" cy="419100"/>
    <xdr:sp macro="" textlink="">
      <xdr:nvSpPr>
        <xdr:cNvPr id="6" name="Shape 6">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8001000" y="571500"/>
          <a:ext cx="1552575" cy="4191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28575</xdr:rowOff>
    </xdr:from>
    <xdr:ext cx="7191375" cy="704850"/>
    <xdr:pic>
      <xdr:nvPicPr>
        <xdr:cNvPr id="5" name="image3.png">
          <a:extLst>
            <a:ext uri="{FF2B5EF4-FFF2-40B4-BE49-F238E27FC236}">
              <a16:creationId xmlns:a16="http://schemas.microsoft.com/office/drawing/2014/main" id="{B2C37F98-FEE9-4445-A4EE-A7500B6CCADB}"/>
            </a:ext>
          </a:extLst>
        </xdr:cNvPr>
        <xdr:cNvPicPr preferRelativeResize="0"/>
      </xdr:nvPicPr>
      <xdr:blipFill>
        <a:blip xmlns:r="http://schemas.openxmlformats.org/officeDocument/2006/relationships" r:embed="rId2" cstate="print"/>
        <a:stretch>
          <a:fillRect/>
        </a:stretch>
      </xdr:blipFill>
      <xdr:spPr>
        <a:xfrm>
          <a:off x="0" y="28575"/>
          <a:ext cx="7191375" cy="704850"/>
        </a:xfrm>
        <a:prstGeom prst="rect">
          <a:avLst/>
        </a:prstGeom>
        <a:noFill/>
      </xdr:spPr>
    </xdr:pic>
    <xdr:clientData fLocksWithSheet="0"/>
  </xdr:oneCellAnchor>
  <xdr:twoCellAnchor>
    <xdr:from>
      <xdr:col>9</xdr:col>
      <xdr:colOff>161925</xdr:colOff>
      <xdr:row>24</xdr:row>
      <xdr:rowOff>19049</xdr:rowOff>
    </xdr:from>
    <xdr:to>
      <xdr:col>17</xdr:col>
      <xdr:colOff>428625</xdr:colOff>
      <xdr:row>40</xdr:row>
      <xdr:rowOff>104775</xdr:rowOff>
    </xdr:to>
    <xdr:graphicFrame macro="">
      <xdr:nvGraphicFramePr>
        <xdr:cNvPr id="8" name="Gráfico 7">
          <a:extLst>
            <a:ext uri="{FF2B5EF4-FFF2-40B4-BE49-F238E27FC236}">
              <a16:creationId xmlns:a16="http://schemas.microsoft.com/office/drawing/2014/main" id="{0816AA07-AA31-46C1-8146-AC36687506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9</xdr:col>
      <xdr:colOff>276225</xdr:colOff>
      <xdr:row>3</xdr:row>
      <xdr:rowOff>85725</xdr:rowOff>
    </xdr:from>
    <xdr:ext cx="1695450" cy="514350"/>
    <xdr:sp macro="" textlink="">
      <xdr:nvSpPr>
        <xdr:cNvPr id="7" name="Shape 7">
          <a:hlinkClick xmlns:r="http://schemas.openxmlformats.org/officeDocument/2006/relationships" r:id="rId1"/>
          <a:extLst>
            <a:ext uri="{FF2B5EF4-FFF2-40B4-BE49-F238E27FC236}">
              <a16:creationId xmlns:a16="http://schemas.microsoft.com/office/drawing/2014/main" id="{00000000-0008-0000-0500-000007000000}"/>
            </a:ext>
          </a:extLst>
        </xdr:cNvPr>
        <xdr:cNvSpPr/>
      </xdr:nvSpPr>
      <xdr:spPr>
        <a:xfrm>
          <a:off x="9486900" y="657225"/>
          <a:ext cx="1695450" cy="51435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876925" cy="704850"/>
    <xdr:pic>
      <xdr:nvPicPr>
        <xdr:cNvPr id="5" name="image3.png">
          <a:extLst>
            <a:ext uri="{FF2B5EF4-FFF2-40B4-BE49-F238E27FC236}">
              <a16:creationId xmlns:a16="http://schemas.microsoft.com/office/drawing/2014/main" id="{74FAF5B4-9A51-4F12-AAD4-9A2FF0F26597}"/>
            </a:ext>
          </a:extLst>
        </xdr:cNvPr>
        <xdr:cNvPicPr preferRelativeResize="0"/>
      </xdr:nvPicPr>
      <xdr:blipFill>
        <a:blip xmlns:r="http://schemas.openxmlformats.org/officeDocument/2006/relationships" r:embed="rId2" cstate="print"/>
        <a:stretch>
          <a:fillRect/>
        </a:stretch>
      </xdr:blipFill>
      <xdr:spPr>
        <a:xfrm>
          <a:off x="0" y="0"/>
          <a:ext cx="5876925" cy="704850"/>
        </a:xfrm>
        <a:prstGeom prst="rect">
          <a:avLst/>
        </a:prstGeom>
        <a:noFill/>
      </xdr:spPr>
    </xdr:pic>
    <xdr:clientData fLocksWithSheet="0"/>
  </xdr:oneCellAnchor>
  <xdr:twoCellAnchor>
    <xdr:from>
      <xdr:col>9</xdr:col>
      <xdr:colOff>276224</xdr:colOff>
      <xdr:row>25</xdr:row>
      <xdr:rowOff>66675</xdr:rowOff>
    </xdr:from>
    <xdr:to>
      <xdr:col>18</xdr:col>
      <xdr:colOff>238125</xdr:colOff>
      <xdr:row>44</xdr:row>
      <xdr:rowOff>152399</xdr:rowOff>
    </xdr:to>
    <xdr:graphicFrame macro="">
      <xdr:nvGraphicFramePr>
        <xdr:cNvPr id="2" name="Gráfico 1">
          <a:extLst>
            <a:ext uri="{FF2B5EF4-FFF2-40B4-BE49-F238E27FC236}">
              <a16:creationId xmlns:a16="http://schemas.microsoft.com/office/drawing/2014/main" id="{5C99A555-7EE4-4A54-BC30-967EF37548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992"/>
  <sheetViews>
    <sheetView showGridLines="0" workbookViewId="0">
      <selection activeCell="G21" sqref="G21"/>
    </sheetView>
  </sheetViews>
  <sheetFormatPr baseColWidth="10" defaultColWidth="12.5703125" defaultRowHeight="15" customHeight="1" x14ac:dyDescent="0.2"/>
  <cols>
    <col min="1" max="1" width="106.42578125" customWidth="1"/>
    <col min="2" max="7" width="10.7109375" customWidth="1"/>
    <col min="8" max="26" width="14.42578125" customWidth="1"/>
  </cols>
  <sheetData>
    <row r="1" spans="1:26" ht="12.75" customHeight="1" x14ac:dyDescent="0.2"/>
    <row r="2" spans="1:26" ht="12.75" customHeight="1" x14ac:dyDescent="0.2"/>
    <row r="3" spans="1:26" ht="12.75" customHeight="1" x14ac:dyDescent="0.2"/>
    <row r="4" spans="1:26" ht="12.75" customHeight="1" x14ac:dyDescent="0.2"/>
    <row r="5" spans="1:26" ht="12.75" customHeight="1" x14ac:dyDescent="0.2"/>
    <row r="6" spans="1:26" ht="21.75" customHeight="1" x14ac:dyDescent="0.3">
      <c r="A6" s="84" t="s">
        <v>0</v>
      </c>
      <c r="B6" s="85"/>
      <c r="C6" s="85"/>
      <c r="D6" s="85"/>
      <c r="E6" s="85"/>
      <c r="F6" s="85"/>
      <c r="G6" s="85"/>
    </row>
    <row r="7" spans="1:26" ht="18" x14ac:dyDescent="0.25">
      <c r="A7" s="1"/>
    </row>
    <row r="8" spans="1:26" s="64" customFormat="1" x14ac:dyDescent="0.2">
      <c r="A8" s="3"/>
    </row>
    <row r="9" spans="1:26" s="64" customFormat="1" ht="19.5" customHeight="1" x14ac:dyDescent="0.2">
      <c r="A9" s="65" t="s">
        <v>46</v>
      </c>
      <c r="B9" s="2"/>
      <c r="C9" s="2"/>
      <c r="D9" s="2"/>
      <c r="E9" s="2"/>
      <c r="F9" s="2"/>
      <c r="G9" s="2"/>
      <c r="H9" s="2"/>
      <c r="I9" s="2"/>
      <c r="J9" s="2"/>
      <c r="K9" s="2"/>
      <c r="L9" s="2"/>
      <c r="M9" s="2"/>
      <c r="N9" s="2"/>
      <c r="O9" s="2"/>
      <c r="P9" s="2"/>
      <c r="Q9" s="2"/>
      <c r="R9" s="2"/>
      <c r="S9" s="2"/>
      <c r="T9" s="2"/>
      <c r="U9" s="2"/>
      <c r="V9" s="2"/>
      <c r="W9" s="2"/>
      <c r="X9" s="2"/>
      <c r="Y9" s="2"/>
      <c r="Z9" s="2"/>
    </row>
    <row r="10" spans="1:26" s="64" customFormat="1" ht="18.75" customHeight="1" x14ac:dyDescent="0.2">
      <c r="A10" s="65" t="s">
        <v>43</v>
      </c>
      <c r="B10" s="2"/>
      <c r="C10" s="2"/>
      <c r="D10" s="2"/>
      <c r="E10" s="2"/>
      <c r="F10" s="2"/>
      <c r="G10" s="2"/>
      <c r="H10" s="2"/>
      <c r="I10" s="2"/>
      <c r="J10" s="2"/>
      <c r="K10" s="2"/>
      <c r="L10" s="2"/>
      <c r="M10" s="2"/>
      <c r="N10" s="2"/>
      <c r="O10" s="2"/>
      <c r="P10" s="2"/>
      <c r="Q10" s="2"/>
      <c r="R10" s="2"/>
      <c r="S10" s="2"/>
      <c r="T10" s="2"/>
      <c r="U10" s="2"/>
      <c r="V10" s="2"/>
      <c r="W10" s="2"/>
      <c r="X10" s="2"/>
      <c r="Y10" s="2"/>
      <c r="Z10" s="2"/>
    </row>
    <row r="11" spans="1:26" s="64" customFormat="1" ht="16.5" customHeight="1" x14ac:dyDescent="0.2">
      <c r="A11" s="65" t="s">
        <v>49</v>
      </c>
      <c r="B11" s="2"/>
      <c r="C11" s="2"/>
      <c r="D11" s="2"/>
      <c r="E11" s="2"/>
      <c r="F11" s="2"/>
      <c r="G11" s="2"/>
      <c r="H11" s="2"/>
      <c r="I11" s="2"/>
      <c r="J11" s="2"/>
      <c r="K11" s="2"/>
      <c r="L11" s="2"/>
      <c r="M11" s="2"/>
      <c r="N11" s="2"/>
      <c r="O11" s="2"/>
      <c r="P11" s="2"/>
      <c r="Q11" s="2"/>
      <c r="R11" s="2"/>
      <c r="S11" s="2"/>
      <c r="T11" s="2"/>
      <c r="U11" s="2"/>
      <c r="V11" s="2"/>
      <c r="W11" s="2"/>
      <c r="X11" s="2"/>
      <c r="Y11" s="2"/>
      <c r="Z11" s="2"/>
    </row>
    <row r="12" spans="1:26" s="64" customFormat="1" ht="16.5" customHeight="1" x14ac:dyDescent="0.2">
      <c r="A12" s="65" t="s">
        <v>44</v>
      </c>
    </row>
    <row r="13" spans="1:26" s="64" customFormat="1" x14ac:dyDescent="0.2">
      <c r="A13" s="65" t="s">
        <v>45</v>
      </c>
    </row>
    <row r="14" spans="1:26" s="64" customFormat="1" ht="15.75" x14ac:dyDescent="0.25">
      <c r="A14" s="66"/>
    </row>
    <row r="15" spans="1:26" s="64" customFormat="1" x14ac:dyDescent="0.2">
      <c r="A15" s="2"/>
    </row>
    <row r="16" spans="1:26" ht="18" x14ac:dyDescent="0.25">
      <c r="A16" s="1"/>
    </row>
    <row r="17" ht="12.75" x14ac:dyDescent="0.2"/>
    <row r="18" ht="12.75" x14ac:dyDescent="0.2"/>
    <row r="19" ht="12.75" x14ac:dyDescent="0.2"/>
    <row r="20" ht="12.75" x14ac:dyDescent="0.2"/>
    <row r="21" ht="12.75"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
    <mergeCell ref="A6:G6"/>
  </mergeCells>
  <hyperlinks>
    <hyperlink ref="A9" location="'1. PPL INTRAMURAL'!A1" display="1. PPL intramural" xr:uid="{F32BB9D8-B5F7-4B54-A517-DBC72CD1E9B1}"/>
    <hyperlink ref="A12" location="'4. PPL DOMICILIARIA '!A1" display="4. PPL DOMICILIARIA" xr:uid="{8AC05A25-C8F2-427D-A51B-CF5F61BF9C39}"/>
    <hyperlink ref="A13" location="'5.PPL VIGILANCIA ELECTRONICA'!A1" display="5. PPL VIGILANCIA ELECTRÓNICA" xr:uid="{BF708D3A-7AF3-45E1-9FC3-A58F161CAB54}"/>
    <hyperlink ref="A10" location="'2. SITUA. JURIDIC PPL INTRAMURA'!A1" display="2. SITUACIÓN JURÍDICA PPL INTRAMURAL" xr:uid="{45998D45-9AF9-497A-A0F3-F6D05A300C71}"/>
    <hyperlink ref="A11" location="'3. SEXO PPL INTRAMURAL'!A1" display="3. SEXO PPL INTRAMURAL" xr:uid="{2CA96741-F73E-492E-95CD-85EE0A631653}"/>
  </hyperlink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6600-F401-4BB9-9B51-4067C5FB3E62}">
  <sheetPr>
    <tabColor rgb="FF92D050"/>
    <pageSetUpPr fitToPage="1"/>
  </sheetPr>
  <dimension ref="A1:U997"/>
  <sheetViews>
    <sheetView showGridLines="0" tabSelected="1" workbookViewId="0">
      <selection activeCell="P6" sqref="P6"/>
    </sheetView>
  </sheetViews>
  <sheetFormatPr baseColWidth="10" defaultColWidth="12.5703125" defaultRowHeight="15" customHeight="1" x14ac:dyDescent="0.2"/>
  <cols>
    <col min="1" max="1" width="5.5703125" style="36" bestFit="1" customWidth="1"/>
    <col min="2" max="2" width="11.7109375" style="40" bestFit="1" customWidth="1"/>
    <col min="3" max="3" width="11.5703125" style="36" bestFit="1" customWidth="1"/>
    <col min="4" max="4" width="11" style="36" bestFit="1" customWidth="1"/>
    <col min="5" max="5" width="14.42578125" style="36" bestFit="1" customWidth="1"/>
    <col min="6" max="6" width="7.140625" style="36" customWidth="1"/>
    <col min="7" max="9" width="12.5703125" style="36"/>
    <col min="10" max="10" width="18.28515625" style="36" customWidth="1"/>
    <col min="11" max="15" width="12.5703125" style="36"/>
    <col min="16" max="16" width="20.140625" style="36" customWidth="1"/>
    <col min="17" max="18" width="12.5703125" style="36"/>
    <col min="19" max="19" width="20.140625" style="36" bestFit="1" customWidth="1"/>
    <col min="20" max="16384" width="12.5703125" style="36"/>
  </cols>
  <sheetData>
    <row r="1" spans="1:19" ht="15.75" x14ac:dyDescent="0.25">
      <c r="B1" s="4"/>
      <c r="C1" s="5"/>
      <c r="D1" s="5"/>
      <c r="E1" s="5"/>
      <c r="F1" s="2"/>
    </row>
    <row r="2" spans="1:19" x14ac:dyDescent="0.2">
      <c r="B2" s="4"/>
      <c r="C2" s="2"/>
      <c r="D2" s="2"/>
      <c r="E2" s="2"/>
      <c r="F2" s="2"/>
    </row>
    <row r="3" spans="1:19" x14ac:dyDescent="0.2">
      <c r="B3" s="4"/>
      <c r="C3" s="2"/>
      <c r="D3" s="2"/>
      <c r="E3" s="2"/>
      <c r="F3" s="2"/>
    </row>
    <row r="4" spans="1:19" ht="15" customHeight="1" x14ac:dyDescent="0.2">
      <c r="A4" s="86" t="s">
        <v>1</v>
      </c>
      <c r="B4" s="86"/>
      <c r="C4" s="86"/>
      <c r="D4" s="86"/>
      <c r="E4" s="86"/>
      <c r="F4" s="86"/>
      <c r="G4" s="86"/>
      <c r="H4" s="86"/>
      <c r="I4" s="86"/>
      <c r="J4" s="86"/>
      <c r="K4" s="86"/>
      <c r="L4" s="86"/>
      <c r="M4" s="86"/>
      <c r="N4" s="86"/>
      <c r="O4" s="86"/>
      <c r="P4" s="86"/>
      <c r="Q4" s="86"/>
      <c r="R4" s="86"/>
      <c r="S4" s="86"/>
    </row>
    <row r="5" spans="1:19" ht="16.5" customHeight="1" x14ac:dyDescent="0.2">
      <c r="A5" s="87" t="s">
        <v>61</v>
      </c>
      <c r="B5" s="87"/>
      <c r="C5" s="87"/>
      <c r="D5" s="87"/>
      <c r="E5" s="87"/>
      <c r="F5" s="87"/>
      <c r="G5" s="87"/>
      <c r="H5" s="87"/>
      <c r="I5" s="87"/>
      <c r="J5" s="87"/>
      <c r="K5" s="87"/>
      <c r="L5" s="87"/>
      <c r="M5" s="87"/>
      <c r="N5" s="87"/>
      <c r="O5" s="87"/>
      <c r="P5" s="87"/>
      <c r="Q5" s="87"/>
      <c r="R5" s="87"/>
      <c r="S5" s="87"/>
    </row>
    <row r="6" spans="1:19" ht="16.5" customHeight="1" x14ac:dyDescent="0.2">
      <c r="A6" s="41"/>
      <c r="B6" s="41"/>
      <c r="C6" s="41"/>
      <c r="D6" s="41"/>
      <c r="E6" s="41"/>
      <c r="F6" s="41"/>
      <c r="G6" s="41"/>
      <c r="H6" s="41"/>
      <c r="I6" s="41"/>
      <c r="J6" s="41"/>
      <c r="K6" s="41"/>
      <c r="L6" s="41"/>
      <c r="M6" s="41"/>
      <c r="N6" s="41"/>
      <c r="O6" s="41"/>
      <c r="P6" s="41"/>
      <c r="Q6" s="41"/>
      <c r="R6" s="41"/>
      <c r="S6" s="41"/>
    </row>
    <row r="7" spans="1:19" ht="30.75" thickBot="1" x14ac:dyDescent="0.25">
      <c r="A7" s="6" t="s">
        <v>2</v>
      </c>
      <c r="B7" s="6" t="s">
        <v>4</v>
      </c>
      <c r="C7" s="6" t="s">
        <v>5</v>
      </c>
      <c r="D7" s="6" t="s">
        <v>6</v>
      </c>
      <c r="E7" s="6" t="s">
        <v>3</v>
      </c>
      <c r="F7" s="7"/>
      <c r="J7" s="88" t="s">
        <v>32</v>
      </c>
      <c r="K7" s="89"/>
      <c r="L7" s="89"/>
      <c r="M7" s="89"/>
    </row>
    <row r="8" spans="1:19" ht="25.5" x14ac:dyDescent="0.2">
      <c r="A8" s="94">
        <v>2012</v>
      </c>
      <c r="B8" s="37" t="s">
        <v>7</v>
      </c>
      <c r="C8" s="8">
        <v>75620</v>
      </c>
      <c r="D8" s="8">
        <v>102296</v>
      </c>
      <c r="E8" s="9">
        <v>0.35276381909547738</v>
      </c>
      <c r="F8" s="12"/>
      <c r="J8" s="44" t="s">
        <v>31</v>
      </c>
      <c r="K8" s="44" t="s">
        <v>5</v>
      </c>
      <c r="L8" s="44" t="s">
        <v>6</v>
      </c>
      <c r="M8" s="44" t="s">
        <v>3</v>
      </c>
    </row>
    <row r="9" spans="1:19" x14ac:dyDescent="0.2">
      <c r="A9" s="92"/>
      <c r="B9" s="38" t="s">
        <v>8</v>
      </c>
      <c r="C9" s="11">
        <v>75620</v>
      </c>
      <c r="D9" s="11">
        <v>104691</v>
      </c>
      <c r="E9" s="13">
        <v>0.38443533456757462</v>
      </c>
      <c r="F9" s="12"/>
      <c r="J9" s="45">
        <v>2012</v>
      </c>
      <c r="K9" s="46">
        <f>AVERAGE(C8:C19)</f>
        <v>75679.166666666672</v>
      </c>
      <c r="L9" s="46">
        <f>AVERAGE(D8:D19)</f>
        <v>109822.08333333333</v>
      </c>
      <c r="M9" s="47">
        <f>AVERAGE(E8:E19)</f>
        <v>0.45113366841890629</v>
      </c>
    </row>
    <row r="10" spans="1:19" x14ac:dyDescent="0.2">
      <c r="A10" s="92"/>
      <c r="B10" s="38" t="s">
        <v>9</v>
      </c>
      <c r="C10" s="11">
        <v>75676</v>
      </c>
      <c r="D10" s="11">
        <v>106111</v>
      </c>
      <c r="E10" s="13">
        <v>0.4021750621068767</v>
      </c>
      <c r="F10" s="12"/>
      <c r="J10" s="45">
        <v>2013</v>
      </c>
      <c r="K10" s="48">
        <f>AVERAGE(C20:C31)</f>
        <v>75796.583333333328</v>
      </c>
      <c r="L10" s="48">
        <f>AVERAGE(D20:D31)</f>
        <v>117986.5</v>
      </c>
      <c r="M10" s="49">
        <f>AVERAGE(E20:E31)</f>
        <v>0.55659936185175041</v>
      </c>
    </row>
    <row r="11" spans="1:19" x14ac:dyDescent="0.2">
      <c r="A11" s="92"/>
      <c r="B11" s="38" t="s">
        <v>10</v>
      </c>
      <c r="C11" s="11">
        <v>75676</v>
      </c>
      <c r="D11" s="11">
        <v>107320</v>
      </c>
      <c r="E11" s="13">
        <v>0.41815106506686406</v>
      </c>
      <c r="F11" s="12"/>
      <c r="J11" s="45">
        <v>2014</v>
      </c>
      <c r="K11" s="48">
        <f>AVERAGE(C32:C43)</f>
        <v>76777</v>
      </c>
      <c r="L11" s="48">
        <f>AVERAGE(D32:D43)</f>
        <v>117389.08333333333</v>
      </c>
      <c r="M11" s="49">
        <f>AVERAGE(E32:E43)</f>
        <v>0.5292619910529589</v>
      </c>
    </row>
    <row r="12" spans="1:19" x14ac:dyDescent="0.2">
      <c r="A12" s="92"/>
      <c r="B12" s="38" t="s">
        <v>11</v>
      </c>
      <c r="C12" s="11">
        <v>75676</v>
      </c>
      <c r="D12" s="11">
        <v>108785</v>
      </c>
      <c r="E12" s="13">
        <v>0.43750991067181144</v>
      </c>
      <c r="F12" s="12"/>
      <c r="J12" s="45">
        <v>2015</v>
      </c>
      <c r="K12" s="48">
        <f>AVERAGE(C44:C55)</f>
        <v>77979.75</v>
      </c>
      <c r="L12" s="48">
        <f>AVERAGE(D44:D55)</f>
        <v>120040.08333333333</v>
      </c>
      <c r="M12" s="49">
        <f>AVERAGE(E44:E55)</f>
        <v>0.5393601169547354</v>
      </c>
    </row>
    <row r="13" spans="1:19" x14ac:dyDescent="0.2">
      <c r="A13" s="92"/>
      <c r="B13" s="38" t="s">
        <v>12</v>
      </c>
      <c r="C13" s="11">
        <v>75676</v>
      </c>
      <c r="D13" s="11">
        <v>109709</v>
      </c>
      <c r="E13" s="13">
        <v>0.44971985834346428</v>
      </c>
      <c r="F13" s="12"/>
      <c r="J13" s="45">
        <v>2016</v>
      </c>
      <c r="K13" s="48">
        <f>AVERAGE(C56:C67)</f>
        <v>78119.5</v>
      </c>
      <c r="L13" s="48">
        <f>AVERAGE(D56:D67)</f>
        <v>120914</v>
      </c>
      <c r="M13" s="49">
        <f>AVERAGE(E56:E67)</f>
        <v>0.54778669648818668</v>
      </c>
    </row>
    <row r="14" spans="1:19" ht="15" customHeight="1" x14ac:dyDescent="0.2">
      <c r="A14" s="92"/>
      <c r="B14" s="38" t="s">
        <v>13</v>
      </c>
      <c r="C14" s="11">
        <v>75676</v>
      </c>
      <c r="D14" s="11">
        <v>111005</v>
      </c>
      <c r="E14" s="13">
        <v>0.46684549923357466</v>
      </c>
      <c r="F14" s="12"/>
      <c r="J14" s="45">
        <v>2017</v>
      </c>
      <c r="K14" s="48">
        <f>AVERAGE(C68:C79)</f>
        <v>78759</v>
      </c>
      <c r="L14" s="48">
        <f>AVERAGE(D68:D79)</f>
        <v>116657.66666666667</v>
      </c>
      <c r="M14" s="49">
        <f>AVERAGE(E68:E79)</f>
        <v>0.48126324613295202</v>
      </c>
      <c r="O14" s="96" t="s">
        <v>35</v>
      </c>
      <c r="P14" s="97"/>
      <c r="Q14" s="97"/>
      <c r="R14" s="97"/>
      <c r="S14" s="97"/>
    </row>
    <row r="15" spans="1:19" x14ac:dyDescent="0.2">
      <c r="A15" s="92"/>
      <c r="B15" s="38" t="s">
        <v>14</v>
      </c>
      <c r="C15" s="11">
        <v>75676</v>
      </c>
      <c r="D15" s="11">
        <v>111979</v>
      </c>
      <c r="E15" s="13">
        <v>0.47971615835932124</v>
      </c>
      <c r="F15" s="12"/>
      <c r="J15" s="45">
        <v>2018</v>
      </c>
      <c r="K15" s="48">
        <f>AVERAGE(C80:C91)</f>
        <v>79914</v>
      </c>
      <c r="L15" s="48">
        <f>AVERAGE(D80:D91)</f>
        <v>117569.58333333333</v>
      </c>
      <c r="M15" s="49">
        <f>AVERAGE(E80:E91)</f>
        <v>0.47117995912272725</v>
      </c>
      <c r="O15" s="98" t="s">
        <v>36</v>
      </c>
      <c r="P15" s="99"/>
      <c r="Q15" s="44" t="s">
        <v>5</v>
      </c>
      <c r="R15" s="44" t="s">
        <v>6</v>
      </c>
      <c r="S15" s="44" t="s">
        <v>3</v>
      </c>
    </row>
    <row r="16" spans="1:19" x14ac:dyDescent="0.2">
      <c r="A16" s="92"/>
      <c r="B16" s="38" t="s">
        <v>15</v>
      </c>
      <c r="C16" s="11">
        <v>75676</v>
      </c>
      <c r="D16" s="11">
        <v>113104</v>
      </c>
      <c r="E16" s="13">
        <v>0.49458216607643113</v>
      </c>
      <c r="F16" s="12"/>
      <c r="J16" s="45">
        <v>2019</v>
      </c>
      <c r="K16" s="48">
        <f>AVERAGE(C92:C103)</f>
        <v>80296.166666666672</v>
      </c>
      <c r="L16" s="48">
        <f>AVERAGE(D92:D103)</f>
        <v>122309.5</v>
      </c>
      <c r="M16" s="49">
        <f>AVERAGE(E92:E103)</f>
        <v>0.52320922932188985</v>
      </c>
      <c r="O16" s="95" t="s">
        <v>33</v>
      </c>
      <c r="P16" s="95"/>
      <c r="Q16" s="47">
        <f>(K20-K19)/K19</f>
        <v>6.6414641464145018E-3</v>
      </c>
      <c r="R16" s="47">
        <f>(L20-L19)/L19</f>
        <v>3.1835448483606352E-2</v>
      </c>
      <c r="S16" s="51">
        <f>M20-M19</f>
        <v>3.0063655063798211E-2</v>
      </c>
    </row>
    <row r="17" spans="1:19" x14ac:dyDescent="0.2">
      <c r="A17" s="92"/>
      <c r="B17" s="38" t="s">
        <v>16</v>
      </c>
      <c r="C17" s="11">
        <v>75726</v>
      </c>
      <c r="D17" s="11">
        <v>114284</v>
      </c>
      <c r="E17" s="13">
        <v>0.50917782531759248</v>
      </c>
      <c r="F17" s="12"/>
      <c r="J17" s="45">
        <v>2020</v>
      </c>
      <c r="K17" s="48">
        <f>AVERAGE(C104:C115)</f>
        <v>80704.166666666672</v>
      </c>
      <c r="L17" s="48">
        <f>AVERAGE(D104:D115)</f>
        <v>108777.75</v>
      </c>
      <c r="M17" s="49">
        <f>AVERAGE(E104:E115)</f>
        <v>0.34781992734186346</v>
      </c>
      <c r="O17" s="95" t="s">
        <v>34</v>
      </c>
      <c r="P17" s="95"/>
      <c r="Q17" s="51">
        <f>(K20-K9)/K9</f>
        <v>7.7554735818238393E-2</v>
      </c>
      <c r="R17" s="51">
        <f>(L20-L9)/L9</f>
        <v>-8.698184816603613E-2</v>
      </c>
      <c r="S17" s="47">
        <f>M20-M9</f>
        <v>-0.22158473635717882</v>
      </c>
    </row>
    <row r="18" spans="1:19" x14ac:dyDescent="0.2">
      <c r="A18" s="92"/>
      <c r="B18" s="38" t="s">
        <v>17</v>
      </c>
      <c r="C18" s="11">
        <v>75726</v>
      </c>
      <c r="D18" s="11">
        <v>114697</v>
      </c>
      <c r="E18" s="13">
        <v>0.51463169849193147</v>
      </c>
      <c r="F18" s="12"/>
      <c r="J18" s="45">
        <v>2021</v>
      </c>
      <c r="K18" s="48">
        <f>AVERAGE(C116:C127)</f>
        <v>81268.833333333328</v>
      </c>
      <c r="L18" s="48">
        <f>AVERAGE(D116:D127)</f>
        <v>96837.5</v>
      </c>
      <c r="M18" s="49">
        <f>AVERAGE(E116:E127)</f>
        <v>0.19163985028704714</v>
      </c>
      <c r="Q18" s="50"/>
      <c r="R18" s="50"/>
    </row>
    <row r="19" spans="1:19" ht="15.75" thickBot="1" x14ac:dyDescent="0.25">
      <c r="A19" s="93"/>
      <c r="B19" s="39" t="s">
        <v>18</v>
      </c>
      <c r="C19" s="17">
        <v>75726</v>
      </c>
      <c r="D19" s="17">
        <v>113884</v>
      </c>
      <c r="E19" s="18">
        <v>0.50389562369595642</v>
      </c>
      <c r="F19" s="12"/>
      <c r="J19" s="45">
        <v>2022</v>
      </c>
      <c r="K19" s="48">
        <f>AVERAGE(C128:C139)</f>
        <v>81010.416666666672</v>
      </c>
      <c r="L19" s="48">
        <f>AVERAGE(D128:D139)</f>
        <v>97175.916666666672</v>
      </c>
      <c r="M19" s="49">
        <f>AVERAGE(E128:E139)</f>
        <v>0.19948527699792926</v>
      </c>
    </row>
    <row r="20" spans="1:19" ht="15.75" customHeight="1" x14ac:dyDescent="0.2">
      <c r="A20" s="91">
        <v>2013</v>
      </c>
      <c r="B20" s="38" t="s">
        <v>7</v>
      </c>
      <c r="C20" s="8">
        <v>75726</v>
      </c>
      <c r="D20" s="8">
        <v>114872</v>
      </c>
      <c r="E20" s="9">
        <v>0.51694266170139724</v>
      </c>
      <c r="F20" s="2"/>
      <c r="J20" s="45">
        <v>2023</v>
      </c>
      <c r="K20" s="48">
        <f>AVERAGE(C140:C151)</f>
        <v>81548.444444444438</v>
      </c>
      <c r="L20" s="48">
        <f>AVERAGE(D140:D151)</f>
        <v>100269.55555555556</v>
      </c>
      <c r="M20" s="49">
        <f>AVERAGE(E140:E151)</f>
        <v>0.22954893206172747</v>
      </c>
    </row>
    <row r="21" spans="1:19" ht="15.75" customHeight="1" thickBot="1" x14ac:dyDescent="0.25">
      <c r="A21" s="92"/>
      <c r="B21" s="39" t="s">
        <v>8</v>
      </c>
      <c r="C21" s="11">
        <v>75726</v>
      </c>
      <c r="D21" s="11">
        <v>115781</v>
      </c>
      <c r="E21" s="13">
        <v>0.52894646488656472</v>
      </c>
      <c r="I21" s="81"/>
      <c r="J21" s="80" t="s">
        <v>54</v>
      </c>
    </row>
    <row r="22" spans="1:19" ht="15.75" customHeight="1" x14ac:dyDescent="0.2">
      <c r="A22" s="92"/>
      <c r="B22" s="38" t="s">
        <v>9</v>
      </c>
      <c r="C22" s="11">
        <v>75726</v>
      </c>
      <c r="D22" s="11">
        <v>116370</v>
      </c>
      <c r="E22" s="13">
        <v>0.53672450677442352</v>
      </c>
    </row>
    <row r="23" spans="1:19" ht="15.75" customHeight="1" thickBot="1" x14ac:dyDescent="0.25">
      <c r="A23" s="92"/>
      <c r="B23" s="39" t="s">
        <v>10</v>
      </c>
      <c r="C23" s="11">
        <v>75726</v>
      </c>
      <c r="D23" s="11">
        <v>117015</v>
      </c>
      <c r="E23" s="13">
        <v>0.54524205688931149</v>
      </c>
    </row>
    <row r="24" spans="1:19" ht="15.75" customHeight="1" x14ac:dyDescent="0.2">
      <c r="A24" s="92"/>
      <c r="B24" s="38" t="s">
        <v>11</v>
      </c>
      <c r="C24" s="11">
        <v>75726</v>
      </c>
      <c r="D24" s="11">
        <v>117528</v>
      </c>
      <c r="E24" s="13">
        <v>0.55201648046905949</v>
      </c>
    </row>
    <row r="25" spans="1:19" ht="15.75" customHeight="1" thickBot="1" x14ac:dyDescent="0.25">
      <c r="A25" s="92"/>
      <c r="B25" s="39" t="s">
        <v>12</v>
      </c>
      <c r="C25" s="11">
        <v>75726</v>
      </c>
      <c r="D25" s="11">
        <v>117863</v>
      </c>
      <c r="E25" s="13">
        <v>0.5564403243271796</v>
      </c>
    </row>
    <row r="26" spans="1:19" ht="15.75" customHeight="1" x14ac:dyDescent="0.2">
      <c r="A26" s="92"/>
      <c r="B26" s="38" t="s">
        <v>13</v>
      </c>
      <c r="C26" s="11">
        <v>75726</v>
      </c>
      <c r="D26" s="11">
        <v>118201</v>
      </c>
      <c r="E26" s="13">
        <v>0.56090378469746183</v>
      </c>
      <c r="F26" s="2"/>
    </row>
    <row r="27" spans="1:19" ht="15.75" customHeight="1" thickBot="1" x14ac:dyDescent="0.25">
      <c r="A27" s="92"/>
      <c r="B27" s="39" t="s">
        <v>14</v>
      </c>
      <c r="C27" s="11">
        <v>75726</v>
      </c>
      <c r="D27" s="11">
        <v>118478</v>
      </c>
      <c r="E27" s="13">
        <v>0.56456170932044469</v>
      </c>
      <c r="F27" s="2"/>
    </row>
    <row r="28" spans="1:19" ht="15.75" customHeight="1" x14ac:dyDescent="0.2">
      <c r="A28" s="92"/>
      <c r="B28" s="38" t="s">
        <v>15</v>
      </c>
      <c r="C28" s="11">
        <v>75895</v>
      </c>
      <c r="D28" s="11">
        <v>119350</v>
      </c>
      <c r="E28" s="13">
        <v>0.57256736280387388</v>
      </c>
      <c r="F28" s="2"/>
    </row>
    <row r="29" spans="1:19" ht="15.75" customHeight="1" thickBot="1" x14ac:dyDescent="0.25">
      <c r="A29" s="92"/>
      <c r="B29" s="39" t="s">
        <v>16</v>
      </c>
      <c r="C29" s="11">
        <v>75895</v>
      </c>
      <c r="D29" s="11">
        <v>120038</v>
      </c>
      <c r="E29" s="13">
        <v>0.58163251861123921</v>
      </c>
      <c r="F29" s="2"/>
    </row>
    <row r="30" spans="1:19" ht="15.75" customHeight="1" x14ac:dyDescent="0.2">
      <c r="A30" s="92"/>
      <c r="B30" s="38" t="s">
        <v>17</v>
      </c>
      <c r="C30" s="11">
        <v>75895</v>
      </c>
      <c r="D30" s="11">
        <v>120310</v>
      </c>
      <c r="E30" s="13">
        <v>0.58521641741880237</v>
      </c>
      <c r="F30" s="2"/>
    </row>
    <row r="31" spans="1:19" ht="15.75" customHeight="1" thickBot="1" x14ac:dyDescent="0.25">
      <c r="A31" s="93"/>
      <c r="B31" s="39" t="s">
        <v>18</v>
      </c>
      <c r="C31" s="17">
        <v>76066</v>
      </c>
      <c r="D31" s="17">
        <v>120032</v>
      </c>
      <c r="E31" s="18">
        <v>0.57799805432124729</v>
      </c>
      <c r="F31" s="2"/>
    </row>
    <row r="32" spans="1:19" ht="15.75" customHeight="1" x14ac:dyDescent="0.2">
      <c r="A32" s="91">
        <v>2014</v>
      </c>
      <c r="B32" s="38" t="s">
        <v>7</v>
      </c>
      <c r="C32" s="8">
        <v>76066</v>
      </c>
      <c r="D32" s="8">
        <v>120623</v>
      </c>
      <c r="E32" s="9">
        <v>0.58576762285383754</v>
      </c>
      <c r="F32" s="2"/>
    </row>
    <row r="33" spans="1:21" ht="15.75" customHeight="1" thickBot="1" x14ac:dyDescent="0.25">
      <c r="A33" s="92"/>
      <c r="B33" s="39" t="s">
        <v>8</v>
      </c>
      <c r="C33" s="11">
        <v>76180</v>
      </c>
      <c r="D33" s="11">
        <v>119815</v>
      </c>
      <c r="E33" s="13">
        <v>0.57278813336833823</v>
      </c>
      <c r="F33" s="2"/>
    </row>
    <row r="34" spans="1:21" ht="15.75" customHeight="1" x14ac:dyDescent="0.2">
      <c r="A34" s="92"/>
      <c r="B34" s="38" t="s">
        <v>9</v>
      </c>
      <c r="C34" s="11">
        <v>76180</v>
      </c>
      <c r="D34" s="11">
        <v>118968</v>
      </c>
      <c r="E34" s="13">
        <v>0.56166972958781836</v>
      </c>
      <c r="F34" s="2"/>
    </row>
    <row r="35" spans="1:21" ht="15.75" customHeight="1" thickBot="1" x14ac:dyDescent="0.25">
      <c r="A35" s="92"/>
      <c r="B35" s="39" t="s">
        <v>10</v>
      </c>
      <c r="C35" s="11">
        <v>76283</v>
      </c>
      <c r="D35" s="11">
        <v>117975</v>
      </c>
      <c r="E35" s="13">
        <v>0.54654379088394522</v>
      </c>
      <c r="F35" s="2"/>
    </row>
    <row r="36" spans="1:21" ht="15.75" customHeight="1" x14ac:dyDescent="0.2">
      <c r="A36" s="92"/>
      <c r="B36" s="38" t="s">
        <v>11</v>
      </c>
      <c r="C36" s="11">
        <v>76519</v>
      </c>
      <c r="D36" s="11">
        <v>117311</v>
      </c>
      <c r="E36" s="13">
        <v>0.53309635515362208</v>
      </c>
      <c r="F36" s="2"/>
    </row>
    <row r="37" spans="1:21" ht="15.75" customHeight="1" thickBot="1" x14ac:dyDescent="0.25">
      <c r="A37" s="92"/>
      <c r="B37" s="39" t="s">
        <v>12</v>
      </c>
      <c r="C37" s="11">
        <v>76519</v>
      </c>
      <c r="D37" s="11">
        <v>117231</v>
      </c>
      <c r="E37" s="13">
        <v>0.53205086318430705</v>
      </c>
      <c r="F37" s="2"/>
    </row>
    <row r="38" spans="1:21" ht="15.75" customHeight="1" x14ac:dyDescent="0.2">
      <c r="A38" s="92"/>
      <c r="B38" s="38" t="s">
        <v>13</v>
      </c>
      <c r="C38" s="11">
        <v>76553</v>
      </c>
      <c r="D38" s="11">
        <v>117130</v>
      </c>
      <c r="E38" s="13">
        <v>0.53005107572531451</v>
      </c>
      <c r="F38" s="2"/>
    </row>
    <row r="39" spans="1:21" ht="15.75" customHeight="1" thickBot="1" x14ac:dyDescent="0.25">
      <c r="A39" s="92"/>
      <c r="B39" s="39" t="s">
        <v>14</v>
      </c>
      <c r="C39" s="11">
        <v>76553</v>
      </c>
      <c r="D39" s="11">
        <v>116873</v>
      </c>
      <c r="E39" s="13">
        <v>0.52669392447062813</v>
      </c>
      <c r="F39" s="2"/>
    </row>
    <row r="40" spans="1:21" ht="15.75" customHeight="1" x14ac:dyDescent="0.2">
      <c r="A40" s="92"/>
      <c r="B40" s="38" t="s">
        <v>15</v>
      </c>
      <c r="C40" s="11">
        <v>76553</v>
      </c>
      <c r="D40" s="11">
        <v>117037</v>
      </c>
      <c r="E40" s="13">
        <v>0.52883623110785982</v>
      </c>
      <c r="F40" s="2"/>
    </row>
    <row r="41" spans="1:21" ht="15.75" customHeight="1" thickBot="1" x14ac:dyDescent="0.25">
      <c r="A41" s="92"/>
      <c r="B41" s="39" t="s">
        <v>16</v>
      </c>
      <c r="C41" s="11">
        <v>78022</v>
      </c>
      <c r="D41" s="11">
        <v>116449</v>
      </c>
      <c r="E41" s="13">
        <v>0.49251493168593474</v>
      </c>
      <c r="F41" s="2"/>
      <c r="M41" s="42"/>
      <c r="N41" s="42"/>
      <c r="O41" s="42"/>
      <c r="P41" s="42"/>
      <c r="Q41" s="42"/>
      <c r="R41" s="42"/>
      <c r="S41" s="42"/>
      <c r="T41" s="42"/>
      <c r="U41" s="42"/>
    </row>
    <row r="42" spans="1:21" ht="15.75" customHeight="1" x14ac:dyDescent="0.2">
      <c r="A42" s="92"/>
      <c r="B42" s="38" t="s">
        <v>17</v>
      </c>
      <c r="C42" s="11">
        <v>78022</v>
      </c>
      <c r="D42" s="11">
        <v>115634</v>
      </c>
      <c r="E42" s="13">
        <v>0.48206915998051825</v>
      </c>
      <c r="F42" s="2"/>
      <c r="K42" s="43"/>
      <c r="L42" s="42"/>
      <c r="M42" s="42"/>
      <c r="N42" s="42"/>
      <c r="O42" s="42"/>
      <c r="P42" s="42"/>
      <c r="Q42" s="42"/>
      <c r="R42" s="42"/>
      <c r="S42" s="42"/>
      <c r="T42" s="42"/>
      <c r="U42" s="42"/>
    </row>
    <row r="43" spans="1:21" ht="15.75" customHeight="1" thickBot="1" x14ac:dyDescent="0.25">
      <c r="A43" s="93"/>
      <c r="B43" s="39" t="s">
        <v>18</v>
      </c>
      <c r="C43" s="17">
        <v>77874</v>
      </c>
      <c r="D43" s="17">
        <v>113623</v>
      </c>
      <c r="E43" s="18">
        <v>0.45906207463338222</v>
      </c>
      <c r="F43" s="2"/>
      <c r="H43" s="42"/>
      <c r="I43" s="42"/>
      <c r="J43" s="42"/>
      <c r="K43" s="42"/>
      <c r="L43" s="42"/>
      <c r="M43" s="42"/>
      <c r="N43" s="42"/>
      <c r="O43" s="42"/>
      <c r="P43" s="42"/>
      <c r="Q43" s="42"/>
      <c r="R43" s="42"/>
      <c r="S43" s="42"/>
      <c r="T43" s="42"/>
      <c r="U43" s="42"/>
    </row>
    <row r="44" spans="1:21" ht="15.75" customHeight="1" x14ac:dyDescent="0.2">
      <c r="A44" s="91">
        <v>2015</v>
      </c>
      <c r="B44" s="38" t="s">
        <v>7</v>
      </c>
      <c r="C44" s="8">
        <v>77874</v>
      </c>
      <c r="D44" s="8">
        <v>116760</v>
      </c>
      <c r="E44" s="9">
        <v>0.49934509592418519</v>
      </c>
      <c r="F44" s="2"/>
      <c r="G44" s="42"/>
      <c r="H44" s="42"/>
      <c r="I44" s="42"/>
      <c r="J44" s="42"/>
      <c r="K44" s="42"/>
      <c r="L44" s="42"/>
      <c r="M44" s="42"/>
      <c r="N44" s="42"/>
      <c r="O44" s="42"/>
      <c r="P44" s="42"/>
      <c r="Q44" s="42"/>
      <c r="R44" s="42"/>
      <c r="S44" s="42"/>
      <c r="T44" s="42"/>
      <c r="U44" s="42"/>
    </row>
    <row r="45" spans="1:21" ht="15.75" customHeight="1" thickBot="1" x14ac:dyDescent="0.25">
      <c r="A45" s="92"/>
      <c r="B45" s="39" t="s">
        <v>8</v>
      </c>
      <c r="C45" s="11">
        <v>77874</v>
      </c>
      <c r="D45" s="11">
        <v>118059</v>
      </c>
      <c r="E45" s="13">
        <v>0.51602588797287918</v>
      </c>
      <c r="F45" s="2"/>
      <c r="H45" s="42"/>
      <c r="I45" s="42"/>
      <c r="J45" s="42"/>
      <c r="K45" s="42"/>
      <c r="L45" s="42"/>
      <c r="M45" s="42"/>
      <c r="N45" s="42"/>
      <c r="O45" s="42"/>
      <c r="P45" s="42"/>
      <c r="Q45" s="42"/>
      <c r="R45" s="42"/>
      <c r="S45" s="42"/>
      <c r="T45" s="42"/>
      <c r="U45" s="42"/>
    </row>
    <row r="46" spans="1:21" ht="15.75" customHeight="1" x14ac:dyDescent="0.2">
      <c r="A46" s="92"/>
      <c r="B46" s="38" t="s">
        <v>9</v>
      </c>
      <c r="C46" s="11">
        <v>77874</v>
      </c>
      <c r="D46" s="11">
        <v>118658</v>
      </c>
      <c r="E46" s="13">
        <v>0.52371780054960571</v>
      </c>
      <c r="F46" s="2"/>
      <c r="G46" s="42"/>
      <c r="H46" s="42"/>
      <c r="I46" s="42"/>
      <c r="J46" s="42"/>
      <c r="K46" s="42"/>
      <c r="L46" s="42"/>
      <c r="M46" s="42"/>
      <c r="N46" s="42"/>
      <c r="O46" s="42"/>
      <c r="P46" s="42"/>
      <c r="Q46" s="42"/>
      <c r="R46" s="42"/>
      <c r="S46" s="42"/>
      <c r="T46" s="42"/>
      <c r="U46" s="42"/>
    </row>
    <row r="47" spans="1:21" ht="15.75" customHeight="1" thickBot="1" x14ac:dyDescent="0.25">
      <c r="A47" s="92"/>
      <c r="B47" s="39" t="s">
        <v>10</v>
      </c>
      <c r="C47" s="11">
        <v>77874</v>
      </c>
      <c r="D47" s="11">
        <v>119378</v>
      </c>
      <c r="E47" s="13">
        <v>0.53296350514934376</v>
      </c>
      <c r="F47" s="2"/>
      <c r="G47" s="42"/>
      <c r="H47" s="42"/>
      <c r="I47" s="42"/>
      <c r="J47" s="42"/>
      <c r="K47" s="42"/>
      <c r="L47" s="42"/>
      <c r="M47" s="42"/>
      <c r="N47" s="42"/>
      <c r="O47" s="42"/>
      <c r="P47" s="42"/>
      <c r="Q47" s="42"/>
      <c r="R47" s="42"/>
      <c r="S47" s="42"/>
      <c r="T47" s="42"/>
      <c r="U47" s="42"/>
    </row>
    <row r="48" spans="1:21" ht="15.75" customHeight="1" x14ac:dyDescent="0.2">
      <c r="A48" s="92"/>
      <c r="B48" s="38" t="s">
        <v>11</v>
      </c>
      <c r="C48" s="11">
        <v>78044</v>
      </c>
      <c r="D48" s="11">
        <v>120200</v>
      </c>
      <c r="E48" s="13">
        <v>0.54015683460611963</v>
      </c>
      <c r="F48" s="2"/>
      <c r="G48" s="42"/>
      <c r="H48" s="42"/>
      <c r="I48" s="42"/>
      <c r="J48" s="42"/>
      <c r="K48" s="42"/>
      <c r="L48" s="42"/>
      <c r="M48" s="42"/>
      <c r="N48" s="42"/>
      <c r="O48" s="42"/>
      <c r="P48" s="42"/>
      <c r="Q48" s="42"/>
      <c r="R48" s="42"/>
      <c r="S48" s="42"/>
      <c r="T48" s="42"/>
      <c r="U48" s="42"/>
    </row>
    <row r="49" spans="1:21" ht="15.75" customHeight="1" thickBot="1" x14ac:dyDescent="0.25">
      <c r="A49" s="92"/>
      <c r="B49" s="39" t="s">
        <v>12</v>
      </c>
      <c r="C49" s="11">
        <v>78044</v>
      </c>
      <c r="D49" s="11">
        <v>120905</v>
      </c>
      <c r="E49" s="13">
        <v>0.5491902003997744</v>
      </c>
      <c r="F49" s="2"/>
      <c r="G49" s="42"/>
      <c r="H49" s="42"/>
      <c r="I49" s="42"/>
      <c r="J49" s="42"/>
      <c r="K49" s="42"/>
      <c r="L49" s="42"/>
      <c r="M49" s="42"/>
      <c r="N49" s="42"/>
      <c r="O49" s="42"/>
      <c r="P49" s="42"/>
      <c r="Q49" s="42"/>
      <c r="R49" s="42"/>
      <c r="S49" s="42"/>
      <c r="T49" s="42"/>
      <c r="U49" s="42"/>
    </row>
    <row r="50" spans="1:21" ht="15.75" customHeight="1" x14ac:dyDescent="0.2">
      <c r="A50" s="92"/>
      <c r="B50" s="38" t="s">
        <v>13</v>
      </c>
      <c r="C50" s="11">
        <v>78044</v>
      </c>
      <c r="D50" s="11">
        <v>120840</v>
      </c>
      <c r="E50" s="13">
        <v>0.54835733688688437</v>
      </c>
      <c r="F50" s="2"/>
      <c r="G50" s="42"/>
      <c r="H50" s="42"/>
      <c r="I50" s="42"/>
      <c r="J50" s="42"/>
      <c r="K50" s="42"/>
      <c r="L50" s="42"/>
      <c r="M50" s="42"/>
      <c r="N50" s="42"/>
      <c r="O50" s="42"/>
      <c r="P50" s="42"/>
      <c r="Q50" s="42"/>
      <c r="R50" s="42"/>
      <c r="S50" s="42"/>
      <c r="T50" s="42"/>
      <c r="U50" s="42"/>
    </row>
    <row r="51" spans="1:21" ht="15.75" customHeight="1" thickBot="1" x14ac:dyDescent="0.25">
      <c r="A51" s="92"/>
      <c r="B51" s="39" t="s">
        <v>14</v>
      </c>
      <c r="C51" s="11">
        <v>78044</v>
      </c>
      <c r="D51" s="11">
        <v>121257</v>
      </c>
      <c r="E51" s="13">
        <v>0.55370047665419508</v>
      </c>
      <c r="F51" s="2"/>
      <c r="G51" s="42"/>
      <c r="H51" s="42"/>
      <c r="I51" s="42"/>
      <c r="J51" s="42"/>
      <c r="K51" s="42"/>
      <c r="L51" s="42"/>
      <c r="M51" s="42"/>
      <c r="N51" s="42"/>
      <c r="O51" s="42"/>
      <c r="P51" s="42"/>
      <c r="Q51" s="42"/>
      <c r="R51" s="42"/>
      <c r="S51" s="42"/>
      <c r="T51" s="42"/>
      <c r="U51" s="42"/>
    </row>
    <row r="52" spans="1:21" ht="15.75" customHeight="1" x14ac:dyDescent="0.2">
      <c r="A52" s="92"/>
      <c r="B52" s="38" t="s">
        <v>15</v>
      </c>
      <c r="C52" s="11">
        <v>78044</v>
      </c>
      <c r="D52" s="11">
        <v>121389</v>
      </c>
      <c r="E52" s="13">
        <v>0.55539183024960281</v>
      </c>
      <c r="F52" s="2"/>
      <c r="G52" s="42"/>
      <c r="H52" s="42"/>
      <c r="I52" s="42"/>
      <c r="J52" s="42"/>
      <c r="K52" s="42"/>
      <c r="L52" s="42"/>
      <c r="M52" s="42"/>
      <c r="N52" s="42"/>
      <c r="O52" s="42"/>
      <c r="P52" s="42"/>
      <c r="Q52" s="42"/>
      <c r="R52" s="42"/>
      <c r="S52" s="42"/>
      <c r="T52" s="42"/>
      <c r="U52" s="42"/>
    </row>
    <row r="53" spans="1:21" ht="15.75" customHeight="1" thickBot="1" x14ac:dyDescent="0.25">
      <c r="A53" s="92"/>
      <c r="B53" s="39" t="s">
        <v>16</v>
      </c>
      <c r="C53" s="11">
        <v>78044</v>
      </c>
      <c r="D53" s="11">
        <v>121295</v>
      </c>
      <c r="E53" s="13">
        <v>0.55418738147711544</v>
      </c>
      <c r="F53" s="2"/>
      <c r="G53" s="90" t="s">
        <v>62</v>
      </c>
      <c r="H53" s="90"/>
      <c r="I53" s="90"/>
      <c r="J53" s="90"/>
      <c r="K53" s="90"/>
      <c r="L53" s="90"/>
      <c r="M53" s="90"/>
      <c r="N53" s="90"/>
      <c r="O53" s="90"/>
      <c r="P53" s="90"/>
      <c r="Q53" s="90"/>
      <c r="R53" s="90"/>
      <c r="S53" s="90"/>
      <c r="T53" s="90"/>
      <c r="U53" s="42"/>
    </row>
    <row r="54" spans="1:21" ht="15.75" customHeight="1" x14ac:dyDescent="0.2">
      <c r="A54" s="92"/>
      <c r="B54" s="38" t="s">
        <v>17</v>
      </c>
      <c r="C54" s="11">
        <v>78044</v>
      </c>
      <c r="D54" s="11">
        <v>121296</v>
      </c>
      <c r="E54" s="13">
        <v>0.55420019476192928</v>
      </c>
      <c r="F54" s="2"/>
      <c r="G54" s="90"/>
      <c r="H54" s="90"/>
      <c r="I54" s="90"/>
      <c r="J54" s="90"/>
      <c r="K54" s="90"/>
      <c r="L54" s="90"/>
      <c r="M54" s="90"/>
      <c r="N54" s="90"/>
      <c r="O54" s="90"/>
      <c r="P54" s="90"/>
      <c r="Q54" s="90"/>
      <c r="R54" s="90"/>
      <c r="S54" s="90"/>
      <c r="T54" s="90"/>
      <c r="U54" s="42"/>
    </row>
    <row r="55" spans="1:21" ht="15.75" customHeight="1" thickBot="1" x14ac:dyDescent="0.25">
      <c r="A55" s="93"/>
      <c r="B55" s="39" t="s">
        <v>18</v>
      </c>
      <c r="C55" s="17">
        <v>77953</v>
      </c>
      <c r="D55" s="17">
        <v>120444</v>
      </c>
      <c r="E55" s="18">
        <v>0.54508485882518953</v>
      </c>
      <c r="F55" s="2"/>
      <c r="G55" s="90"/>
      <c r="H55" s="90"/>
      <c r="I55" s="90"/>
      <c r="J55" s="90"/>
      <c r="K55" s="90"/>
      <c r="L55" s="90"/>
      <c r="M55" s="90"/>
      <c r="N55" s="90"/>
      <c r="O55" s="90"/>
      <c r="P55" s="90"/>
      <c r="Q55" s="90"/>
      <c r="R55" s="90"/>
      <c r="S55" s="90"/>
      <c r="T55" s="90"/>
      <c r="U55" s="42"/>
    </row>
    <row r="56" spans="1:21" ht="15.75" customHeight="1" x14ac:dyDescent="0.2">
      <c r="A56" s="91">
        <v>2016</v>
      </c>
      <c r="B56" s="38" t="s">
        <v>7</v>
      </c>
      <c r="C56" s="8">
        <v>77953</v>
      </c>
      <c r="D56" s="8">
        <v>120736</v>
      </c>
      <c r="E56" s="9">
        <v>0.54883070568162862</v>
      </c>
      <c r="F56" s="2"/>
      <c r="G56" s="90"/>
      <c r="H56" s="90"/>
      <c r="I56" s="90"/>
      <c r="J56" s="90"/>
      <c r="K56" s="90"/>
      <c r="L56" s="90"/>
      <c r="M56" s="90"/>
      <c r="N56" s="90"/>
      <c r="O56" s="90"/>
      <c r="P56" s="90"/>
      <c r="Q56" s="90"/>
      <c r="R56" s="90"/>
      <c r="S56" s="90"/>
      <c r="T56" s="90"/>
      <c r="U56" s="42"/>
    </row>
    <row r="57" spans="1:21" ht="15.75" customHeight="1" thickBot="1" x14ac:dyDescent="0.25">
      <c r="A57" s="92"/>
      <c r="B57" s="39" t="s">
        <v>8</v>
      </c>
      <c r="C57" s="11">
        <v>77953</v>
      </c>
      <c r="D57" s="11">
        <v>121356</v>
      </c>
      <c r="E57" s="13">
        <v>0.55678421613023232</v>
      </c>
      <c r="F57" s="2"/>
      <c r="G57" s="90"/>
      <c r="H57" s="90"/>
      <c r="I57" s="90"/>
      <c r="J57" s="90"/>
      <c r="K57" s="90"/>
      <c r="L57" s="90"/>
      <c r="M57" s="90"/>
      <c r="N57" s="90"/>
      <c r="O57" s="90"/>
      <c r="P57" s="90"/>
      <c r="Q57" s="90"/>
      <c r="R57" s="90"/>
      <c r="S57" s="90"/>
      <c r="T57" s="90"/>
      <c r="U57" s="42"/>
    </row>
    <row r="58" spans="1:21" ht="15.75" customHeight="1" x14ac:dyDescent="0.2">
      <c r="A58" s="92"/>
      <c r="B58" s="38" t="s">
        <v>9</v>
      </c>
      <c r="C58" s="11">
        <v>78181</v>
      </c>
      <c r="D58" s="11">
        <v>122020</v>
      </c>
      <c r="E58" s="13">
        <v>0.56073726352950204</v>
      </c>
      <c r="F58" s="2"/>
      <c r="G58" s="90"/>
      <c r="H58" s="90"/>
      <c r="I58" s="90"/>
      <c r="J58" s="90"/>
      <c r="K58" s="90"/>
      <c r="L58" s="90"/>
      <c r="M58" s="90"/>
      <c r="N58" s="90"/>
      <c r="O58" s="90"/>
      <c r="P58" s="90"/>
      <c r="Q58" s="90"/>
      <c r="R58" s="90"/>
      <c r="S58" s="90"/>
      <c r="T58" s="90"/>
      <c r="U58" s="42"/>
    </row>
    <row r="59" spans="1:21" ht="15.75" customHeight="1" thickBot="1" x14ac:dyDescent="0.25">
      <c r="A59" s="92"/>
      <c r="B59" s="39" t="s">
        <v>10</v>
      </c>
      <c r="C59" s="11">
        <v>78181</v>
      </c>
      <c r="D59" s="11">
        <v>122016</v>
      </c>
      <c r="E59" s="13">
        <v>0.56068610020337428</v>
      </c>
      <c r="F59" s="2"/>
      <c r="G59" s="90"/>
      <c r="H59" s="90"/>
      <c r="I59" s="90"/>
      <c r="J59" s="90"/>
      <c r="K59" s="90"/>
      <c r="L59" s="90"/>
      <c r="M59" s="90"/>
      <c r="N59" s="90"/>
      <c r="O59" s="90"/>
      <c r="P59" s="90"/>
      <c r="Q59" s="90"/>
      <c r="R59" s="90"/>
      <c r="S59" s="90"/>
      <c r="T59" s="90"/>
    </row>
    <row r="60" spans="1:21" ht="15.75" customHeight="1" x14ac:dyDescent="0.2">
      <c r="A60" s="92"/>
      <c r="B60" s="38" t="s">
        <v>11</v>
      </c>
      <c r="C60" s="11">
        <v>78181</v>
      </c>
      <c r="D60" s="11">
        <v>121945</v>
      </c>
      <c r="E60" s="13">
        <v>0.55977795116460527</v>
      </c>
      <c r="F60" s="2"/>
      <c r="G60" s="90"/>
      <c r="H60" s="90"/>
      <c r="I60" s="90"/>
      <c r="J60" s="90"/>
      <c r="K60" s="90"/>
      <c r="L60" s="90"/>
      <c r="M60" s="90"/>
      <c r="N60" s="90"/>
      <c r="O60" s="90"/>
      <c r="P60" s="90"/>
      <c r="Q60" s="90"/>
      <c r="R60" s="90"/>
      <c r="S60" s="90"/>
      <c r="T60" s="90"/>
    </row>
    <row r="61" spans="1:21" ht="15.75" customHeight="1" thickBot="1" x14ac:dyDescent="0.25">
      <c r="A61" s="92"/>
      <c r="B61" s="39" t="s">
        <v>12</v>
      </c>
      <c r="C61" s="11">
        <v>78055</v>
      </c>
      <c r="D61" s="11">
        <v>121230</v>
      </c>
      <c r="E61" s="13">
        <v>0.55313560950611751</v>
      </c>
      <c r="F61" s="2"/>
      <c r="G61" s="90"/>
      <c r="H61" s="90"/>
      <c r="I61" s="90"/>
      <c r="J61" s="90"/>
      <c r="K61" s="90"/>
      <c r="L61" s="90"/>
      <c r="M61" s="90"/>
      <c r="N61" s="90"/>
      <c r="O61" s="90"/>
      <c r="P61" s="90"/>
      <c r="Q61" s="90"/>
      <c r="R61" s="90"/>
      <c r="S61" s="90"/>
      <c r="T61" s="90"/>
    </row>
    <row r="62" spans="1:21" ht="15.75" customHeight="1" x14ac:dyDescent="0.2">
      <c r="A62" s="92"/>
      <c r="B62" s="38" t="s">
        <v>13</v>
      </c>
      <c r="C62" s="11">
        <v>78055</v>
      </c>
      <c r="D62" s="11">
        <v>120657</v>
      </c>
      <c r="E62" s="13">
        <v>0.54600000000000004</v>
      </c>
      <c r="F62" s="2"/>
      <c r="G62" s="90"/>
      <c r="H62" s="90"/>
      <c r="I62" s="90"/>
      <c r="J62" s="90"/>
      <c r="K62" s="90"/>
      <c r="L62" s="90"/>
      <c r="M62" s="90"/>
      <c r="N62" s="90"/>
      <c r="O62" s="90"/>
      <c r="P62" s="90"/>
      <c r="Q62" s="90"/>
      <c r="R62" s="90"/>
      <c r="S62" s="90"/>
      <c r="T62" s="90"/>
    </row>
    <row r="63" spans="1:21" ht="15.75" customHeight="1" thickBot="1" x14ac:dyDescent="0.25">
      <c r="A63" s="92"/>
      <c r="B63" s="39" t="s">
        <v>14</v>
      </c>
      <c r="C63" s="11">
        <v>78055</v>
      </c>
      <c r="D63" s="11">
        <v>120721</v>
      </c>
      <c r="E63" s="13">
        <v>0.54600000000000004</v>
      </c>
      <c r="F63" s="2"/>
      <c r="G63" s="90"/>
      <c r="H63" s="90"/>
      <c r="I63" s="90"/>
      <c r="J63" s="90"/>
      <c r="K63" s="90"/>
      <c r="L63" s="90"/>
      <c r="M63" s="90"/>
      <c r="N63" s="90"/>
      <c r="O63" s="90"/>
      <c r="P63" s="90"/>
      <c r="Q63" s="90"/>
      <c r="R63" s="90"/>
      <c r="S63" s="90"/>
      <c r="T63" s="90"/>
    </row>
    <row r="64" spans="1:21" ht="15.75" customHeight="1" x14ac:dyDescent="0.2">
      <c r="A64" s="92"/>
      <c r="B64" s="38" t="s">
        <v>15</v>
      </c>
      <c r="C64" s="11">
        <v>78077</v>
      </c>
      <c r="D64" s="11">
        <v>120914</v>
      </c>
      <c r="E64" s="13">
        <v>0.548650690984541</v>
      </c>
      <c r="F64" s="2"/>
      <c r="G64" s="42"/>
      <c r="H64" s="42"/>
      <c r="I64" s="42"/>
      <c r="J64" s="42"/>
      <c r="K64" s="42"/>
      <c r="L64" s="42"/>
      <c r="M64" s="42"/>
      <c r="N64" s="42"/>
      <c r="O64" s="42"/>
      <c r="P64" s="42"/>
      <c r="Q64" s="42"/>
      <c r="R64" s="42"/>
      <c r="S64" s="42"/>
      <c r="T64" s="42"/>
    </row>
    <row r="65" spans="1:20" ht="15.75" customHeight="1" thickBot="1" x14ac:dyDescent="0.25">
      <c r="A65" s="92"/>
      <c r="B65" s="39" t="s">
        <v>16</v>
      </c>
      <c r="C65" s="11">
        <v>78077</v>
      </c>
      <c r="D65" s="11">
        <v>120668</v>
      </c>
      <c r="E65" s="13">
        <v>0.54549995517245797</v>
      </c>
      <c r="F65" s="2"/>
      <c r="G65" s="42"/>
      <c r="H65" s="42"/>
      <c r="I65" s="42"/>
      <c r="J65" s="42"/>
      <c r="K65" s="42"/>
      <c r="L65" s="42"/>
      <c r="M65" s="42"/>
      <c r="N65" s="42"/>
      <c r="O65" s="42"/>
      <c r="P65" s="42"/>
      <c r="Q65" s="42"/>
      <c r="R65" s="42"/>
      <c r="S65" s="42"/>
      <c r="T65" s="42"/>
    </row>
    <row r="66" spans="1:20" ht="15.75" customHeight="1" x14ac:dyDescent="0.2">
      <c r="A66" s="92"/>
      <c r="B66" s="38" t="s">
        <v>17</v>
      </c>
      <c r="C66" s="11">
        <v>78246</v>
      </c>
      <c r="D66" s="11">
        <v>120173</v>
      </c>
      <c r="E66" s="13">
        <v>0.53583569767144645</v>
      </c>
      <c r="F66" s="2"/>
      <c r="G66" s="42"/>
      <c r="H66" s="42"/>
      <c r="I66" s="42"/>
      <c r="J66" s="42"/>
      <c r="K66" s="42"/>
      <c r="L66" s="42"/>
      <c r="M66" s="42"/>
      <c r="N66" s="42"/>
      <c r="O66" s="42"/>
      <c r="P66" s="42"/>
      <c r="Q66" s="42"/>
      <c r="R66" s="42"/>
      <c r="S66" s="42"/>
      <c r="T66" s="42"/>
    </row>
    <row r="67" spans="1:20" ht="15.75" customHeight="1" thickBot="1" x14ac:dyDescent="0.25">
      <c r="A67" s="93"/>
      <c r="B67" s="39" t="s">
        <v>18</v>
      </c>
      <c r="C67" s="17">
        <v>78420</v>
      </c>
      <c r="D67" s="17">
        <v>118532</v>
      </c>
      <c r="E67" s="18">
        <v>0.511502167814333</v>
      </c>
      <c r="F67" s="2"/>
    </row>
    <row r="68" spans="1:20" ht="15.75" customHeight="1" x14ac:dyDescent="0.2">
      <c r="A68" s="91">
        <v>2017</v>
      </c>
      <c r="B68" s="38" t="s">
        <v>7</v>
      </c>
      <c r="C68" s="8">
        <v>78418</v>
      </c>
      <c r="D68" s="8">
        <v>118925</v>
      </c>
      <c r="E68" s="9">
        <v>0.51655232217093006</v>
      </c>
      <c r="F68" s="2"/>
    </row>
    <row r="69" spans="1:20" ht="15.75" customHeight="1" thickBot="1" x14ac:dyDescent="0.25">
      <c r="A69" s="92"/>
      <c r="B69" s="39" t="s">
        <v>8</v>
      </c>
      <c r="C69" s="11">
        <v>78418</v>
      </c>
      <c r="D69" s="11">
        <v>119269</v>
      </c>
      <c r="E69" s="13">
        <v>0.52093907011145402</v>
      </c>
      <c r="F69" s="2"/>
    </row>
    <row r="70" spans="1:20" ht="15.75" customHeight="1" x14ac:dyDescent="0.2">
      <c r="A70" s="92"/>
      <c r="B70" s="38" t="s">
        <v>9</v>
      </c>
      <c r="C70" s="11">
        <v>78418</v>
      </c>
      <c r="D70" s="11">
        <v>118186</v>
      </c>
      <c r="E70" s="13">
        <v>0.50712846540335121</v>
      </c>
      <c r="F70" s="2"/>
    </row>
    <row r="71" spans="1:20" ht="15.75" customHeight="1" thickBot="1" x14ac:dyDescent="0.25">
      <c r="A71" s="92"/>
      <c r="B71" s="39" t="s">
        <v>10</v>
      </c>
      <c r="C71" s="11">
        <v>78690</v>
      </c>
      <c r="D71" s="11">
        <v>117119</v>
      </c>
      <c r="E71" s="13">
        <v>0.4883593849281993</v>
      </c>
      <c r="F71" s="2"/>
    </row>
    <row r="72" spans="1:20" ht="15.75" customHeight="1" x14ac:dyDescent="0.2">
      <c r="A72" s="92"/>
      <c r="B72" s="38" t="s">
        <v>11</v>
      </c>
      <c r="C72" s="11">
        <v>78690</v>
      </c>
      <c r="D72" s="11">
        <v>115878</v>
      </c>
      <c r="E72" s="13">
        <v>0.47258863896301939</v>
      </c>
      <c r="F72" s="2"/>
    </row>
    <row r="73" spans="1:20" ht="15.75" customHeight="1" thickBot="1" x14ac:dyDescent="0.25">
      <c r="A73" s="92"/>
      <c r="B73" s="39" t="s">
        <v>12</v>
      </c>
      <c r="C73" s="11">
        <v>78690</v>
      </c>
      <c r="D73" s="11">
        <v>115628</v>
      </c>
      <c r="E73" s="13">
        <v>0.46941161519888164</v>
      </c>
      <c r="F73" s="2"/>
    </row>
    <row r="74" spans="1:20" ht="15.75" customHeight="1" x14ac:dyDescent="0.2">
      <c r="A74" s="92"/>
      <c r="B74" s="38" t="s">
        <v>13</v>
      </c>
      <c r="C74" s="11">
        <v>78782</v>
      </c>
      <c r="D74" s="11">
        <v>116773</v>
      </c>
      <c r="E74" s="13">
        <v>0.48222944327384432</v>
      </c>
      <c r="F74" s="2"/>
    </row>
    <row r="75" spans="1:20" ht="15.75" customHeight="1" thickBot="1" x14ac:dyDescent="0.25">
      <c r="A75" s="92"/>
      <c r="B75" s="39" t="s">
        <v>14</v>
      </c>
      <c r="C75" s="11">
        <v>78734</v>
      </c>
      <c r="D75" s="11">
        <v>116373</v>
      </c>
      <c r="E75" s="13">
        <v>0.47805268371986687</v>
      </c>
      <c r="F75" s="2"/>
    </row>
    <row r="76" spans="1:20" ht="15.75" customHeight="1" x14ac:dyDescent="0.2">
      <c r="A76" s="92"/>
      <c r="B76" s="38" t="s">
        <v>15</v>
      </c>
      <c r="C76" s="11">
        <v>79051</v>
      </c>
      <c r="D76" s="11">
        <v>115708</v>
      </c>
      <c r="E76" s="13">
        <v>0.46371329900950009</v>
      </c>
      <c r="F76" s="2"/>
    </row>
    <row r="77" spans="1:20" ht="15.75" customHeight="1" thickBot="1" x14ac:dyDescent="0.25">
      <c r="A77" s="92"/>
      <c r="B77" s="39" t="s">
        <v>16</v>
      </c>
      <c r="C77" s="11">
        <v>79051</v>
      </c>
      <c r="D77" s="11">
        <v>115721</v>
      </c>
      <c r="E77" s="13">
        <v>0.46387774980708651</v>
      </c>
      <c r="F77" s="2"/>
    </row>
    <row r="78" spans="1:20" ht="15.75" customHeight="1" x14ac:dyDescent="0.2">
      <c r="A78" s="92"/>
      <c r="B78" s="38" t="s">
        <v>17</v>
      </c>
      <c r="C78" s="11">
        <v>78955</v>
      </c>
      <c r="D78" s="11">
        <v>115562</v>
      </c>
      <c r="E78" s="13">
        <v>0.46364384776138312</v>
      </c>
      <c r="F78" s="2"/>
    </row>
    <row r="79" spans="1:20" ht="15.75" customHeight="1" thickBot="1" x14ac:dyDescent="0.25">
      <c r="A79" s="93"/>
      <c r="B79" s="39" t="s">
        <v>18</v>
      </c>
      <c r="C79" s="17">
        <v>79211</v>
      </c>
      <c r="D79" s="17">
        <v>114750</v>
      </c>
      <c r="E79" s="18">
        <v>0.44866243324790744</v>
      </c>
      <c r="F79" s="2"/>
    </row>
    <row r="80" spans="1:20" ht="15.75" customHeight="1" x14ac:dyDescent="0.2">
      <c r="A80" s="91">
        <v>2018</v>
      </c>
      <c r="B80" s="38" t="s">
        <v>7</v>
      </c>
      <c r="C80" s="8">
        <v>79211</v>
      </c>
      <c r="D80" s="8">
        <v>115396</v>
      </c>
      <c r="E80" s="9">
        <v>0.45681786620545117</v>
      </c>
      <c r="F80" s="2"/>
    </row>
    <row r="81" spans="1:6" ht="15.75" customHeight="1" thickBot="1" x14ac:dyDescent="0.25">
      <c r="A81" s="92"/>
      <c r="B81" s="39" t="s">
        <v>8</v>
      </c>
      <c r="C81" s="11">
        <v>79723</v>
      </c>
      <c r="D81" s="11">
        <v>115488</v>
      </c>
      <c r="E81" s="13">
        <v>0.44861583231940605</v>
      </c>
      <c r="F81" s="2"/>
    </row>
    <row r="82" spans="1:6" ht="15.75" customHeight="1" x14ac:dyDescent="0.2">
      <c r="A82" s="92"/>
      <c r="B82" s="38" t="s">
        <v>9</v>
      </c>
      <c r="C82" s="11">
        <v>79723</v>
      </c>
      <c r="D82" s="11">
        <v>115563</v>
      </c>
      <c r="E82" s="13">
        <v>0.4495565896918079</v>
      </c>
      <c r="F82" s="2"/>
    </row>
    <row r="83" spans="1:6" ht="15.75" customHeight="1" thickBot="1" x14ac:dyDescent="0.25">
      <c r="A83" s="92"/>
      <c r="B83" s="39" t="s">
        <v>10</v>
      </c>
      <c r="C83" s="11">
        <v>79723</v>
      </c>
      <c r="D83" s="11">
        <v>116058</v>
      </c>
      <c r="E83" s="13">
        <v>0.45576558834966074</v>
      </c>
      <c r="F83" s="2"/>
    </row>
    <row r="84" spans="1:6" ht="15.75" customHeight="1" x14ac:dyDescent="0.2">
      <c r="A84" s="92"/>
      <c r="B84" s="38" t="s">
        <v>11</v>
      </c>
      <c r="C84" s="11">
        <v>79172</v>
      </c>
      <c r="D84" s="11">
        <v>117026</v>
      </c>
      <c r="E84" s="13">
        <v>0.47812357904309599</v>
      </c>
      <c r="F84" s="2"/>
    </row>
    <row r="85" spans="1:6" ht="15.75" customHeight="1" thickBot="1" x14ac:dyDescent="0.25">
      <c r="A85" s="92"/>
      <c r="B85" s="39" t="s">
        <v>12</v>
      </c>
      <c r="C85" s="11">
        <v>79236</v>
      </c>
      <c r="D85" s="11">
        <v>117692</v>
      </c>
      <c r="E85" s="13">
        <v>0.48533494876066441</v>
      </c>
      <c r="F85" s="2"/>
    </row>
    <row r="86" spans="1:6" ht="15.75" customHeight="1" x14ac:dyDescent="0.2">
      <c r="A86" s="92"/>
      <c r="B86" s="38" t="s">
        <v>13</v>
      </c>
      <c r="C86" s="11">
        <v>80660</v>
      </c>
      <c r="D86" s="11">
        <v>118253</v>
      </c>
      <c r="E86" s="13">
        <v>0.46606744359037933</v>
      </c>
      <c r="F86" s="2"/>
    </row>
    <row r="87" spans="1:6" ht="15.75" customHeight="1" thickBot="1" x14ac:dyDescent="0.25">
      <c r="A87" s="92"/>
      <c r="B87" s="39" t="s">
        <v>14</v>
      </c>
      <c r="C87" s="11">
        <v>80660</v>
      </c>
      <c r="D87" s="11">
        <v>118708</v>
      </c>
      <c r="E87" s="13">
        <v>0.47170840565335981</v>
      </c>
      <c r="F87" s="2"/>
    </row>
    <row r="88" spans="1:6" ht="15.75" customHeight="1" x14ac:dyDescent="0.2">
      <c r="A88" s="92"/>
      <c r="B88" s="38" t="s">
        <v>15</v>
      </c>
      <c r="C88" s="11">
        <v>80203</v>
      </c>
      <c r="D88" s="11">
        <v>119125</v>
      </c>
      <c r="E88" s="13">
        <v>0.48529356757228537</v>
      </c>
      <c r="F88" s="2"/>
    </row>
    <row r="89" spans="1:6" ht="15.75" customHeight="1" thickBot="1" x14ac:dyDescent="0.25">
      <c r="A89" s="92"/>
      <c r="B89" s="39" t="s">
        <v>16</v>
      </c>
      <c r="C89" s="11">
        <v>80203</v>
      </c>
      <c r="D89" s="11">
        <v>119522</v>
      </c>
      <c r="E89" s="13">
        <v>0.49024350710073183</v>
      </c>
      <c r="F89" s="2"/>
    </row>
    <row r="90" spans="1:6" ht="15.75" customHeight="1" x14ac:dyDescent="0.2">
      <c r="A90" s="92"/>
      <c r="B90" s="38" t="s">
        <v>17</v>
      </c>
      <c r="C90" s="11">
        <v>80227</v>
      </c>
      <c r="D90" s="11">
        <v>119491</v>
      </c>
      <c r="E90" s="13">
        <v>0.48941129544916295</v>
      </c>
      <c r="F90" s="2"/>
    </row>
    <row r="91" spans="1:6" ht="15.75" customHeight="1" thickBot="1" x14ac:dyDescent="0.25">
      <c r="A91" s="93"/>
      <c r="B91" s="39" t="s">
        <v>18</v>
      </c>
      <c r="C91" s="17">
        <v>80227</v>
      </c>
      <c r="D91" s="17">
        <v>118513</v>
      </c>
      <c r="E91" s="18">
        <v>0.47722088573672194</v>
      </c>
      <c r="F91" s="2"/>
    </row>
    <row r="92" spans="1:6" ht="15.75" customHeight="1" x14ac:dyDescent="0.2">
      <c r="A92" s="91">
        <v>2019</v>
      </c>
      <c r="B92" s="38" t="s">
        <v>7</v>
      </c>
      <c r="C92" s="8">
        <v>80227</v>
      </c>
      <c r="D92" s="8">
        <v>118769</v>
      </c>
      <c r="E92" s="9">
        <v>0.48041183142832211</v>
      </c>
      <c r="F92" s="2"/>
    </row>
    <row r="93" spans="1:6" ht="15.75" customHeight="1" thickBot="1" x14ac:dyDescent="0.25">
      <c r="A93" s="92"/>
      <c r="B93" s="39" t="s">
        <v>8</v>
      </c>
      <c r="C93" s="11">
        <v>80227</v>
      </c>
      <c r="D93" s="11">
        <v>119413</v>
      </c>
      <c r="E93" s="13">
        <v>0.48843905418375355</v>
      </c>
      <c r="F93" s="2"/>
    </row>
    <row r="94" spans="1:6" ht="15.75" customHeight="1" x14ac:dyDescent="0.2">
      <c r="A94" s="92"/>
      <c r="B94" s="38" t="s">
        <v>9</v>
      </c>
      <c r="C94" s="11">
        <v>80159</v>
      </c>
      <c r="D94" s="11">
        <v>120022</v>
      </c>
      <c r="E94" s="13">
        <v>0.49729911800296911</v>
      </c>
      <c r="F94" s="2"/>
    </row>
    <row r="95" spans="1:6" ht="15.75" customHeight="1" thickBot="1" x14ac:dyDescent="0.25">
      <c r="A95" s="92"/>
      <c r="B95" s="39" t="s">
        <v>10</v>
      </c>
      <c r="C95" s="11">
        <v>80212</v>
      </c>
      <c r="D95" s="11">
        <v>120875</v>
      </c>
      <c r="E95" s="13">
        <v>0.50694409813992913</v>
      </c>
      <c r="F95" s="2"/>
    </row>
    <row r="96" spans="1:6" ht="15.75" customHeight="1" x14ac:dyDescent="0.2">
      <c r="A96" s="92"/>
      <c r="B96" s="38" t="s">
        <v>11</v>
      </c>
      <c r="C96" s="11">
        <v>80236</v>
      </c>
      <c r="D96" s="11">
        <v>121487</v>
      </c>
      <c r="E96" s="13">
        <v>0.51412084351164067</v>
      </c>
      <c r="F96" s="2"/>
    </row>
    <row r="97" spans="1:6" ht="15.75" customHeight="1" thickBot="1" x14ac:dyDescent="0.25">
      <c r="A97" s="92"/>
      <c r="B97" s="39" t="s">
        <v>12</v>
      </c>
      <c r="C97" s="11">
        <v>80373</v>
      </c>
      <c r="D97" s="11">
        <v>122417</v>
      </c>
      <c r="E97" s="13">
        <v>0.52311099498587832</v>
      </c>
      <c r="F97" s="2"/>
    </row>
    <row r="98" spans="1:6" ht="15.75" customHeight="1" x14ac:dyDescent="0.2">
      <c r="A98" s="92"/>
      <c r="B98" s="38" t="s">
        <v>13</v>
      </c>
      <c r="C98" s="11">
        <v>80225</v>
      </c>
      <c r="D98" s="11">
        <v>123078</v>
      </c>
      <c r="E98" s="13">
        <v>0.53416017450919284</v>
      </c>
      <c r="F98" s="2"/>
    </row>
    <row r="99" spans="1:6" ht="15.75" customHeight="1" thickBot="1" x14ac:dyDescent="0.25">
      <c r="A99" s="92"/>
      <c r="B99" s="39" t="s">
        <v>14</v>
      </c>
      <c r="C99" s="11">
        <v>80464</v>
      </c>
      <c r="D99" s="11">
        <v>123718</v>
      </c>
      <c r="E99" s="13">
        <v>0.53755716842314571</v>
      </c>
      <c r="F99" s="2"/>
    </row>
    <row r="100" spans="1:6" ht="15.75" customHeight="1" x14ac:dyDescent="0.2">
      <c r="A100" s="92"/>
      <c r="B100" s="38" t="s">
        <v>15</v>
      </c>
      <c r="C100" s="11">
        <v>80332</v>
      </c>
      <c r="D100" s="11">
        <v>124640</v>
      </c>
      <c r="E100" s="13">
        <v>0.55156102175969735</v>
      </c>
      <c r="F100" s="2"/>
    </row>
    <row r="101" spans="1:6" ht="15.75" customHeight="1" thickBot="1" x14ac:dyDescent="0.25">
      <c r="A101" s="92"/>
      <c r="B101" s="39" t="s">
        <v>16</v>
      </c>
      <c r="C101" s="11">
        <v>80387</v>
      </c>
      <c r="D101" s="11">
        <v>124725</v>
      </c>
      <c r="E101" s="13">
        <v>0.55155684376827097</v>
      </c>
      <c r="F101" s="2"/>
    </row>
    <row r="102" spans="1:6" ht="15.75" customHeight="1" x14ac:dyDescent="0.2">
      <c r="A102" s="92"/>
      <c r="B102" s="38" t="s">
        <v>17</v>
      </c>
      <c r="C102" s="11">
        <v>80452</v>
      </c>
      <c r="D102" s="11">
        <v>124768</v>
      </c>
      <c r="E102" s="13">
        <v>0.55083776661860484</v>
      </c>
      <c r="F102" s="2"/>
    </row>
    <row r="103" spans="1:6" ht="15.75" customHeight="1" thickBot="1" x14ac:dyDescent="0.25">
      <c r="A103" s="93"/>
      <c r="B103" s="39" t="s">
        <v>18</v>
      </c>
      <c r="C103" s="17">
        <v>80260</v>
      </c>
      <c r="D103" s="17">
        <v>123802</v>
      </c>
      <c r="E103" s="18">
        <v>0.54251183653127333</v>
      </c>
      <c r="F103" s="2"/>
    </row>
    <row r="104" spans="1:6" ht="15.75" customHeight="1" x14ac:dyDescent="0.2">
      <c r="A104" s="91">
        <v>2020</v>
      </c>
      <c r="B104" s="38" t="s">
        <v>7</v>
      </c>
      <c r="C104" s="8">
        <v>80156</v>
      </c>
      <c r="D104" s="8">
        <v>124188</v>
      </c>
      <c r="E104" s="9">
        <v>0.54932880882279544</v>
      </c>
      <c r="F104" s="2"/>
    </row>
    <row r="105" spans="1:6" ht="15.75" customHeight="1" thickBot="1" x14ac:dyDescent="0.25">
      <c r="A105" s="92"/>
      <c r="B105" s="39" t="s">
        <v>8</v>
      </c>
      <c r="C105" s="11">
        <v>80763</v>
      </c>
      <c r="D105" s="11">
        <v>124105</v>
      </c>
      <c r="E105" s="13">
        <v>0.53600000000000003</v>
      </c>
      <c r="F105" s="2"/>
    </row>
    <row r="106" spans="1:6" ht="15.75" customHeight="1" x14ac:dyDescent="0.2">
      <c r="A106" s="92"/>
      <c r="B106" s="38" t="s">
        <v>9</v>
      </c>
      <c r="C106" s="11">
        <v>80763</v>
      </c>
      <c r="D106" s="11">
        <v>122079</v>
      </c>
      <c r="E106" s="13">
        <v>0.51100000000000001</v>
      </c>
      <c r="F106" s="2"/>
    </row>
    <row r="107" spans="1:6" ht="15.75" customHeight="1" thickBot="1" x14ac:dyDescent="0.25">
      <c r="A107" s="92"/>
      <c r="B107" s="39" t="s">
        <v>10</v>
      </c>
      <c r="C107" s="11">
        <v>80763</v>
      </c>
      <c r="D107" s="11">
        <v>117336</v>
      </c>
      <c r="E107" s="13">
        <v>0.45284350507039117</v>
      </c>
      <c r="F107" s="2"/>
    </row>
    <row r="108" spans="1:6" ht="15.75" customHeight="1" x14ac:dyDescent="0.2">
      <c r="A108" s="92"/>
      <c r="B108" s="38" t="s">
        <v>11</v>
      </c>
      <c r="C108" s="11">
        <v>80763</v>
      </c>
      <c r="D108" s="11">
        <v>112039</v>
      </c>
      <c r="E108" s="13">
        <v>0.38700000000000001</v>
      </c>
      <c r="F108" s="2"/>
    </row>
    <row r="109" spans="1:6" ht="15.75" customHeight="1" thickBot="1" x14ac:dyDescent="0.25">
      <c r="A109" s="92"/>
      <c r="B109" s="39" t="s">
        <v>12</v>
      </c>
      <c r="C109" s="11">
        <v>80928</v>
      </c>
      <c r="D109" s="11">
        <v>108054</v>
      </c>
      <c r="E109" s="13">
        <v>0.33500000000000002</v>
      </c>
      <c r="F109" s="2"/>
    </row>
    <row r="110" spans="1:6" ht="15.75" customHeight="1" x14ac:dyDescent="0.2">
      <c r="A110" s="92"/>
      <c r="B110" s="38" t="s">
        <v>13</v>
      </c>
      <c r="C110" s="11">
        <v>80941</v>
      </c>
      <c r="D110" s="11">
        <v>104315</v>
      </c>
      <c r="E110" s="13">
        <v>0.28899999999999998</v>
      </c>
      <c r="F110" s="2"/>
    </row>
    <row r="111" spans="1:6" ht="15.75" customHeight="1" thickBot="1" x14ac:dyDescent="0.25">
      <c r="A111" s="92"/>
      <c r="B111" s="39" t="s">
        <v>14</v>
      </c>
      <c r="C111" s="11">
        <v>80669</v>
      </c>
      <c r="D111" s="11">
        <v>101864</v>
      </c>
      <c r="E111" s="13">
        <v>0.26274033395728225</v>
      </c>
      <c r="F111" s="2"/>
    </row>
    <row r="112" spans="1:6" ht="15.75" customHeight="1" x14ac:dyDescent="0.2">
      <c r="A112" s="92"/>
      <c r="B112" s="38" t="s">
        <v>15</v>
      </c>
      <c r="C112" s="11">
        <v>80669</v>
      </c>
      <c r="D112" s="11">
        <v>99474</v>
      </c>
      <c r="E112" s="13">
        <v>0.23311309177007278</v>
      </c>
      <c r="F112" s="2"/>
    </row>
    <row r="113" spans="1:6" ht="15.75" customHeight="1" thickBot="1" x14ac:dyDescent="0.25">
      <c r="A113" s="92"/>
      <c r="B113" s="39" t="s">
        <v>16</v>
      </c>
      <c r="C113" s="11">
        <v>80669</v>
      </c>
      <c r="D113" s="11">
        <v>98172</v>
      </c>
      <c r="E113" s="13">
        <v>0.21697306276264738</v>
      </c>
      <c r="F113" s="2"/>
    </row>
    <row r="114" spans="1:6" ht="15.75" customHeight="1" x14ac:dyDescent="0.2">
      <c r="A114" s="92"/>
      <c r="B114" s="38" t="s">
        <v>17</v>
      </c>
      <c r="C114" s="11">
        <v>80683</v>
      </c>
      <c r="D114" s="11">
        <v>97422</v>
      </c>
      <c r="E114" s="13">
        <v>0.20746625683229425</v>
      </c>
      <c r="F114" s="2"/>
    </row>
    <row r="115" spans="1:6" ht="15.75" customHeight="1" thickBot="1" x14ac:dyDescent="0.25">
      <c r="A115" s="93"/>
      <c r="B115" s="39" t="s">
        <v>18</v>
      </c>
      <c r="C115" s="17">
        <v>80683</v>
      </c>
      <c r="D115" s="17">
        <v>96285</v>
      </c>
      <c r="E115" s="18">
        <v>0.19337406888687836</v>
      </c>
      <c r="F115" s="2"/>
    </row>
    <row r="116" spans="1:6" ht="15.75" customHeight="1" x14ac:dyDescent="0.2">
      <c r="A116" s="91">
        <v>2021</v>
      </c>
      <c r="B116" s="38" t="s">
        <v>7</v>
      </c>
      <c r="C116" s="8">
        <v>80645</v>
      </c>
      <c r="D116" s="8">
        <v>96775</v>
      </c>
      <c r="E116" s="9">
        <v>0.20001240002480003</v>
      </c>
      <c r="F116" s="2"/>
    </row>
    <row r="117" spans="1:6" ht="15.75" customHeight="1" thickBot="1" x14ac:dyDescent="0.25">
      <c r="A117" s="92"/>
      <c r="B117" s="39" t="s">
        <v>8</v>
      </c>
      <c r="C117" s="11">
        <v>80900</v>
      </c>
      <c r="D117" s="11">
        <v>97035</v>
      </c>
      <c r="E117" s="13">
        <v>0.1994437577255872</v>
      </c>
      <c r="F117" s="2"/>
    </row>
    <row r="118" spans="1:6" ht="15.75" customHeight="1" x14ac:dyDescent="0.2">
      <c r="A118" s="92"/>
      <c r="B118" s="38" t="s">
        <v>9</v>
      </c>
      <c r="C118" s="11">
        <v>80892</v>
      </c>
      <c r="D118" s="11">
        <v>97409</v>
      </c>
      <c r="E118" s="13">
        <v>0.20418582801760365</v>
      </c>
      <c r="F118" s="2"/>
    </row>
    <row r="119" spans="1:6" ht="15.75" customHeight="1" thickBot="1" x14ac:dyDescent="0.25">
      <c r="A119" s="92"/>
      <c r="B119" s="39" t="s">
        <v>10</v>
      </c>
      <c r="C119" s="11">
        <v>81500</v>
      </c>
      <c r="D119" s="11">
        <v>97171</v>
      </c>
      <c r="E119" s="13">
        <v>0.19228220858895706</v>
      </c>
      <c r="F119" s="2"/>
    </row>
    <row r="120" spans="1:6" ht="15.75" customHeight="1" x14ac:dyDescent="0.2">
      <c r="A120" s="92"/>
      <c r="B120" s="38" t="s">
        <v>11</v>
      </c>
      <c r="C120" s="11">
        <v>81500</v>
      </c>
      <c r="D120" s="11">
        <v>96589</v>
      </c>
      <c r="E120" s="13">
        <v>0.18514110429447861</v>
      </c>
      <c r="F120" s="2"/>
    </row>
    <row r="121" spans="1:6" ht="15.75" customHeight="1" thickBot="1" x14ac:dyDescent="0.25">
      <c r="A121" s="92"/>
      <c r="B121" s="39" t="s">
        <v>12</v>
      </c>
      <c r="C121" s="11">
        <v>81524</v>
      </c>
      <c r="D121" s="11">
        <v>96400</v>
      </c>
      <c r="E121" s="13">
        <v>0.182</v>
      </c>
      <c r="F121" s="2"/>
    </row>
    <row r="122" spans="1:6" ht="15.75" customHeight="1" x14ac:dyDescent="0.2">
      <c r="A122" s="92"/>
      <c r="B122" s="38" t="s">
        <v>13</v>
      </c>
      <c r="C122" s="11">
        <v>82326</v>
      </c>
      <c r="D122" s="11">
        <v>96386</v>
      </c>
      <c r="E122" s="13">
        <v>0.1707844423389937</v>
      </c>
      <c r="F122" s="2"/>
    </row>
    <row r="123" spans="1:6" ht="15.75" customHeight="1" thickBot="1" x14ac:dyDescent="0.25">
      <c r="A123" s="92"/>
      <c r="B123" s="39" t="s">
        <v>14</v>
      </c>
      <c r="C123" s="11">
        <v>82326</v>
      </c>
      <c r="D123" s="11">
        <v>96385</v>
      </c>
      <c r="E123" s="13">
        <v>0.1707844423389937</v>
      </c>
      <c r="F123" s="2"/>
    </row>
    <row r="124" spans="1:6" ht="15.75" customHeight="1" x14ac:dyDescent="0.2">
      <c r="A124" s="92"/>
      <c r="B124" s="38" t="s">
        <v>15</v>
      </c>
      <c r="C124" s="11">
        <v>82326</v>
      </c>
      <c r="D124" s="11">
        <v>96819</v>
      </c>
      <c r="E124" s="13">
        <v>0.17604402011515186</v>
      </c>
      <c r="F124" s="2"/>
    </row>
    <row r="125" spans="1:6" ht="15.75" customHeight="1" thickBot="1" x14ac:dyDescent="0.25">
      <c r="A125" s="92"/>
      <c r="B125" s="39" t="s">
        <v>16</v>
      </c>
      <c r="C125" s="11">
        <v>80429</v>
      </c>
      <c r="D125" s="11">
        <v>96898</v>
      </c>
      <c r="E125" s="13">
        <v>0.20499999999999999</v>
      </c>
      <c r="F125" s="2"/>
    </row>
    <row r="126" spans="1:6" ht="15.75" customHeight="1" x14ac:dyDescent="0.2">
      <c r="A126" s="92"/>
      <c r="B126" s="38" t="s">
        <v>17</v>
      </c>
      <c r="C126" s="11">
        <v>80429</v>
      </c>
      <c r="D126" s="11">
        <v>97270</v>
      </c>
      <c r="E126" s="13">
        <v>0.20899999999999999</v>
      </c>
      <c r="F126" s="2"/>
    </row>
    <row r="127" spans="1:6" ht="15.75" customHeight="1" thickBot="1" x14ac:dyDescent="0.25">
      <c r="A127" s="93"/>
      <c r="B127" s="39" t="s">
        <v>18</v>
      </c>
      <c r="C127" s="17">
        <v>80429</v>
      </c>
      <c r="D127" s="17">
        <v>96913</v>
      </c>
      <c r="E127" s="18">
        <v>0.20499999999999999</v>
      </c>
      <c r="F127" s="2"/>
    </row>
    <row r="128" spans="1:6" ht="15.75" customHeight="1" x14ac:dyDescent="0.2">
      <c r="A128" s="91">
        <v>2022</v>
      </c>
      <c r="B128" s="38" t="s">
        <v>7</v>
      </c>
      <c r="C128" s="8">
        <v>80234</v>
      </c>
      <c r="D128" s="8">
        <v>96563</v>
      </c>
      <c r="E128" s="10">
        <v>0.20351721215444818</v>
      </c>
      <c r="F128" s="2"/>
    </row>
    <row r="129" spans="1:6" ht="15.75" customHeight="1" thickBot="1" x14ac:dyDescent="0.25">
      <c r="A129" s="92"/>
      <c r="B129" s="39" t="s">
        <v>8</v>
      </c>
      <c r="C129" s="11">
        <v>80647</v>
      </c>
      <c r="D129" s="11">
        <v>96703</v>
      </c>
      <c r="E129" s="10">
        <v>0.19908986075117485</v>
      </c>
      <c r="F129" s="2"/>
    </row>
    <row r="130" spans="1:6" ht="15.75" customHeight="1" x14ac:dyDescent="0.2">
      <c r="A130" s="92"/>
      <c r="B130" s="38" t="s">
        <v>9</v>
      </c>
      <c r="C130" s="11">
        <v>80922</v>
      </c>
      <c r="D130" s="11">
        <v>96548</v>
      </c>
      <c r="E130" s="10">
        <v>0.1930995279404859</v>
      </c>
      <c r="F130" s="2"/>
    </row>
    <row r="131" spans="1:6" ht="15.75" customHeight="1" thickBot="1" x14ac:dyDescent="0.25">
      <c r="A131" s="92"/>
      <c r="B131" s="39" t="s">
        <v>10</v>
      </c>
      <c r="C131" s="11">
        <v>80922</v>
      </c>
      <c r="D131" s="11">
        <v>96962</v>
      </c>
      <c r="E131" s="10">
        <v>0.19800000000000001</v>
      </c>
      <c r="F131" s="2"/>
    </row>
    <row r="132" spans="1:6" ht="15.75" customHeight="1" x14ac:dyDescent="0.2">
      <c r="A132" s="92"/>
      <c r="B132" s="38" t="s">
        <v>11</v>
      </c>
      <c r="C132" s="11">
        <v>81175</v>
      </c>
      <c r="D132" s="11">
        <v>97029</v>
      </c>
      <c r="E132" s="10">
        <v>0.19500000000000001</v>
      </c>
      <c r="F132" s="2"/>
    </row>
    <row r="133" spans="1:6" ht="15.75" customHeight="1" thickBot="1" x14ac:dyDescent="0.25">
      <c r="A133" s="92"/>
      <c r="B133" s="39" t="s">
        <v>12</v>
      </c>
      <c r="C133" s="11">
        <v>81175</v>
      </c>
      <c r="D133" s="11">
        <v>97237</v>
      </c>
      <c r="E133" s="10">
        <v>0.19786880197105017</v>
      </c>
      <c r="F133" s="2"/>
    </row>
    <row r="134" spans="1:6" ht="15.75" customHeight="1" x14ac:dyDescent="0.2">
      <c r="A134" s="92"/>
      <c r="B134" s="38" t="s">
        <v>13</v>
      </c>
      <c r="C134" s="11">
        <v>81175</v>
      </c>
      <c r="D134" s="11">
        <v>97129</v>
      </c>
      <c r="E134" s="10">
        <v>0.19653834308592555</v>
      </c>
      <c r="F134" s="2"/>
    </row>
    <row r="135" spans="1:6" ht="15.75" customHeight="1" thickBot="1" x14ac:dyDescent="0.25">
      <c r="A135" s="92"/>
      <c r="B135" s="39" t="s">
        <v>14</v>
      </c>
      <c r="C135" s="11">
        <v>81175</v>
      </c>
      <c r="D135" s="11">
        <v>97090</v>
      </c>
      <c r="E135" s="10">
        <v>0.19605789959963049</v>
      </c>
      <c r="F135" s="2"/>
    </row>
    <row r="136" spans="1:6" ht="15.75" customHeight="1" x14ac:dyDescent="0.2">
      <c r="A136" s="92"/>
      <c r="B136" s="38" t="s">
        <v>15</v>
      </c>
      <c r="C136" s="11">
        <v>81175</v>
      </c>
      <c r="D136" s="11">
        <v>97026</v>
      </c>
      <c r="E136" s="10">
        <v>0.19526947951955642</v>
      </c>
      <c r="F136" s="2"/>
    </row>
    <row r="137" spans="1:6" ht="15.75" customHeight="1" thickBot="1" x14ac:dyDescent="0.25">
      <c r="A137" s="92"/>
      <c r="B137" s="39" t="s">
        <v>16</v>
      </c>
      <c r="C137" s="14">
        <v>81175</v>
      </c>
      <c r="D137" s="15">
        <v>97593</v>
      </c>
      <c r="E137" s="16">
        <v>0.20200000000000001</v>
      </c>
      <c r="F137" s="2"/>
    </row>
    <row r="138" spans="1:6" ht="15.75" customHeight="1" x14ac:dyDescent="0.2">
      <c r="A138" s="92"/>
      <c r="B138" s="38" t="s">
        <v>17</v>
      </c>
      <c r="C138" s="11">
        <v>81175</v>
      </c>
      <c r="D138" s="11">
        <v>98371</v>
      </c>
      <c r="E138" s="10">
        <v>0.21183862026485989</v>
      </c>
      <c r="F138" s="2"/>
    </row>
    <row r="139" spans="1:6" ht="15.75" customHeight="1" thickBot="1" x14ac:dyDescent="0.25">
      <c r="A139" s="93"/>
      <c r="B139" s="39" t="s">
        <v>18</v>
      </c>
      <c r="C139" s="11">
        <v>81175</v>
      </c>
      <c r="D139" s="11">
        <v>97860</v>
      </c>
      <c r="E139" s="19">
        <v>0.20554357868801976</v>
      </c>
      <c r="F139" s="2"/>
    </row>
    <row r="140" spans="1:6" ht="15.75" customHeight="1" x14ac:dyDescent="0.2">
      <c r="A140" s="92">
        <v>2023</v>
      </c>
      <c r="B140" s="38" t="s">
        <v>7</v>
      </c>
      <c r="C140" s="11">
        <v>81381</v>
      </c>
      <c r="D140" s="11">
        <v>98670</v>
      </c>
      <c r="E140" s="10">
        <v>0.21244516533343161</v>
      </c>
      <c r="F140" s="2"/>
    </row>
    <row r="141" spans="1:6" ht="15.75" customHeight="1" thickBot="1" x14ac:dyDescent="0.25">
      <c r="A141" s="92"/>
      <c r="B141" s="39" t="s">
        <v>8</v>
      </c>
      <c r="C141" s="11">
        <v>81381</v>
      </c>
      <c r="D141" s="11">
        <v>98971</v>
      </c>
      <c r="E141" s="10">
        <v>0.21614381735294486</v>
      </c>
      <c r="F141" s="2"/>
    </row>
    <row r="142" spans="1:6" ht="15.75" customHeight="1" x14ac:dyDescent="0.2">
      <c r="A142" s="92"/>
      <c r="B142" s="38" t="s">
        <v>9</v>
      </c>
      <c r="C142" s="11">
        <v>81381</v>
      </c>
      <c r="D142" s="11">
        <v>98926</v>
      </c>
      <c r="E142" s="10">
        <v>0.21559086273208727</v>
      </c>
      <c r="F142" s="2"/>
    </row>
    <row r="143" spans="1:6" ht="15.75" customHeight="1" thickBot="1" x14ac:dyDescent="0.25">
      <c r="A143" s="92"/>
      <c r="B143" s="39" t="s">
        <v>10</v>
      </c>
      <c r="C143" s="11">
        <v>81381</v>
      </c>
      <c r="D143" s="11">
        <v>99286</v>
      </c>
      <c r="E143" s="10">
        <v>0.22001449969894682</v>
      </c>
      <c r="F143" s="2"/>
    </row>
    <row r="144" spans="1:6" ht="15.75" customHeight="1" x14ac:dyDescent="0.2">
      <c r="A144" s="92"/>
      <c r="B144" s="38" t="s">
        <v>11</v>
      </c>
      <c r="C144" s="11">
        <v>81837</v>
      </c>
      <c r="D144" s="11">
        <v>100183</v>
      </c>
      <c r="E144" s="10">
        <v>0.22417732810342517</v>
      </c>
      <c r="F144" s="2"/>
    </row>
    <row r="145" spans="1:6" ht="15.75" customHeight="1" thickBot="1" x14ac:dyDescent="0.25">
      <c r="A145" s="92"/>
      <c r="B145" s="39" t="s">
        <v>12</v>
      </c>
      <c r="C145" s="11">
        <v>81387</v>
      </c>
      <c r="D145" s="11">
        <v>100638</v>
      </c>
      <c r="E145" s="10">
        <v>0.23653654760588294</v>
      </c>
      <c r="F145" s="2"/>
    </row>
    <row r="146" spans="1:6" ht="15.75" customHeight="1" x14ac:dyDescent="0.2">
      <c r="A146" s="92"/>
      <c r="B146" s="38" t="s">
        <v>13</v>
      </c>
      <c r="C146" s="11">
        <v>81736</v>
      </c>
      <c r="D146" s="11">
        <v>101394</v>
      </c>
      <c r="E146" s="10">
        <v>0.2405060193794657</v>
      </c>
      <c r="F146" s="2"/>
    </row>
    <row r="147" spans="1:6" ht="15.75" customHeight="1" thickBot="1" x14ac:dyDescent="0.25">
      <c r="A147" s="92"/>
      <c r="B147" s="39" t="s">
        <v>14</v>
      </c>
      <c r="C147" s="11">
        <v>81726</v>
      </c>
      <c r="D147" s="11">
        <v>102167</v>
      </c>
      <c r="E147" s="10">
        <f>(D147/C147)-1</f>
        <v>0.25011624207718475</v>
      </c>
      <c r="F147" s="2"/>
    </row>
    <row r="148" spans="1:6" ht="15.75" customHeight="1" x14ac:dyDescent="0.2">
      <c r="A148" s="92"/>
      <c r="B148" s="38" t="s">
        <v>15</v>
      </c>
      <c r="C148" s="11">
        <v>81726</v>
      </c>
      <c r="D148" s="11">
        <v>102191</v>
      </c>
      <c r="E148" s="10">
        <f>(D148/C148)-1</f>
        <v>0.25040990627217785</v>
      </c>
      <c r="F148" s="2"/>
    </row>
    <row r="149" spans="1:6" ht="15.75" customHeight="1" thickBot="1" x14ac:dyDescent="0.25">
      <c r="A149" s="92"/>
      <c r="B149" s="39" t="s">
        <v>16</v>
      </c>
      <c r="C149" s="14"/>
      <c r="D149" s="15"/>
      <c r="E149" s="10"/>
      <c r="F149" s="2"/>
    </row>
    <row r="150" spans="1:6" ht="15.75" customHeight="1" x14ac:dyDescent="0.2">
      <c r="A150" s="92"/>
      <c r="B150" s="38" t="s">
        <v>17</v>
      </c>
      <c r="C150" s="11"/>
      <c r="D150" s="11"/>
      <c r="E150" s="10"/>
      <c r="F150" s="2"/>
    </row>
    <row r="151" spans="1:6" ht="15.75" customHeight="1" thickBot="1" x14ac:dyDescent="0.25">
      <c r="A151" s="93"/>
      <c r="B151" s="39" t="s">
        <v>18</v>
      </c>
      <c r="C151" s="11"/>
      <c r="D151" s="11"/>
      <c r="E151" s="10"/>
      <c r="F151" s="2"/>
    </row>
    <row r="152" spans="1:6" ht="15.75" customHeight="1" x14ac:dyDescent="0.2">
      <c r="A152" s="76" t="s">
        <v>54</v>
      </c>
      <c r="B152" s="2"/>
      <c r="C152" s="2"/>
      <c r="D152" s="2"/>
      <c r="E152" s="2"/>
      <c r="F152" s="2"/>
    </row>
    <row r="153" spans="1:6" ht="15.75" customHeight="1" x14ac:dyDescent="0.2">
      <c r="B153" s="2"/>
      <c r="C153" s="2"/>
      <c r="D153" s="2"/>
      <c r="E153" s="2"/>
      <c r="F153" s="2"/>
    </row>
    <row r="154" spans="1:6" ht="15.75" customHeight="1" x14ac:dyDescent="0.2">
      <c r="B154" s="2"/>
      <c r="C154" s="2"/>
      <c r="D154" s="2"/>
      <c r="E154" s="2"/>
      <c r="F154" s="2"/>
    </row>
    <row r="155" spans="1:6" ht="15.75" customHeight="1" x14ac:dyDescent="0.2">
      <c r="B155" s="2"/>
      <c r="C155" s="2"/>
      <c r="D155" s="2"/>
      <c r="E155" s="2"/>
      <c r="F155" s="2"/>
    </row>
    <row r="156" spans="1:6" ht="15.75" customHeight="1" x14ac:dyDescent="0.2">
      <c r="B156" s="2"/>
      <c r="C156" s="2"/>
      <c r="D156" s="2"/>
      <c r="E156" s="2"/>
      <c r="F156" s="2"/>
    </row>
    <row r="157" spans="1:6" ht="15.75" customHeight="1" x14ac:dyDescent="0.2">
      <c r="B157" s="2"/>
      <c r="C157" s="2"/>
      <c r="D157" s="2"/>
      <c r="E157" s="2"/>
      <c r="F157" s="2"/>
    </row>
    <row r="158" spans="1:6" ht="15.75" customHeight="1" x14ac:dyDescent="0.2">
      <c r="B158" s="2"/>
      <c r="C158" s="2"/>
      <c r="D158" s="2"/>
      <c r="E158" s="2"/>
      <c r="F158" s="2"/>
    </row>
    <row r="159" spans="1:6" ht="15.75" customHeight="1" x14ac:dyDescent="0.2">
      <c r="B159" s="2"/>
      <c r="C159" s="2"/>
      <c r="D159" s="2"/>
      <c r="E159" s="2"/>
      <c r="F159" s="2"/>
    </row>
    <row r="160" spans="1:6" ht="15.75" customHeight="1" x14ac:dyDescent="0.2">
      <c r="B160" s="2"/>
      <c r="C160" s="2"/>
      <c r="D160" s="2"/>
      <c r="E160" s="2"/>
      <c r="F160" s="2"/>
    </row>
    <row r="161" spans="2:6" ht="15.75" customHeight="1" x14ac:dyDescent="0.2">
      <c r="B161" s="2"/>
      <c r="C161" s="2"/>
      <c r="D161" s="2"/>
      <c r="E161" s="2"/>
      <c r="F161" s="2"/>
    </row>
    <row r="162" spans="2:6" ht="15.75" customHeight="1" x14ac:dyDescent="0.2">
      <c r="B162" s="2"/>
      <c r="C162" s="2"/>
      <c r="D162" s="2"/>
      <c r="E162" s="2"/>
      <c r="F162" s="2"/>
    </row>
    <row r="163" spans="2:6" ht="15.75" customHeight="1" x14ac:dyDescent="0.2">
      <c r="B163" s="2"/>
      <c r="C163" s="2"/>
      <c r="D163" s="2"/>
      <c r="E163" s="2"/>
      <c r="F163" s="2"/>
    </row>
    <row r="164" spans="2:6" ht="15.75" customHeight="1" x14ac:dyDescent="0.2">
      <c r="B164" s="2"/>
      <c r="C164" s="2"/>
      <c r="D164" s="2"/>
      <c r="E164" s="2"/>
      <c r="F164" s="2"/>
    </row>
    <row r="165" spans="2:6" ht="15.75" customHeight="1" x14ac:dyDescent="0.2">
      <c r="B165" s="2"/>
      <c r="C165" s="2"/>
      <c r="D165" s="2"/>
      <c r="E165" s="2"/>
      <c r="F165" s="2"/>
    </row>
    <row r="166" spans="2:6" ht="15.75" customHeight="1" x14ac:dyDescent="0.2">
      <c r="B166" s="2"/>
      <c r="C166" s="2"/>
      <c r="D166" s="2"/>
      <c r="E166" s="2"/>
      <c r="F166" s="2"/>
    </row>
    <row r="167" spans="2:6" ht="15.75" customHeight="1" x14ac:dyDescent="0.2">
      <c r="B167" s="2"/>
      <c r="C167" s="2"/>
      <c r="D167" s="2"/>
      <c r="E167" s="2"/>
      <c r="F167" s="2"/>
    </row>
    <row r="168" spans="2:6" ht="15.75" customHeight="1" x14ac:dyDescent="0.2">
      <c r="B168" s="2"/>
      <c r="C168" s="2"/>
      <c r="D168" s="2"/>
      <c r="E168" s="2"/>
      <c r="F168" s="2"/>
    </row>
    <row r="169" spans="2:6" ht="15.75" customHeight="1" x14ac:dyDescent="0.2">
      <c r="B169" s="2"/>
      <c r="C169" s="2"/>
      <c r="D169" s="2"/>
      <c r="E169" s="2"/>
      <c r="F169" s="2"/>
    </row>
    <row r="170" spans="2:6" ht="15.75" customHeight="1" x14ac:dyDescent="0.2">
      <c r="B170" s="2"/>
      <c r="C170" s="2"/>
      <c r="D170" s="2"/>
      <c r="E170" s="2"/>
      <c r="F170" s="2"/>
    </row>
    <row r="171" spans="2:6" ht="15.75" customHeight="1" x14ac:dyDescent="0.2">
      <c r="B171" s="2"/>
      <c r="C171" s="2"/>
      <c r="D171" s="2"/>
      <c r="E171" s="2"/>
      <c r="F171" s="2"/>
    </row>
    <row r="172" spans="2:6" ht="15.75" customHeight="1" x14ac:dyDescent="0.2">
      <c r="B172" s="2"/>
      <c r="C172" s="2"/>
      <c r="D172" s="2"/>
      <c r="E172" s="2"/>
      <c r="F172" s="2"/>
    </row>
    <row r="173" spans="2:6" ht="15.75" customHeight="1" x14ac:dyDescent="0.2">
      <c r="B173" s="2"/>
      <c r="C173" s="2"/>
      <c r="D173" s="2"/>
      <c r="E173" s="2"/>
      <c r="F173" s="2"/>
    </row>
    <row r="174" spans="2:6" ht="15.75" customHeight="1" x14ac:dyDescent="0.2">
      <c r="B174" s="2"/>
      <c r="C174" s="2"/>
      <c r="D174" s="2"/>
      <c r="E174" s="2"/>
      <c r="F174" s="2"/>
    </row>
    <row r="175" spans="2:6" ht="15.75" customHeight="1" x14ac:dyDescent="0.2">
      <c r="B175" s="2"/>
      <c r="C175" s="2"/>
      <c r="D175" s="2"/>
      <c r="E175" s="2"/>
      <c r="F175" s="2"/>
    </row>
    <row r="176" spans="2:6" ht="15.75" customHeight="1" x14ac:dyDescent="0.2">
      <c r="B176" s="2"/>
      <c r="C176" s="2"/>
      <c r="D176" s="2"/>
      <c r="E176" s="2"/>
      <c r="F176" s="2"/>
    </row>
    <row r="177" spans="2:6" ht="15.75" customHeight="1" x14ac:dyDescent="0.2">
      <c r="B177" s="2"/>
      <c r="C177" s="2"/>
      <c r="D177" s="2"/>
      <c r="E177" s="2"/>
      <c r="F177" s="2"/>
    </row>
    <row r="178" spans="2:6" ht="15.75" customHeight="1" x14ac:dyDescent="0.2">
      <c r="B178" s="2"/>
      <c r="C178" s="2"/>
      <c r="D178" s="2"/>
      <c r="E178" s="2"/>
      <c r="F178" s="2"/>
    </row>
    <row r="179" spans="2:6" ht="15.75" customHeight="1" x14ac:dyDescent="0.2">
      <c r="B179" s="2"/>
      <c r="C179" s="2"/>
      <c r="D179" s="2"/>
      <c r="E179" s="2"/>
      <c r="F179" s="2"/>
    </row>
    <row r="180" spans="2:6" ht="15.75" customHeight="1" x14ac:dyDescent="0.2">
      <c r="B180" s="2"/>
      <c r="C180" s="2"/>
      <c r="D180" s="2"/>
      <c r="E180" s="2"/>
      <c r="F180" s="2"/>
    </row>
    <row r="181" spans="2:6" ht="15.75" customHeight="1" x14ac:dyDescent="0.2">
      <c r="B181" s="2"/>
      <c r="C181" s="2"/>
      <c r="D181" s="2"/>
      <c r="E181" s="2"/>
      <c r="F181" s="2"/>
    </row>
    <row r="182" spans="2:6" ht="15.75" customHeight="1" x14ac:dyDescent="0.2">
      <c r="B182" s="2"/>
      <c r="C182" s="2"/>
      <c r="D182" s="2"/>
      <c r="E182" s="2"/>
      <c r="F182" s="2"/>
    </row>
    <row r="183" spans="2:6" ht="15.75" customHeight="1" x14ac:dyDescent="0.2">
      <c r="B183" s="2"/>
      <c r="C183" s="2"/>
      <c r="D183" s="2"/>
      <c r="E183" s="2"/>
      <c r="F183" s="2"/>
    </row>
    <row r="184" spans="2:6" ht="15.75" customHeight="1" x14ac:dyDescent="0.2">
      <c r="B184" s="2"/>
      <c r="C184" s="2"/>
      <c r="D184" s="2"/>
      <c r="E184" s="2"/>
      <c r="F184" s="2"/>
    </row>
    <row r="185" spans="2:6" ht="15.75" customHeight="1" x14ac:dyDescent="0.2">
      <c r="B185" s="2"/>
      <c r="C185" s="2"/>
      <c r="D185" s="2"/>
      <c r="E185" s="2"/>
      <c r="F185" s="2"/>
    </row>
    <row r="186" spans="2:6" ht="15.75" customHeight="1" x14ac:dyDescent="0.2">
      <c r="B186" s="2"/>
      <c r="C186" s="2"/>
      <c r="D186" s="2"/>
      <c r="E186" s="2"/>
      <c r="F186" s="2"/>
    </row>
    <row r="187" spans="2:6" ht="15.75" customHeight="1" x14ac:dyDescent="0.2">
      <c r="B187" s="2"/>
      <c r="C187" s="2"/>
      <c r="D187" s="2"/>
      <c r="E187" s="2"/>
      <c r="F187" s="2"/>
    </row>
    <row r="188" spans="2:6" ht="15.75" customHeight="1" x14ac:dyDescent="0.2">
      <c r="B188" s="2"/>
      <c r="C188" s="2"/>
      <c r="D188" s="2"/>
      <c r="E188" s="2"/>
      <c r="F188" s="2"/>
    </row>
    <row r="189" spans="2:6" ht="15.75" customHeight="1" x14ac:dyDescent="0.2">
      <c r="B189" s="2"/>
      <c r="C189" s="2"/>
      <c r="D189" s="2"/>
      <c r="E189" s="2"/>
      <c r="F189" s="2"/>
    </row>
    <row r="190" spans="2:6" ht="15.75" customHeight="1" x14ac:dyDescent="0.2">
      <c r="B190" s="2"/>
      <c r="C190" s="2"/>
      <c r="D190" s="2"/>
      <c r="E190" s="2"/>
      <c r="F190" s="2"/>
    </row>
    <row r="191" spans="2:6" ht="15.75" customHeight="1" x14ac:dyDescent="0.2">
      <c r="B191" s="2"/>
      <c r="C191" s="2"/>
      <c r="D191" s="2"/>
      <c r="E191" s="2"/>
      <c r="F191" s="2"/>
    </row>
    <row r="192" spans="2:6" ht="15.75" customHeight="1" x14ac:dyDescent="0.2">
      <c r="B192" s="2"/>
      <c r="C192" s="2"/>
      <c r="D192" s="2"/>
      <c r="E192" s="2"/>
      <c r="F192" s="2"/>
    </row>
    <row r="193" spans="2:6" ht="15.75" customHeight="1" x14ac:dyDescent="0.2">
      <c r="B193" s="2"/>
      <c r="C193" s="2"/>
      <c r="D193" s="2"/>
      <c r="E193" s="2"/>
      <c r="F193" s="2"/>
    </row>
    <row r="194" spans="2:6" ht="15.75" customHeight="1" x14ac:dyDescent="0.2">
      <c r="B194" s="2"/>
      <c r="C194" s="2"/>
      <c r="D194" s="2"/>
      <c r="E194" s="2"/>
      <c r="F194" s="2"/>
    </row>
    <row r="195" spans="2:6" ht="15.75" customHeight="1" x14ac:dyDescent="0.2">
      <c r="B195" s="2"/>
      <c r="C195" s="2"/>
      <c r="D195" s="2"/>
      <c r="E195" s="2"/>
      <c r="F195" s="2"/>
    </row>
    <row r="196" spans="2:6" ht="15.75" customHeight="1" x14ac:dyDescent="0.2">
      <c r="B196" s="2"/>
      <c r="C196" s="2"/>
      <c r="D196" s="2"/>
      <c r="E196" s="2"/>
      <c r="F196" s="2"/>
    </row>
    <row r="197" spans="2:6" ht="15.75" customHeight="1" x14ac:dyDescent="0.2">
      <c r="B197" s="2"/>
      <c r="C197" s="2"/>
      <c r="D197" s="2"/>
      <c r="E197" s="2"/>
      <c r="F197" s="2"/>
    </row>
    <row r="198" spans="2:6" ht="15.75" customHeight="1" x14ac:dyDescent="0.2">
      <c r="B198" s="2"/>
      <c r="C198" s="2"/>
      <c r="D198" s="2"/>
      <c r="E198" s="2"/>
      <c r="F198" s="2"/>
    </row>
    <row r="199" spans="2:6" ht="15.75" customHeight="1" x14ac:dyDescent="0.2">
      <c r="B199" s="2"/>
      <c r="C199" s="2"/>
      <c r="D199" s="2"/>
      <c r="E199" s="2"/>
      <c r="F199" s="2"/>
    </row>
    <row r="200" spans="2:6" ht="15.75" customHeight="1" x14ac:dyDescent="0.2">
      <c r="B200" s="2"/>
      <c r="C200" s="2"/>
      <c r="D200" s="2"/>
      <c r="E200" s="2"/>
      <c r="F200" s="2"/>
    </row>
    <row r="201" spans="2:6" ht="15.75" customHeight="1" x14ac:dyDescent="0.2">
      <c r="B201" s="2"/>
      <c r="C201" s="2"/>
      <c r="D201" s="2"/>
      <c r="E201" s="2"/>
      <c r="F201" s="2"/>
    </row>
    <row r="202" spans="2:6" ht="15.75" customHeight="1" x14ac:dyDescent="0.2">
      <c r="B202" s="2"/>
      <c r="C202" s="2"/>
      <c r="D202" s="2"/>
      <c r="E202" s="2"/>
      <c r="F202" s="2"/>
    </row>
    <row r="203" spans="2:6" ht="15.75" customHeight="1" x14ac:dyDescent="0.2">
      <c r="B203" s="2"/>
      <c r="C203" s="2"/>
      <c r="D203" s="2"/>
      <c r="E203" s="2"/>
      <c r="F203" s="2"/>
    </row>
    <row r="204" spans="2:6" ht="15.75" customHeight="1" x14ac:dyDescent="0.2">
      <c r="B204" s="2"/>
      <c r="C204" s="2"/>
      <c r="D204" s="2"/>
      <c r="E204" s="2"/>
      <c r="F204" s="2"/>
    </row>
    <row r="205" spans="2:6" ht="15.75" customHeight="1" x14ac:dyDescent="0.2">
      <c r="B205" s="2"/>
      <c r="C205" s="2"/>
      <c r="D205" s="2"/>
      <c r="E205" s="2"/>
      <c r="F205" s="2"/>
    </row>
    <row r="206" spans="2:6" ht="15.75" customHeight="1" x14ac:dyDescent="0.2">
      <c r="B206" s="2"/>
      <c r="C206" s="2"/>
      <c r="D206" s="2"/>
      <c r="E206" s="2"/>
      <c r="F206" s="2"/>
    </row>
    <row r="207" spans="2:6" ht="15.75" customHeight="1" x14ac:dyDescent="0.2">
      <c r="B207" s="2"/>
      <c r="C207" s="2"/>
      <c r="D207" s="2"/>
      <c r="E207" s="2"/>
      <c r="F207" s="2"/>
    </row>
    <row r="208" spans="2:6" ht="15.75" customHeight="1" x14ac:dyDescent="0.2">
      <c r="B208" s="2"/>
      <c r="C208" s="2"/>
      <c r="D208" s="2"/>
      <c r="E208" s="2"/>
      <c r="F208" s="2"/>
    </row>
    <row r="209" spans="2:6" ht="15.75" customHeight="1" x14ac:dyDescent="0.2">
      <c r="B209" s="2"/>
      <c r="C209" s="2"/>
      <c r="D209" s="2"/>
      <c r="E209" s="2"/>
      <c r="F209" s="2"/>
    </row>
    <row r="210" spans="2:6" ht="15.75" customHeight="1" x14ac:dyDescent="0.2">
      <c r="B210" s="2"/>
      <c r="C210" s="2"/>
      <c r="D210" s="2"/>
      <c r="E210" s="2"/>
      <c r="F210" s="2"/>
    </row>
    <row r="211" spans="2:6" ht="15.75" customHeight="1" x14ac:dyDescent="0.2">
      <c r="B211" s="2"/>
      <c r="C211" s="2"/>
      <c r="D211" s="2"/>
      <c r="E211" s="2"/>
      <c r="F211" s="2"/>
    </row>
    <row r="212" spans="2:6" ht="15.75" customHeight="1" x14ac:dyDescent="0.2">
      <c r="B212" s="2"/>
      <c r="C212" s="2"/>
      <c r="D212" s="2"/>
      <c r="E212" s="2"/>
      <c r="F212" s="2"/>
    </row>
    <row r="213" spans="2:6" ht="15.75" customHeight="1" x14ac:dyDescent="0.2">
      <c r="B213" s="2"/>
      <c r="C213" s="2"/>
      <c r="D213" s="2"/>
      <c r="E213" s="2"/>
      <c r="F213" s="2"/>
    </row>
    <row r="214" spans="2:6" ht="15.75" customHeight="1" x14ac:dyDescent="0.2">
      <c r="B214" s="2"/>
      <c r="C214" s="2"/>
      <c r="D214" s="2"/>
      <c r="E214" s="2"/>
      <c r="F214" s="2"/>
    </row>
    <row r="215" spans="2:6" ht="15.75" customHeight="1" x14ac:dyDescent="0.2">
      <c r="B215" s="2"/>
      <c r="C215" s="2"/>
      <c r="D215" s="2"/>
      <c r="E215" s="2"/>
      <c r="F215" s="2"/>
    </row>
    <row r="216" spans="2:6" ht="15.75" customHeight="1" x14ac:dyDescent="0.2">
      <c r="B216" s="2"/>
      <c r="C216" s="2"/>
      <c r="D216" s="2"/>
      <c r="E216" s="2"/>
      <c r="F216" s="2"/>
    </row>
    <row r="217" spans="2:6" ht="15.75" customHeight="1" x14ac:dyDescent="0.2">
      <c r="B217" s="2"/>
      <c r="C217" s="2"/>
      <c r="D217" s="2"/>
      <c r="E217" s="2"/>
      <c r="F217" s="2"/>
    </row>
    <row r="218" spans="2:6" ht="15.75" customHeight="1" x14ac:dyDescent="0.2">
      <c r="B218" s="2"/>
      <c r="C218" s="2"/>
      <c r="D218" s="2"/>
      <c r="E218" s="2"/>
      <c r="F218" s="2"/>
    </row>
    <row r="219" spans="2:6" ht="15.75" customHeight="1" x14ac:dyDescent="0.2">
      <c r="B219" s="2"/>
      <c r="C219" s="2"/>
      <c r="D219" s="2"/>
      <c r="E219" s="2"/>
      <c r="F219" s="2"/>
    </row>
    <row r="220" spans="2:6" ht="15.75" customHeight="1" x14ac:dyDescent="0.2">
      <c r="B220" s="2"/>
      <c r="C220" s="2"/>
      <c r="D220" s="2"/>
      <c r="E220" s="2"/>
      <c r="F220" s="2"/>
    </row>
    <row r="221" spans="2:6" ht="15.75" customHeight="1" x14ac:dyDescent="0.2">
      <c r="B221" s="2"/>
      <c r="C221" s="2"/>
      <c r="D221" s="2"/>
      <c r="E221" s="2"/>
      <c r="F221" s="2"/>
    </row>
    <row r="222" spans="2:6" ht="15.75" customHeight="1" x14ac:dyDescent="0.2">
      <c r="B222" s="2"/>
      <c r="C222" s="2"/>
      <c r="D222" s="2"/>
      <c r="E222" s="2"/>
      <c r="F222" s="2"/>
    </row>
    <row r="223" spans="2:6" ht="15.75" customHeight="1" x14ac:dyDescent="0.2">
      <c r="B223" s="2"/>
      <c r="C223" s="2"/>
      <c r="D223" s="2"/>
      <c r="E223" s="2"/>
      <c r="F223" s="2"/>
    </row>
    <row r="224" spans="2:6" ht="15.75" customHeight="1" x14ac:dyDescent="0.2">
      <c r="B224" s="2"/>
      <c r="C224" s="2"/>
      <c r="D224" s="2"/>
      <c r="E224" s="2"/>
      <c r="F224" s="2"/>
    </row>
    <row r="225" spans="2:6" ht="15.75" customHeight="1" x14ac:dyDescent="0.2">
      <c r="B225" s="2"/>
      <c r="C225" s="2"/>
      <c r="D225" s="2"/>
      <c r="E225" s="2"/>
      <c r="F225" s="2"/>
    </row>
    <row r="226" spans="2:6" ht="15.75" customHeight="1" x14ac:dyDescent="0.2">
      <c r="B226" s="2"/>
      <c r="C226" s="2"/>
      <c r="D226" s="2"/>
      <c r="E226" s="2"/>
      <c r="F226" s="2"/>
    </row>
    <row r="227" spans="2:6" ht="15.75" customHeight="1" x14ac:dyDescent="0.2">
      <c r="B227" s="2"/>
      <c r="C227" s="2"/>
      <c r="D227" s="2"/>
      <c r="E227" s="2"/>
      <c r="F227" s="2"/>
    </row>
    <row r="228" spans="2:6" ht="15.75" customHeight="1" x14ac:dyDescent="0.2">
      <c r="B228" s="2"/>
      <c r="C228" s="2"/>
      <c r="D228" s="2"/>
      <c r="E228" s="2"/>
      <c r="F228" s="2"/>
    </row>
    <row r="229" spans="2:6" ht="15.75" customHeight="1" x14ac:dyDescent="0.2">
      <c r="B229" s="2"/>
      <c r="C229" s="2"/>
      <c r="D229" s="2"/>
      <c r="E229" s="2"/>
      <c r="F229" s="2"/>
    </row>
    <row r="230" spans="2:6" ht="15.75" customHeight="1" x14ac:dyDescent="0.2">
      <c r="B230" s="2"/>
      <c r="C230" s="2"/>
      <c r="D230" s="2"/>
      <c r="E230" s="2"/>
      <c r="F230" s="2"/>
    </row>
    <row r="231" spans="2:6" ht="15.75" customHeight="1" x14ac:dyDescent="0.2">
      <c r="B231" s="2"/>
      <c r="C231" s="2"/>
      <c r="D231" s="2"/>
      <c r="E231" s="2"/>
      <c r="F231" s="2"/>
    </row>
    <row r="232" spans="2:6" ht="15.75" customHeight="1" x14ac:dyDescent="0.2">
      <c r="B232" s="2"/>
      <c r="C232" s="2"/>
      <c r="D232" s="2"/>
      <c r="E232" s="2"/>
      <c r="F232" s="2"/>
    </row>
    <row r="233" spans="2:6" ht="15.75" customHeight="1" x14ac:dyDescent="0.2">
      <c r="B233" s="2"/>
      <c r="C233" s="2"/>
      <c r="D233" s="2"/>
      <c r="E233" s="2"/>
      <c r="F233" s="2"/>
    </row>
    <row r="234" spans="2:6" ht="15.75" customHeight="1" x14ac:dyDescent="0.2">
      <c r="B234" s="2"/>
      <c r="C234" s="2"/>
      <c r="D234" s="2"/>
      <c r="E234" s="2"/>
      <c r="F234" s="2"/>
    </row>
    <row r="235" spans="2:6" ht="15.75" customHeight="1" x14ac:dyDescent="0.2">
      <c r="B235" s="2"/>
      <c r="C235" s="2"/>
      <c r="D235" s="2"/>
      <c r="E235" s="2"/>
      <c r="F235" s="2"/>
    </row>
    <row r="236" spans="2:6" ht="15.75" customHeight="1" x14ac:dyDescent="0.2">
      <c r="B236" s="2"/>
      <c r="C236" s="2"/>
      <c r="D236" s="2"/>
      <c r="E236" s="2"/>
      <c r="F236" s="2"/>
    </row>
    <row r="237" spans="2:6" ht="15.75" customHeight="1" x14ac:dyDescent="0.2">
      <c r="B237" s="2"/>
      <c r="C237" s="2"/>
      <c r="D237" s="2"/>
      <c r="E237" s="2"/>
      <c r="F237" s="2"/>
    </row>
    <row r="238" spans="2:6" ht="15.75" customHeight="1" x14ac:dyDescent="0.2">
      <c r="B238" s="2"/>
      <c r="C238" s="2"/>
      <c r="D238" s="2"/>
      <c r="E238" s="2"/>
      <c r="F238" s="2"/>
    </row>
    <row r="239" spans="2:6" ht="15.75" customHeight="1" x14ac:dyDescent="0.2">
      <c r="B239" s="2"/>
      <c r="C239" s="2"/>
      <c r="D239" s="2"/>
      <c r="E239" s="2"/>
      <c r="F239" s="2"/>
    </row>
    <row r="240" spans="2:6" ht="15.75" customHeight="1" x14ac:dyDescent="0.2">
      <c r="B240" s="2"/>
      <c r="C240" s="2"/>
      <c r="D240" s="2"/>
      <c r="E240" s="2"/>
      <c r="F240" s="2"/>
    </row>
    <row r="241" spans="2:6" ht="15.75" customHeight="1" x14ac:dyDescent="0.2">
      <c r="B241" s="2"/>
      <c r="C241" s="2"/>
      <c r="D241" s="2"/>
      <c r="E241" s="2"/>
      <c r="F241" s="2"/>
    </row>
    <row r="242" spans="2:6" ht="15.75" customHeight="1" x14ac:dyDescent="0.2">
      <c r="B242" s="2"/>
      <c r="C242" s="2"/>
      <c r="D242" s="2"/>
      <c r="E242" s="2"/>
      <c r="F242" s="2"/>
    </row>
    <row r="243" spans="2:6" ht="15.75" customHeight="1" x14ac:dyDescent="0.2">
      <c r="B243" s="2"/>
      <c r="C243" s="2"/>
      <c r="D243" s="2"/>
      <c r="E243" s="2"/>
      <c r="F243" s="2"/>
    </row>
    <row r="244" spans="2:6" ht="15.75" customHeight="1" x14ac:dyDescent="0.2">
      <c r="B244" s="2"/>
      <c r="C244" s="2"/>
      <c r="D244" s="2"/>
      <c r="E244" s="2"/>
      <c r="F244" s="2"/>
    </row>
    <row r="245" spans="2:6" ht="15.75" customHeight="1" x14ac:dyDescent="0.2">
      <c r="B245" s="2"/>
      <c r="C245" s="2"/>
      <c r="D245" s="2"/>
      <c r="E245" s="2"/>
      <c r="F245" s="2"/>
    </row>
    <row r="246" spans="2:6" ht="15.75" customHeight="1" x14ac:dyDescent="0.2">
      <c r="B246" s="2"/>
      <c r="C246" s="2"/>
      <c r="D246" s="2"/>
      <c r="E246" s="2"/>
      <c r="F246" s="2"/>
    </row>
    <row r="247" spans="2:6" ht="15.75" customHeight="1" x14ac:dyDescent="0.2">
      <c r="B247" s="2"/>
      <c r="C247" s="2"/>
      <c r="D247" s="2"/>
      <c r="E247" s="2"/>
      <c r="F247" s="2"/>
    </row>
    <row r="248" spans="2:6" ht="15.75" customHeight="1" x14ac:dyDescent="0.2">
      <c r="B248" s="2"/>
      <c r="C248" s="2"/>
      <c r="D248" s="2"/>
      <c r="E248" s="2"/>
      <c r="F248" s="2"/>
    </row>
    <row r="249" spans="2:6" ht="15.75" customHeight="1" x14ac:dyDescent="0.2">
      <c r="B249" s="2"/>
      <c r="C249" s="2"/>
      <c r="D249" s="2"/>
      <c r="E249" s="2"/>
      <c r="F249" s="2"/>
    </row>
    <row r="250" spans="2:6" ht="15.75" customHeight="1" x14ac:dyDescent="0.2">
      <c r="B250" s="2"/>
      <c r="C250" s="2"/>
      <c r="D250" s="2"/>
      <c r="E250" s="2"/>
      <c r="F250" s="2"/>
    </row>
    <row r="251" spans="2:6" ht="15.75" customHeight="1" x14ac:dyDescent="0.2">
      <c r="B251" s="2"/>
      <c r="C251" s="2"/>
      <c r="D251" s="2"/>
      <c r="E251" s="2"/>
      <c r="F251" s="2"/>
    </row>
    <row r="252" spans="2:6" ht="15.75" customHeight="1" x14ac:dyDescent="0.2">
      <c r="B252" s="2"/>
      <c r="C252" s="2"/>
      <c r="D252" s="2"/>
      <c r="E252" s="2"/>
      <c r="F252" s="2"/>
    </row>
    <row r="253" spans="2:6" ht="15.75" customHeight="1" x14ac:dyDescent="0.2">
      <c r="B253" s="2"/>
      <c r="C253" s="2"/>
      <c r="D253" s="2"/>
      <c r="E253" s="2"/>
      <c r="F253" s="2"/>
    </row>
    <row r="254" spans="2:6" ht="15.75" customHeight="1" x14ac:dyDescent="0.2">
      <c r="B254" s="2"/>
      <c r="C254" s="2"/>
      <c r="D254" s="2"/>
      <c r="E254" s="2"/>
      <c r="F254" s="2"/>
    </row>
    <row r="255" spans="2:6" ht="15.75" customHeight="1" x14ac:dyDescent="0.2">
      <c r="B255" s="2"/>
      <c r="C255" s="2"/>
      <c r="D255" s="2"/>
      <c r="E255" s="2"/>
      <c r="F255" s="2"/>
    </row>
    <row r="256" spans="2:6" ht="15.75" customHeight="1" x14ac:dyDescent="0.2">
      <c r="B256" s="2"/>
      <c r="C256" s="2"/>
      <c r="D256" s="2"/>
      <c r="E256" s="2"/>
      <c r="F256" s="2"/>
    </row>
    <row r="257" spans="2:6" ht="15.75" customHeight="1" x14ac:dyDescent="0.2">
      <c r="B257" s="2"/>
      <c r="C257" s="2"/>
      <c r="D257" s="2"/>
      <c r="E257" s="2"/>
      <c r="F257" s="2"/>
    </row>
    <row r="258" spans="2:6" ht="15.75" customHeight="1" x14ac:dyDescent="0.2">
      <c r="B258" s="2"/>
      <c r="C258" s="2"/>
      <c r="D258" s="2"/>
      <c r="E258" s="2"/>
      <c r="F258" s="2"/>
    </row>
    <row r="259" spans="2:6" ht="15.75" customHeight="1" x14ac:dyDescent="0.2">
      <c r="B259" s="2"/>
      <c r="C259" s="2"/>
      <c r="D259" s="2"/>
      <c r="E259" s="2"/>
      <c r="F259" s="2"/>
    </row>
    <row r="260" spans="2:6" ht="15.75" customHeight="1" x14ac:dyDescent="0.2">
      <c r="B260" s="2"/>
      <c r="C260" s="2"/>
      <c r="D260" s="2"/>
      <c r="E260" s="2"/>
      <c r="F260" s="2"/>
    </row>
    <row r="261" spans="2:6" ht="15.75" customHeight="1" x14ac:dyDescent="0.2">
      <c r="B261" s="2"/>
      <c r="C261" s="2"/>
      <c r="D261" s="2"/>
      <c r="E261" s="2"/>
      <c r="F261" s="2"/>
    </row>
    <row r="262" spans="2:6" ht="15.75" customHeight="1" x14ac:dyDescent="0.2">
      <c r="B262" s="2"/>
      <c r="C262" s="2"/>
      <c r="D262" s="2"/>
      <c r="E262" s="2"/>
      <c r="F262" s="2"/>
    </row>
    <row r="263" spans="2:6" ht="15.75" customHeight="1" x14ac:dyDescent="0.2">
      <c r="B263" s="2"/>
      <c r="C263" s="2"/>
      <c r="D263" s="2"/>
      <c r="E263" s="2"/>
      <c r="F263" s="2"/>
    </row>
    <row r="264" spans="2:6" ht="15.75" customHeight="1" x14ac:dyDescent="0.2">
      <c r="B264" s="2"/>
      <c r="C264" s="2"/>
      <c r="D264" s="2"/>
      <c r="E264" s="2"/>
      <c r="F264" s="2"/>
    </row>
    <row r="265" spans="2:6" ht="15.75" customHeight="1" x14ac:dyDescent="0.2">
      <c r="B265" s="2"/>
      <c r="C265" s="2"/>
      <c r="D265" s="2"/>
      <c r="E265" s="2"/>
      <c r="F265" s="2"/>
    </row>
    <row r="266" spans="2:6" ht="15.75" customHeight="1" x14ac:dyDescent="0.2">
      <c r="B266" s="2"/>
      <c r="C266" s="2"/>
      <c r="D266" s="2"/>
      <c r="E266" s="2"/>
      <c r="F266" s="2"/>
    </row>
    <row r="267" spans="2:6" ht="15.75" customHeight="1" x14ac:dyDescent="0.2">
      <c r="B267" s="2"/>
      <c r="C267" s="2"/>
      <c r="D267" s="2"/>
      <c r="E267" s="2"/>
      <c r="F267" s="2"/>
    </row>
    <row r="268" spans="2:6" ht="15.75" customHeight="1" x14ac:dyDescent="0.2">
      <c r="B268" s="2"/>
      <c r="C268" s="2"/>
      <c r="D268" s="2"/>
      <c r="E268" s="2"/>
      <c r="F268" s="2"/>
    </row>
    <row r="269" spans="2:6" ht="15.75" customHeight="1" x14ac:dyDescent="0.2">
      <c r="B269" s="2"/>
      <c r="C269" s="2"/>
      <c r="D269" s="2"/>
      <c r="E269" s="2"/>
      <c r="F269" s="2"/>
    </row>
    <row r="270" spans="2:6" ht="15.75" customHeight="1" x14ac:dyDescent="0.2">
      <c r="B270" s="2"/>
      <c r="C270" s="2"/>
      <c r="D270" s="2"/>
      <c r="E270" s="2"/>
      <c r="F270" s="2"/>
    </row>
    <row r="271" spans="2:6" ht="15.75" customHeight="1" x14ac:dyDescent="0.2">
      <c r="B271" s="2"/>
      <c r="C271" s="2"/>
      <c r="D271" s="2"/>
      <c r="E271" s="2"/>
      <c r="F271" s="2"/>
    </row>
    <row r="272" spans="2:6" ht="15.75" customHeight="1" x14ac:dyDescent="0.2">
      <c r="B272" s="2"/>
      <c r="C272" s="2"/>
      <c r="D272" s="2"/>
      <c r="E272" s="2"/>
      <c r="F272" s="2"/>
    </row>
    <row r="273" spans="2:6" ht="15.75" customHeight="1" x14ac:dyDescent="0.2">
      <c r="B273" s="2"/>
      <c r="C273" s="2"/>
      <c r="D273" s="2"/>
      <c r="E273" s="2"/>
      <c r="F273" s="2"/>
    </row>
    <row r="274" spans="2:6" ht="15.75" customHeight="1" x14ac:dyDescent="0.2">
      <c r="B274" s="2"/>
      <c r="C274" s="2"/>
      <c r="D274" s="2"/>
      <c r="E274" s="2"/>
      <c r="F274" s="2"/>
    </row>
    <row r="275" spans="2:6" ht="15.75" customHeight="1" x14ac:dyDescent="0.2">
      <c r="B275" s="2"/>
      <c r="C275" s="2"/>
      <c r="D275" s="2"/>
      <c r="E275" s="2"/>
      <c r="F275" s="2"/>
    </row>
    <row r="276" spans="2:6" ht="15.75" customHeight="1" x14ac:dyDescent="0.2">
      <c r="B276" s="2"/>
      <c r="C276" s="2"/>
      <c r="D276" s="2"/>
      <c r="E276" s="2"/>
      <c r="F276" s="2"/>
    </row>
    <row r="277" spans="2:6" ht="15.75" customHeight="1" x14ac:dyDescent="0.2">
      <c r="B277" s="2"/>
      <c r="C277" s="2"/>
      <c r="D277" s="2"/>
      <c r="E277" s="2"/>
      <c r="F277" s="2"/>
    </row>
    <row r="278" spans="2:6" ht="15.75" customHeight="1" x14ac:dyDescent="0.2">
      <c r="B278" s="2"/>
      <c r="C278" s="2"/>
      <c r="D278" s="2"/>
      <c r="E278" s="2"/>
      <c r="F278" s="2"/>
    </row>
    <row r="279" spans="2:6" ht="15.75" customHeight="1" x14ac:dyDescent="0.2">
      <c r="B279" s="2"/>
      <c r="C279" s="2"/>
      <c r="D279" s="2"/>
      <c r="E279" s="2"/>
      <c r="F279" s="2"/>
    </row>
    <row r="280" spans="2:6" ht="15.75" customHeight="1" x14ac:dyDescent="0.2">
      <c r="B280" s="2"/>
      <c r="C280" s="2"/>
      <c r="D280" s="2"/>
      <c r="E280" s="2"/>
      <c r="F280" s="2"/>
    </row>
    <row r="281" spans="2:6" ht="15.75" customHeight="1" x14ac:dyDescent="0.2">
      <c r="B281" s="2"/>
      <c r="C281" s="2"/>
      <c r="D281" s="2"/>
      <c r="E281" s="2"/>
      <c r="F281" s="2"/>
    </row>
    <row r="282" spans="2:6" ht="15.75" customHeight="1" x14ac:dyDescent="0.2">
      <c r="B282" s="2"/>
      <c r="C282" s="2"/>
      <c r="D282" s="2"/>
      <c r="E282" s="2"/>
      <c r="F282" s="2"/>
    </row>
    <row r="283" spans="2:6" ht="15.75" customHeight="1" x14ac:dyDescent="0.2">
      <c r="B283" s="2"/>
      <c r="C283" s="2"/>
      <c r="D283" s="2"/>
      <c r="E283" s="2"/>
      <c r="F283" s="2"/>
    </row>
    <row r="284" spans="2:6" ht="15.75" customHeight="1" x14ac:dyDescent="0.2">
      <c r="B284" s="2"/>
      <c r="C284" s="2"/>
      <c r="D284" s="2"/>
      <c r="E284" s="2"/>
      <c r="F284" s="2"/>
    </row>
    <row r="285" spans="2:6" ht="15.75" customHeight="1" x14ac:dyDescent="0.2">
      <c r="B285" s="2"/>
      <c r="C285" s="2"/>
      <c r="D285" s="2"/>
      <c r="E285" s="2"/>
      <c r="F285" s="2"/>
    </row>
    <row r="286" spans="2:6" ht="15.75" customHeight="1" x14ac:dyDescent="0.2">
      <c r="B286" s="2"/>
      <c r="C286" s="2"/>
      <c r="D286" s="2"/>
      <c r="E286" s="2"/>
      <c r="F286" s="2"/>
    </row>
    <row r="287" spans="2:6" ht="15.75" customHeight="1" x14ac:dyDescent="0.2">
      <c r="B287" s="2"/>
      <c r="C287" s="2"/>
      <c r="D287" s="2"/>
      <c r="E287" s="2"/>
      <c r="F287" s="2"/>
    </row>
    <row r="288" spans="2:6" ht="15.75" customHeight="1" x14ac:dyDescent="0.2">
      <c r="B288" s="2"/>
      <c r="C288" s="2"/>
      <c r="D288" s="2"/>
      <c r="E288" s="2"/>
      <c r="F288" s="2"/>
    </row>
    <row r="289" spans="2:6" ht="15.75" customHeight="1" x14ac:dyDescent="0.2">
      <c r="B289" s="2"/>
      <c r="C289" s="2"/>
      <c r="D289" s="2"/>
      <c r="E289" s="2"/>
      <c r="F289" s="2"/>
    </row>
    <row r="290" spans="2:6" ht="15.75" customHeight="1" x14ac:dyDescent="0.2">
      <c r="B290" s="2"/>
      <c r="C290" s="2"/>
      <c r="D290" s="2"/>
      <c r="E290" s="2"/>
      <c r="F290" s="2"/>
    </row>
    <row r="291" spans="2:6" ht="15.75" customHeight="1" x14ac:dyDescent="0.2">
      <c r="B291" s="2"/>
      <c r="C291" s="2"/>
      <c r="D291" s="2"/>
      <c r="E291" s="2"/>
      <c r="F291" s="2"/>
    </row>
    <row r="292" spans="2:6" ht="15.75" customHeight="1" x14ac:dyDescent="0.2">
      <c r="B292" s="2"/>
      <c r="C292" s="2"/>
      <c r="D292" s="2"/>
      <c r="E292" s="2"/>
      <c r="F292" s="2"/>
    </row>
    <row r="293" spans="2:6" ht="15.75" customHeight="1" x14ac:dyDescent="0.2">
      <c r="B293" s="2"/>
      <c r="C293" s="2"/>
      <c r="D293" s="2"/>
      <c r="E293" s="2"/>
      <c r="F293" s="2"/>
    </row>
    <row r="294" spans="2:6" ht="15.75" customHeight="1" x14ac:dyDescent="0.2">
      <c r="B294" s="2"/>
      <c r="C294" s="2"/>
      <c r="D294" s="2"/>
      <c r="E294" s="2"/>
      <c r="F294" s="2"/>
    </row>
    <row r="295" spans="2:6" ht="15.75" customHeight="1" x14ac:dyDescent="0.2">
      <c r="B295" s="2"/>
      <c r="C295" s="2"/>
      <c r="D295" s="2"/>
      <c r="E295" s="2"/>
      <c r="F295" s="2"/>
    </row>
    <row r="296" spans="2:6" ht="15.75" customHeight="1" x14ac:dyDescent="0.2">
      <c r="B296" s="2"/>
      <c r="C296" s="2"/>
      <c r="D296" s="2"/>
      <c r="E296" s="2"/>
      <c r="F296" s="2"/>
    </row>
    <row r="297" spans="2:6" ht="15.75" customHeight="1" x14ac:dyDescent="0.2">
      <c r="B297" s="2"/>
      <c r="C297" s="2"/>
      <c r="D297" s="2"/>
      <c r="E297" s="2"/>
      <c r="F297" s="2"/>
    </row>
    <row r="298" spans="2:6" ht="15.75" customHeight="1" x14ac:dyDescent="0.2">
      <c r="B298" s="2"/>
      <c r="C298" s="2"/>
      <c r="D298" s="2"/>
      <c r="E298" s="2"/>
      <c r="F298" s="2"/>
    </row>
    <row r="299" spans="2:6" ht="15.75" customHeight="1" x14ac:dyDescent="0.2">
      <c r="B299" s="2"/>
      <c r="C299" s="2"/>
      <c r="D299" s="2"/>
      <c r="E299" s="2"/>
      <c r="F299" s="2"/>
    </row>
    <row r="300" spans="2:6" ht="15.75" customHeight="1" x14ac:dyDescent="0.2">
      <c r="B300" s="2"/>
      <c r="C300" s="2"/>
      <c r="D300" s="2"/>
      <c r="E300" s="2"/>
      <c r="F300" s="2"/>
    </row>
    <row r="301" spans="2:6" ht="15.75" customHeight="1" x14ac:dyDescent="0.2">
      <c r="B301" s="2"/>
      <c r="C301" s="2"/>
      <c r="D301" s="2"/>
      <c r="E301" s="2"/>
      <c r="F301" s="2"/>
    </row>
    <row r="302" spans="2:6" ht="15.75" customHeight="1" x14ac:dyDescent="0.2">
      <c r="B302" s="2"/>
      <c r="C302" s="2"/>
      <c r="D302" s="2"/>
      <c r="E302" s="2"/>
      <c r="F302" s="2"/>
    </row>
    <row r="303" spans="2:6" ht="15.75" customHeight="1" x14ac:dyDescent="0.2">
      <c r="B303" s="2"/>
      <c r="C303" s="2"/>
      <c r="D303" s="2"/>
      <c r="E303" s="2"/>
      <c r="F303" s="2"/>
    </row>
    <row r="304" spans="2:6" ht="15.75" customHeight="1" x14ac:dyDescent="0.2">
      <c r="B304" s="2"/>
      <c r="C304" s="2"/>
      <c r="D304" s="2"/>
      <c r="E304" s="2"/>
      <c r="F304" s="2"/>
    </row>
    <row r="305" spans="2:6" ht="15.75" customHeight="1" x14ac:dyDescent="0.2">
      <c r="B305" s="2"/>
      <c r="C305" s="2"/>
      <c r="D305" s="2"/>
      <c r="E305" s="2"/>
      <c r="F305" s="2"/>
    </row>
    <row r="306" spans="2:6" ht="15.75" customHeight="1" x14ac:dyDescent="0.2">
      <c r="B306" s="2"/>
      <c r="C306" s="2"/>
      <c r="D306" s="2"/>
      <c r="E306" s="2"/>
      <c r="F306" s="2"/>
    </row>
    <row r="307" spans="2:6" ht="15.75" customHeight="1" x14ac:dyDescent="0.2">
      <c r="B307" s="2"/>
      <c r="C307" s="2"/>
      <c r="D307" s="2"/>
      <c r="E307" s="2"/>
      <c r="F307" s="2"/>
    </row>
    <row r="308" spans="2:6" ht="15.75" customHeight="1" x14ac:dyDescent="0.2">
      <c r="B308" s="2"/>
      <c r="C308" s="2"/>
      <c r="D308" s="2"/>
      <c r="E308" s="2"/>
      <c r="F308" s="2"/>
    </row>
    <row r="309" spans="2:6" ht="15.75" customHeight="1" x14ac:dyDescent="0.2">
      <c r="B309" s="2"/>
      <c r="C309" s="2"/>
      <c r="D309" s="2"/>
      <c r="E309" s="2"/>
      <c r="F309" s="2"/>
    </row>
    <row r="310" spans="2:6" ht="15.75" customHeight="1" x14ac:dyDescent="0.2">
      <c r="B310" s="2"/>
      <c r="C310" s="2"/>
      <c r="D310" s="2"/>
      <c r="E310" s="2"/>
      <c r="F310" s="2"/>
    </row>
    <row r="311" spans="2:6" ht="15.75" customHeight="1" x14ac:dyDescent="0.2">
      <c r="B311" s="2"/>
      <c r="C311" s="2"/>
      <c r="D311" s="2"/>
      <c r="E311" s="2"/>
      <c r="F311" s="2"/>
    </row>
    <row r="312" spans="2:6" ht="15.75" customHeight="1" x14ac:dyDescent="0.2">
      <c r="B312" s="2"/>
      <c r="C312" s="2"/>
      <c r="D312" s="2"/>
      <c r="E312" s="2"/>
      <c r="F312" s="2"/>
    </row>
    <row r="313" spans="2:6" ht="15.75" customHeight="1" x14ac:dyDescent="0.2">
      <c r="B313" s="2"/>
      <c r="C313" s="2"/>
      <c r="D313" s="2"/>
      <c r="E313" s="2"/>
      <c r="F313" s="2"/>
    </row>
    <row r="314" spans="2:6" ht="15.75" customHeight="1" x14ac:dyDescent="0.2">
      <c r="B314" s="2"/>
      <c r="C314" s="2"/>
      <c r="D314" s="2"/>
      <c r="E314" s="2"/>
      <c r="F314" s="2"/>
    </row>
    <row r="315" spans="2:6" ht="15.75" customHeight="1" x14ac:dyDescent="0.2">
      <c r="B315" s="2"/>
      <c r="C315" s="2"/>
      <c r="D315" s="2"/>
      <c r="E315" s="2"/>
      <c r="F315" s="2"/>
    </row>
    <row r="316" spans="2:6" ht="15.75" customHeight="1" x14ac:dyDescent="0.2">
      <c r="B316" s="2"/>
      <c r="C316" s="2"/>
      <c r="D316" s="2"/>
      <c r="E316" s="2"/>
      <c r="F316" s="2"/>
    </row>
    <row r="317" spans="2:6" ht="15.75" customHeight="1" x14ac:dyDescent="0.2">
      <c r="B317" s="2"/>
      <c r="C317" s="2"/>
      <c r="D317" s="2"/>
      <c r="E317" s="2"/>
      <c r="F317" s="2"/>
    </row>
    <row r="318" spans="2:6" ht="15.75" customHeight="1" x14ac:dyDescent="0.2">
      <c r="B318" s="2"/>
      <c r="C318" s="2"/>
      <c r="D318" s="2"/>
      <c r="E318" s="2"/>
      <c r="F318" s="2"/>
    </row>
    <row r="319" spans="2:6" ht="15.75" customHeight="1" x14ac:dyDescent="0.2">
      <c r="B319" s="2"/>
      <c r="C319" s="2"/>
      <c r="D319" s="2"/>
      <c r="E319" s="2"/>
      <c r="F319" s="2"/>
    </row>
    <row r="320" spans="2:6" ht="15.75" customHeight="1" x14ac:dyDescent="0.2">
      <c r="B320" s="2"/>
      <c r="C320" s="2"/>
      <c r="D320" s="2"/>
      <c r="E320" s="2"/>
      <c r="F320" s="2"/>
    </row>
    <row r="321" spans="2:6" ht="15.75" customHeight="1" x14ac:dyDescent="0.2">
      <c r="B321" s="2"/>
      <c r="C321" s="2"/>
      <c r="D321" s="2"/>
      <c r="E321" s="2"/>
      <c r="F321" s="2"/>
    </row>
    <row r="322" spans="2:6" ht="15.75" customHeight="1" x14ac:dyDescent="0.2">
      <c r="B322" s="2"/>
      <c r="C322" s="2"/>
      <c r="D322" s="2"/>
      <c r="E322" s="2"/>
      <c r="F322" s="2"/>
    </row>
    <row r="323" spans="2:6" ht="15.75" customHeight="1" x14ac:dyDescent="0.2">
      <c r="B323" s="2"/>
      <c r="C323" s="2"/>
      <c r="D323" s="2"/>
      <c r="E323" s="2"/>
      <c r="F323" s="2"/>
    </row>
    <row r="324" spans="2:6" ht="15.75" customHeight="1" x14ac:dyDescent="0.2">
      <c r="B324" s="2"/>
      <c r="C324" s="2"/>
      <c r="D324" s="2"/>
      <c r="E324" s="2"/>
      <c r="F324" s="2"/>
    </row>
    <row r="325" spans="2:6" ht="15.75" customHeight="1" x14ac:dyDescent="0.2">
      <c r="B325" s="2"/>
      <c r="C325" s="2"/>
      <c r="D325" s="2"/>
      <c r="E325" s="2"/>
      <c r="F325" s="2"/>
    </row>
    <row r="326" spans="2:6" ht="15.75" customHeight="1" x14ac:dyDescent="0.2">
      <c r="B326" s="2"/>
      <c r="C326" s="2"/>
      <c r="D326" s="2"/>
      <c r="E326" s="2"/>
      <c r="F326" s="2"/>
    </row>
    <row r="327" spans="2:6" ht="15.75" customHeight="1" x14ac:dyDescent="0.2">
      <c r="B327" s="2"/>
      <c r="C327" s="2"/>
      <c r="D327" s="2"/>
      <c r="E327" s="2"/>
      <c r="F327" s="2"/>
    </row>
    <row r="328" spans="2:6" ht="15.75" customHeight="1" x14ac:dyDescent="0.2">
      <c r="B328" s="2"/>
      <c r="C328" s="2"/>
      <c r="D328" s="2"/>
      <c r="E328" s="2"/>
      <c r="F328" s="2"/>
    </row>
    <row r="329" spans="2:6" ht="15.75" customHeight="1" x14ac:dyDescent="0.2">
      <c r="B329" s="2"/>
      <c r="C329" s="2"/>
      <c r="D329" s="2"/>
      <c r="E329" s="2"/>
      <c r="F329" s="2"/>
    </row>
    <row r="330" spans="2:6" ht="15.75" customHeight="1" x14ac:dyDescent="0.2">
      <c r="B330" s="2"/>
      <c r="C330" s="2"/>
      <c r="D330" s="2"/>
      <c r="E330" s="2"/>
      <c r="F330" s="2"/>
    </row>
    <row r="331" spans="2:6" ht="15.75" customHeight="1" x14ac:dyDescent="0.2">
      <c r="B331" s="2"/>
      <c r="C331" s="2"/>
      <c r="D331" s="2"/>
      <c r="E331" s="2"/>
      <c r="F331" s="2"/>
    </row>
    <row r="332" spans="2:6" ht="15.75" customHeight="1" x14ac:dyDescent="0.2">
      <c r="B332" s="2"/>
      <c r="C332" s="2"/>
      <c r="D332" s="2"/>
      <c r="E332" s="2"/>
      <c r="F332" s="2"/>
    </row>
    <row r="333" spans="2:6" ht="15.75" customHeight="1" x14ac:dyDescent="0.2">
      <c r="B333" s="2"/>
      <c r="C333" s="2"/>
      <c r="D333" s="2"/>
      <c r="E333" s="2"/>
      <c r="F333" s="2"/>
    </row>
    <row r="334" spans="2:6" ht="15.75" customHeight="1" x14ac:dyDescent="0.2">
      <c r="B334" s="2"/>
      <c r="C334" s="2"/>
      <c r="D334" s="2"/>
      <c r="E334" s="2"/>
      <c r="F334" s="2"/>
    </row>
    <row r="335" spans="2:6" ht="15.75" customHeight="1" x14ac:dyDescent="0.2">
      <c r="B335" s="2"/>
      <c r="C335" s="2"/>
      <c r="D335" s="2"/>
      <c r="E335" s="2"/>
      <c r="F335" s="2"/>
    </row>
    <row r="336" spans="2:6" ht="15.75" customHeight="1" x14ac:dyDescent="0.2">
      <c r="B336" s="2"/>
      <c r="C336" s="2"/>
      <c r="D336" s="2"/>
      <c r="E336" s="2"/>
      <c r="F336" s="2"/>
    </row>
    <row r="337" spans="2:6" ht="15.75" customHeight="1" x14ac:dyDescent="0.2">
      <c r="B337" s="2"/>
      <c r="C337" s="2"/>
      <c r="D337" s="2"/>
      <c r="E337" s="2"/>
      <c r="F337" s="2"/>
    </row>
    <row r="338" spans="2:6" ht="15.75" customHeight="1" x14ac:dyDescent="0.2">
      <c r="B338" s="2"/>
      <c r="C338" s="2"/>
      <c r="D338" s="2"/>
      <c r="E338" s="2"/>
      <c r="F338" s="2"/>
    </row>
    <row r="339" spans="2:6" ht="15.75" customHeight="1" x14ac:dyDescent="0.2">
      <c r="B339" s="2"/>
      <c r="C339" s="2"/>
      <c r="D339" s="2"/>
      <c r="E339" s="2"/>
      <c r="F339" s="2"/>
    </row>
    <row r="340" spans="2:6" ht="15.75" customHeight="1" x14ac:dyDescent="0.2">
      <c r="B340" s="2"/>
      <c r="C340" s="2"/>
      <c r="D340" s="2"/>
      <c r="E340" s="2"/>
      <c r="F340" s="2"/>
    </row>
    <row r="341" spans="2:6" ht="15.75" customHeight="1" x14ac:dyDescent="0.2">
      <c r="B341" s="2"/>
      <c r="C341" s="2"/>
      <c r="D341" s="2"/>
      <c r="E341" s="2"/>
      <c r="F341" s="2"/>
    </row>
    <row r="342" spans="2:6" ht="15.75" customHeight="1" x14ac:dyDescent="0.2">
      <c r="B342" s="2"/>
      <c r="C342" s="2"/>
      <c r="D342" s="2"/>
      <c r="E342" s="2"/>
      <c r="F342" s="2"/>
    </row>
    <row r="343" spans="2:6" ht="15.75" customHeight="1" x14ac:dyDescent="0.2">
      <c r="B343" s="2"/>
      <c r="C343" s="2"/>
      <c r="D343" s="2"/>
      <c r="E343" s="2"/>
      <c r="F343" s="2"/>
    </row>
    <row r="344" spans="2:6" ht="15.75" customHeight="1" x14ac:dyDescent="0.2">
      <c r="B344" s="2"/>
      <c r="C344" s="2"/>
      <c r="D344" s="2"/>
      <c r="E344" s="2"/>
      <c r="F344" s="2"/>
    </row>
    <row r="345" spans="2:6" ht="15.75" customHeight="1" x14ac:dyDescent="0.2">
      <c r="B345" s="2"/>
      <c r="C345" s="2"/>
      <c r="D345" s="2"/>
      <c r="E345" s="2"/>
      <c r="F345" s="2"/>
    </row>
    <row r="346" spans="2:6" ht="15.75" customHeight="1" x14ac:dyDescent="0.2">
      <c r="B346" s="2"/>
      <c r="C346" s="2"/>
      <c r="D346" s="2"/>
      <c r="E346" s="2"/>
      <c r="F346" s="2"/>
    </row>
    <row r="347" spans="2:6" ht="15.75" customHeight="1" x14ac:dyDescent="0.2">
      <c r="B347" s="2"/>
      <c r="C347" s="2"/>
      <c r="D347" s="2"/>
      <c r="E347" s="2"/>
      <c r="F347" s="2"/>
    </row>
    <row r="348" spans="2:6" ht="15.75" customHeight="1" x14ac:dyDescent="0.2">
      <c r="B348" s="2"/>
      <c r="C348" s="2"/>
      <c r="D348" s="2"/>
      <c r="E348" s="2"/>
      <c r="F348" s="2"/>
    </row>
    <row r="349" spans="2:6" ht="15.75" customHeight="1" x14ac:dyDescent="0.2">
      <c r="B349" s="2"/>
      <c r="C349" s="2"/>
      <c r="D349" s="2"/>
      <c r="E349" s="2"/>
      <c r="F349" s="2"/>
    </row>
    <row r="350" spans="2:6" ht="15.75" customHeight="1" x14ac:dyDescent="0.2">
      <c r="B350" s="2"/>
      <c r="C350" s="2"/>
      <c r="D350" s="2"/>
      <c r="E350" s="2"/>
      <c r="F350" s="2"/>
    </row>
    <row r="351" spans="2:6" ht="15.75" customHeight="1" x14ac:dyDescent="0.2">
      <c r="B351" s="2"/>
      <c r="C351" s="2"/>
      <c r="D351" s="2"/>
      <c r="E351" s="2"/>
      <c r="F351" s="2"/>
    </row>
    <row r="352" spans="2:6" ht="15.75" customHeight="1" x14ac:dyDescent="0.2">
      <c r="B352" s="2"/>
      <c r="C352" s="2"/>
      <c r="D352" s="2"/>
      <c r="E352" s="2"/>
      <c r="F352" s="2"/>
    </row>
    <row r="353" spans="2:6" ht="15.75" customHeight="1" x14ac:dyDescent="0.2">
      <c r="B353" s="2"/>
      <c r="C353" s="2"/>
      <c r="D353" s="2"/>
      <c r="E353" s="2"/>
      <c r="F353" s="2"/>
    </row>
    <row r="354" spans="2:6" ht="15.75" customHeight="1" x14ac:dyDescent="0.2">
      <c r="B354" s="2"/>
      <c r="C354" s="2"/>
      <c r="D354" s="2"/>
      <c r="E354" s="2"/>
      <c r="F354" s="2"/>
    </row>
    <row r="355" spans="2:6" ht="15.75" customHeight="1" x14ac:dyDescent="0.2">
      <c r="B355" s="2"/>
      <c r="C355" s="2"/>
      <c r="D355" s="2"/>
      <c r="E355" s="2"/>
      <c r="F355" s="2"/>
    </row>
    <row r="356" spans="2:6" ht="15.75" customHeight="1" x14ac:dyDescent="0.2">
      <c r="B356" s="2"/>
      <c r="C356" s="2"/>
      <c r="D356" s="2"/>
      <c r="E356" s="2"/>
      <c r="F356" s="2"/>
    </row>
    <row r="357" spans="2:6" ht="15.75" customHeight="1" x14ac:dyDescent="0.2">
      <c r="B357" s="2"/>
      <c r="C357" s="2"/>
      <c r="D357" s="2"/>
      <c r="E357" s="2"/>
      <c r="F357" s="2"/>
    </row>
    <row r="358" spans="2:6" ht="15.75" customHeight="1" x14ac:dyDescent="0.2">
      <c r="B358" s="2"/>
      <c r="C358" s="2"/>
      <c r="D358" s="2"/>
      <c r="E358" s="2"/>
      <c r="F358" s="2"/>
    </row>
    <row r="359" spans="2:6" ht="15.75" customHeight="1" x14ac:dyDescent="0.2">
      <c r="B359" s="2"/>
      <c r="C359" s="2"/>
      <c r="D359" s="2"/>
      <c r="E359" s="2"/>
      <c r="F359" s="2"/>
    </row>
    <row r="360" spans="2:6" ht="15.75" customHeight="1" x14ac:dyDescent="0.2">
      <c r="B360" s="2"/>
      <c r="C360" s="2"/>
      <c r="D360" s="2"/>
      <c r="E360" s="2"/>
      <c r="F360" s="2"/>
    </row>
    <row r="361" spans="2:6" ht="15.75" customHeight="1" x14ac:dyDescent="0.2">
      <c r="B361" s="2"/>
      <c r="C361" s="2"/>
      <c r="D361" s="2"/>
      <c r="E361" s="2"/>
      <c r="F361" s="2"/>
    </row>
    <row r="362" spans="2:6" ht="15.75" customHeight="1" x14ac:dyDescent="0.2">
      <c r="B362" s="2"/>
      <c r="C362" s="2"/>
      <c r="D362" s="2"/>
      <c r="E362" s="2"/>
      <c r="F362" s="2"/>
    </row>
    <row r="363" spans="2:6" ht="15.75" customHeight="1" x14ac:dyDescent="0.2">
      <c r="B363" s="2"/>
      <c r="C363" s="2"/>
      <c r="D363" s="2"/>
      <c r="E363" s="2"/>
      <c r="F363" s="2"/>
    </row>
    <row r="364" spans="2:6" ht="15.75" customHeight="1" x14ac:dyDescent="0.2">
      <c r="B364" s="2"/>
      <c r="C364" s="2"/>
      <c r="D364" s="2"/>
      <c r="E364" s="2"/>
      <c r="F364" s="2"/>
    </row>
    <row r="365" spans="2:6" ht="15.75" customHeight="1" x14ac:dyDescent="0.2">
      <c r="B365" s="2"/>
      <c r="C365" s="2"/>
      <c r="D365" s="2"/>
      <c r="E365" s="2"/>
      <c r="F365" s="2"/>
    </row>
    <row r="366" spans="2:6" ht="15.75" customHeight="1" x14ac:dyDescent="0.2">
      <c r="B366" s="2"/>
      <c r="C366" s="2"/>
      <c r="D366" s="2"/>
      <c r="E366" s="2"/>
      <c r="F366" s="2"/>
    </row>
    <row r="367" spans="2:6" ht="15.75" customHeight="1" x14ac:dyDescent="0.2">
      <c r="B367" s="2"/>
      <c r="C367" s="2"/>
      <c r="D367" s="2"/>
      <c r="E367" s="2"/>
      <c r="F367" s="2"/>
    </row>
    <row r="368" spans="2:6" ht="15.75" customHeight="1" x14ac:dyDescent="0.2">
      <c r="B368" s="2"/>
      <c r="C368" s="2"/>
      <c r="D368" s="2"/>
      <c r="E368" s="2"/>
      <c r="F368" s="2"/>
    </row>
    <row r="369" spans="2:6" ht="15.75" customHeight="1" x14ac:dyDescent="0.2">
      <c r="B369" s="2"/>
      <c r="C369" s="2"/>
      <c r="D369" s="2"/>
      <c r="E369" s="2"/>
      <c r="F369" s="2"/>
    </row>
    <row r="370" spans="2:6" ht="15.75" customHeight="1" x14ac:dyDescent="0.2">
      <c r="B370" s="2"/>
      <c r="C370" s="2"/>
      <c r="D370" s="2"/>
      <c r="E370" s="2"/>
      <c r="F370" s="2"/>
    </row>
    <row r="371" spans="2:6" ht="15.75" customHeight="1" x14ac:dyDescent="0.2">
      <c r="B371" s="2"/>
      <c r="C371" s="2"/>
      <c r="D371" s="2"/>
      <c r="E371" s="2"/>
      <c r="F371" s="2"/>
    </row>
    <row r="372" spans="2:6" ht="15.75" customHeight="1" x14ac:dyDescent="0.2">
      <c r="B372" s="2"/>
      <c r="C372" s="2"/>
      <c r="D372" s="2"/>
      <c r="E372" s="2"/>
      <c r="F372" s="2"/>
    </row>
    <row r="373" spans="2:6" ht="15.75" customHeight="1" x14ac:dyDescent="0.2">
      <c r="B373" s="2"/>
      <c r="C373" s="2"/>
      <c r="D373" s="2"/>
      <c r="E373" s="2"/>
      <c r="F373" s="2"/>
    </row>
    <row r="374" spans="2:6" ht="15.75" customHeight="1" x14ac:dyDescent="0.2">
      <c r="B374" s="2"/>
      <c r="C374" s="2"/>
      <c r="D374" s="2"/>
      <c r="E374" s="2"/>
      <c r="F374" s="2"/>
    </row>
    <row r="375" spans="2:6" ht="15.75" customHeight="1" x14ac:dyDescent="0.2">
      <c r="B375" s="2"/>
      <c r="C375" s="2"/>
      <c r="D375" s="2"/>
      <c r="E375" s="2"/>
      <c r="F375" s="2"/>
    </row>
    <row r="376" spans="2:6" ht="15.75" customHeight="1" x14ac:dyDescent="0.2">
      <c r="B376" s="2"/>
      <c r="C376" s="2"/>
      <c r="D376" s="2"/>
      <c r="E376" s="2"/>
      <c r="F376" s="2"/>
    </row>
    <row r="377" spans="2:6" ht="15.75" customHeight="1" x14ac:dyDescent="0.2">
      <c r="B377" s="2"/>
      <c r="C377" s="2"/>
      <c r="D377" s="2"/>
      <c r="E377" s="2"/>
      <c r="F377" s="2"/>
    </row>
    <row r="378" spans="2:6" ht="15.75" customHeight="1" x14ac:dyDescent="0.2">
      <c r="B378" s="2"/>
      <c r="C378" s="2"/>
      <c r="D378" s="2"/>
      <c r="E378" s="2"/>
      <c r="F378" s="2"/>
    </row>
    <row r="379" spans="2:6" ht="15.75" customHeight="1" x14ac:dyDescent="0.2">
      <c r="B379" s="2"/>
      <c r="C379" s="2"/>
      <c r="D379" s="2"/>
      <c r="E379" s="2"/>
      <c r="F379" s="2"/>
    </row>
    <row r="380" spans="2:6" ht="15.75" customHeight="1" x14ac:dyDescent="0.2">
      <c r="B380" s="2"/>
      <c r="C380" s="2"/>
      <c r="D380" s="2"/>
      <c r="E380" s="2"/>
      <c r="F380" s="2"/>
    </row>
    <row r="381" spans="2:6" ht="15.75" customHeight="1" x14ac:dyDescent="0.2">
      <c r="B381" s="2"/>
      <c r="C381" s="2"/>
      <c r="D381" s="2"/>
      <c r="E381" s="2"/>
      <c r="F381" s="2"/>
    </row>
    <row r="382" spans="2:6" ht="15.75" customHeight="1" x14ac:dyDescent="0.2">
      <c r="B382" s="2"/>
      <c r="C382" s="2"/>
      <c r="D382" s="2"/>
      <c r="E382" s="2"/>
      <c r="F382" s="2"/>
    </row>
    <row r="383" spans="2:6" ht="15.75" customHeight="1" x14ac:dyDescent="0.2">
      <c r="B383" s="2"/>
      <c r="C383" s="2"/>
      <c r="D383" s="2"/>
      <c r="E383" s="2"/>
      <c r="F383" s="2"/>
    </row>
    <row r="384" spans="2:6" ht="15.75" customHeight="1" x14ac:dyDescent="0.2">
      <c r="B384" s="2"/>
      <c r="C384" s="2"/>
      <c r="D384" s="2"/>
      <c r="E384" s="2"/>
      <c r="F384" s="2"/>
    </row>
    <row r="385" spans="2:6" ht="15.75" customHeight="1" x14ac:dyDescent="0.2">
      <c r="B385" s="2"/>
      <c r="C385" s="2"/>
      <c r="D385" s="2"/>
      <c r="E385" s="2"/>
      <c r="F385" s="2"/>
    </row>
    <row r="386" spans="2:6" ht="15.75" customHeight="1" x14ac:dyDescent="0.2">
      <c r="B386" s="2"/>
      <c r="C386" s="2"/>
      <c r="D386" s="2"/>
      <c r="E386" s="2"/>
      <c r="F386" s="2"/>
    </row>
    <row r="387" spans="2:6" ht="15.75" customHeight="1" x14ac:dyDescent="0.2">
      <c r="B387" s="2"/>
      <c r="C387" s="2"/>
      <c r="D387" s="2"/>
      <c r="E387" s="2"/>
      <c r="F387" s="2"/>
    </row>
    <row r="388" spans="2:6" ht="15.75" customHeight="1" x14ac:dyDescent="0.2">
      <c r="B388" s="2"/>
      <c r="C388" s="2"/>
      <c r="D388" s="2"/>
      <c r="E388" s="2"/>
      <c r="F388" s="2"/>
    </row>
    <row r="389" spans="2:6" ht="15.75" customHeight="1" x14ac:dyDescent="0.2">
      <c r="B389" s="2"/>
      <c r="C389" s="2"/>
      <c r="D389" s="2"/>
      <c r="E389" s="2"/>
      <c r="F389" s="2"/>
    </row>
    <row r="390" spans="2:6" ht="15.75" customHeight="1" x14ac:dyDescent="0.2">
      <c r="B390" s="2"/>
      <c r="C390" s="2"/>
      <c r="D390" s="2"/>
      <c r="E390" s="2"/>
      <c r="F390" s="2"/>
    </row>
    <row r="391" spans="2:6" ht="15.75" customHeight="1" x14ac:dyDescent="0.2">
      <c r="B391" s="2"/>
      <c r="C391" s="2"/>
      <c r="D391" s="2"/>
      <c r="E391" s="2"/>
      <c r="F391" s="2"/>
    </row>
    <row r="392" spans="2:6" ht="15.75" customHeight="1" x14ac:dyDescent="0.2">
      <c r="B392" s="2"/>
      <c r="C392" s="2"/>
      <c r="D392" s="2"/>
      <c r="E392" s="2"/>
      <c r="F392" s="2"/>
    </row>
    <row r="393" spans="2:6" ht="15.75" customHeight="1" x14ac:dyDescent="0.2">
      <c r="B393" s="2"/>
      <c r="C393" s="2"/>
      <c r="D393" s="2"/>
      <c r="E393" s="2"/>
      <c r="F393" s="2"/>
    </row>
    <row r="394" spans="2:6" ht="15.75" customHeight="1" x14ac:dyDescent="0.2">
      <c r="B394" s="2"/>
      <c r="C394" s="2"/>
      <c r="D394" s="2"/>
      <c r="E394" s="2"/>
      <c r="F394" s="2"/>
    </row>
    <row r="395" spans="2:6" ht="15.75" customHeight="1" x14ac:dyDescent="0.2">
      <c r="B395" s="2"/>
      <c r="C395" s="2"/>
      <c r="D395" s="2"/>
      <c r="E395" s="2"/>
      <c r="F395" s="2"/>
    </row>
    <row r="396" spans="2:6" ht="15.75" customHeight="1" x14ac:dyDescent="0.2">
      <c r="B396" s="2"/>
      <c r="C396" s="2"/>
      <c r="D396" s="2"/>
      <c r="E396" s="2"/>
      <c r="F396" s="2"/>
    </row>
    <row r="397" spans="2:6" ht="15.75" customHeight="1" x14ac:dyDescent="0.2">
      <c r="B397" s="2"/>
      <c r="C397" s="2"/>
      <c r="D397" s="2"/>
      <c r="E397" s="2"/>
      <c r="F397" s="2"/>
    </row>
    <row r="398" spans="2:6" ht="15.75" customHeight="1" x14ac:dyDescent="0.2">
      <c r="B398" s="2"/>
      <c r="C398" s="2"/>
      <c r="D398" s="2"/>
      <c r="E398" s="2"/>
      <c r="F398" s="2"/>
    </row>
    <row r="399" spans="2:6" ht="15.75" customHeight="1" x14ac:dyDescent="0.2">
      <c r="B399" s="2"/>
      <c r="C399" s="2"/>
      <c r="D399" s="2"/>
      <c r="E399" s="2"/>
      <c r="F399" s="2"/>
    </row>
    <row r="400" spans="2:6" ht="15.75" customHeight="1" x14ac:dyDescent="0.2">
      <c r="B400" s="2"/>
      <c r="C400" s="2"/>
      <c r="D400" s="2"/>
      <c r="E400" s="2"/>
      <c r="F400" s="2"/>
    </row>
    <row r="401" spans="2:6" ht="15.75" customHeight="1" x14ac:dyDescent="0.2">
      <c r="B401" s="2"/>
      <c r="C401" s="2"/>
      <c r="D401" s="2"/>
      <c r="E401" s="2"/>
      <c r="F401" s="2"/>
    </row>
    <row r="402" spans="2:6" ht="15.75" customHeight="1" x14ac:dyDescent="0.2">
      <c r="B402" s="2"/>
      <c r="C402" s="2"/>
      <c r="D402" s="2"/>
      <c r="E402" s="2"/>
      <c r="F402" s="2"/>
    </row>
    <row r="403" spans="2:6" ht="15.75" customHeight="1" x14ac:dyDescent="0.2">
      <c r="B403" s="2"/>
      <c r="C403" s="2"/>
      <c r="D403" s="2"/>
      <c r="E403" s="2"/>
      <c r="F403" s="2"/>
    </row>
    <row r="404" spans="2:6" ht="15.75" customHeight="1" x14ac:dyDescent="0.2">
      <c r="B404" s="2"/>
      <c r="C404" s="2"/>
      <c r="D404" s="2"/>
      <c r="E404" s="2"/>
      <c r="F404" s="2"/>
    </row>
    <row r="405" spans="2:6" ht="15.75" customHeight="1" x14ac:dyDescent="0.2">
      <c r="B405" s="2"/>
      <c r="C405" s="2"/>
      <c r="D405" s="2"/>
      <c r="E405" s="2"/>
      <c r="F405" s="2"/>
    </row>
    <row r="406" spans="2:6" ht="15.75" customHeight="1" x14ac:dyDescent="0.2">
      <c r="B406" s="2"/>
      <c r="C406" s="2"/>
      <c r="D406" s="2"/>
      <c r="E406" s="2"/>
      <c r="F406" s="2"/>
    </row>
    <row r="407" spans="2:6" ht="15.75" customHeight="1" x14ac:dyDescent="0.2">
      <c r="B407" s="2"/>
      <c r="C407" s="2"/>
      <c r="D407" s="2"/>
      <c r="E407" s="2"/>
      <c r="F407" s="2"/>
    </row>
    <row r="408" spans="2:6" ht="15.75" customHeight="1" x14ac:dyDescent="0.2">
      <c r="B408" s="2"/>
      <c r="C408" s="2"/>
      <c r="D408" s="2"/>
      <c r="E408" s="2"/>
      <c r="F408" s="2"/>
    </row>
    <row r="409" spans="2:6" ht="15.75" customHeight="1" x14ac:dyDescent="0.2">
      <c r="B409" s="2"/>
      <c r="C409" s="2"/>
      <c r="D409" s="2"/>
      <c r="E409" s="2"/>
      <c r="F409" s="2"/>
    </row>
    <row r="410" spans="2:6" ht="15.75" customHeight="1" x14ac:dyDescent="0.2">
      <c r="B410" s="2"/>
      <c r="C410" s="2"/>
      <c r="D410" s="2"/>
      <c r="E410" s="2"/>
      <c r="F410" s="2"/>
    </row>
    <row r="411" spans="2:6" ht="15.75" customHeight="1" x14ac:dyDescent="0.2">
      <c r="B411" s="2"/>
      <c r="C411" s="2"/>
      <c r="D411" s="2"/>
      <c r="E411" s="2"/>
      <c r="F411" s="2"/>
    </row>
    <row r="412" spans="2:6" ht="15.75" customHeight="1" x14ac:dyDescent="0.2">
      <c r="B412" s="2"/>
      <c r="C412" s="2"/>
      <c r="D412" s="2"/>
      <c r="E412" s="2"/>
      <c r="F412" s="2"/>
    </row>
    <row r="413" spans="2:6" ht="15.75" customHeight="1" x14ac:dyDescent="0.2">
      <c r="B413" s="2"/>
      <c r="C413" s="2"/>
      <c r="D413" s="2"/>
      <c r="E413" s="2"/>
      <c r="F413" s="2"/>
    </row>
    <row r="414" spans="2:6" ht="15.75" customHeight="1" x14ac:dyDescent="0.2">
      <c r="B414" s="2"/>
      <c r="C414" s="2"/>
      <c r="D414" s="2"/>
      <c r="E414" s="2"/>
      <c r="F414" s="2"/>
    </row>
    <row r="415" spans="2:6" ht="15.75" customHeight="1" x14ac:dyDescent="0.2">
      <c r="B415" s="2"/>
      <c r="C415" s="2"/>
      <c r="D415" s="2"/>
      <c r="E415" s="2"/>
      <c r="F415" s="2"/>
    </row>
    <row r="416" spans="2:6" ht="15.75" customHeight="1" x14ac:dyDescent="0.2">
      <c r="B416" s="2"/>
      <c r="C416" s="2"/>
      <c r="D416" s="2"/>
      <c r="E416" s="2"/>
      <c r="F416" s="2"/>
    </row>
    <row r="417" spans="2:6" ht="15.75" customHeight="1" x14ac:dyDescent="0.2">
      <c r="B417" s="2"/>
      <c r="C417" s="2"/>
      <c r="D417" s="2"/>
      <c r="E417" s="2"/>
      <c r="F417" s="2"/>
    </row>
    <row r="418" spans="2:6" ht="15.75" customHeight="1" x14ac:dyDescent="0.2">
      <c r="B418" s="2"/>
      <c r="C418" s="2"/>
      <c r="D418" s="2"/>
      <c r="E418" s="2"/>
      <c r="F418" s="2"/>
    </row>
    <row r="419" spans="2:6" ht="15.75" customHeight="1" x14ac:dyDescent="0.2">
      <c r="B419" s="2"/>
      <c r="C419" s="2"/>
      <c r="D419" s="2"/>
      <c r="E419" s="2"/>
      <c r="F419" s="2"/>
    </row>
    <row r="420" spans="2:6" ht="15.75" customHeight="1" x14ac:dyDescent="0.2">
      <c r="B420" s="2"/>
      <c r="C420" s="2"/>
      <c r="D420" s="2"/>
      <c r="E420" s="2"/>
      <c r="F420" s="2"/>
    </row>
    <row r="421" spans="2:6" ht="15.75" customHeight="1" x14ac:dyDescent="0.2">
      <c r="B421" s="2"/>
      <c r="C421" s="2"/>
      <c r="D421" s="2"/>
      <c r="E421" s="2"/>
      <c r="F421" s="2"/>
    </row>
    <row r="422" spans="2:6" ht="15.75" customHeight="1" x14ac:dyDescent="0.2">
      <c r="B422" s="2"/>
      <c r="C422" s="2"/>
      <c r="D422" s="2"/>
      <c r="E422" s="2"/>
      <c r="F422" s="2"/>
    </row>
    <row r="423" spans="2:6" ht="15.75" customHeight="1" x14ac:dyDescent="0.2">
      <c r="B423" s="2"/>
      <c r="C423" s="2"/>
      <c r="D423" s="2"/>
      <c r="E423" s="2"/>
      <c r="F423" s="2"/>
    </row>
    <row r="424" spans="2:6" ht="15.75" customHeight="1" x14ac:dyDescent="0.2">
      <c r="B424" s="2"/>
      <c r="C424" s="2"/>
      <c r="D424" s="2"/>
      <c r="E424" s="2"/>
      <c r="F424" s="2"/>
    </row>
    <row r="425" spans="2:6" ht="15.75" customHeight="1" x14ac:dyDescent="0.2">
      <c r="B425" s="2"/>
      <c r="C425" s="2"/>
      <c r="D425" s="2"/>
      <c r="E425" s="2"/>
      <c r="F425" s="2"/>
    </row>
    <row r="426" spans="2:6" ht="15.75" customHeight="1" x14ac:dyDescent="0.2">
      <c r="B426" s="2"/>
      <c r="C426" s="2"/>
      <c r="D426" s="2"/>
      <c r="E426" s="2"/>
      <c r="F426" s="2"/>
    </row>
    <row r="427" spans="2:6" ht="15.75" customHeight="1" x14ac:dyDescent="0.2">
      <c r="B427" s="2"/>
      <c r="C427" s="2"/>
      <c r="D427" s="2"/>
      <c r="E427" s="2"/>
      <c r="F427" s="2"/>
    </row>
    <row r="428" spans="2:6" ht="15.75" customHeight="1" x14ac:dyDescent="0.2">
      <c r="B428" s="2"/>
      <c r="C428" s="2"/>
      <c r="D428" s="2"/>
      <c r="E428" s="2"/>
      <c r="F428" s="2"/>
    </row>
    <row r="429" spans="2:6" ht="15.75" customHeight="1" x14ac:dyDescent="0.2">
      <c r="B429" s="2"/>
      <c r="C429" s="2"/>
      <c r="D429" s="2"/>
      <c r="E429" s="2"/>
      <c r="F429" s="2"/>
    </row>
    <row r="430" spans="2:6" ht="15.75" customHeight="1" x14ac:dyDescent="0.2">
      <c r="B430" s="2"/>
      <c r="C430" s="2"/>
      <c r="D430" s="2"/>
      <c r="E430" s="2"/>
      <c r="F430" s="2"/>
    </row>
    <row r="431" spans="2:6" ht="15.75" customHeight="1" x14ac:dyDescent="0.2">
      <c r="B431" s="2"/>
      <c r="C431" s="2"/>
      <c r="D431" s="2"/>
      <c r="E431" s="2"/>
      <c r="F431" s="2"/>
    </row>
    <row r="432" spans="2:6" ht="15.75" customHeight="1" x14ac:dyDescent="0.2">
      <c r="B432" s="2"/>
      <c r="C432" s="2"/>
      <c r="D432" s="2"/>
      <c r="E432" s="2"/>
      <c r="F432" s="2"/>
    </row>
    <row r="433" spans="2:6" ht="15.75" customHeight="1" x14ac:dyDescent="0.2">
      <c r="B433" s="2"/>
      <c r="C433" s="2"/>
      <c r="D433" s="2"/>
      <c r="E433" s="2"/>
      <c r="F433" s="2"/>
    </row>
    <row r="434" spans="2:6" ht="15.75" customHeight="1" x14ac:dyDescent="0.2">
      <c r="B434" s="2"/>
      <c r="C434" s="2"/>
      <c r="D434" s="2"/>
      <c r="E434" s="2"/>
      <c r="F434" s="2"/>
    </row>
    <row r="435" spans="2:6" ht="15.75" customHeight="1" x14ac:dyDescent="0.2">
      <c r="B435" s="2"/>
      <c r="C435" s="2"/>
      <c r="D435" s="2"/>
      <c r="E435" s="2"/>
      <c r="F435" s="2"/>
    </row>
    <row r="436" spans="2:6" ht="15.75" customHeight="1" x14ac:dyDescent="0.2">
      <c r="B436" s="2"/>
      <c r="C436" s="2"/>
      <c r="D436" s="2"/>
      <c r="E436" s="2"/>
      <c r="F436" s="2"/>
    </row>
    <row r="437" spans="2:6" ht="15.75" customHeight="1" x14ac:dyDescent="0.2">
      <c r="B437" s="2"/>
      <c r="C437" s="2"/>
      <c r="D437" s="2"/>
      <c r="E437" s="2"/>
      <c r="F437" s="2"/>
    </row>
    <row r="438" spans="2:6" ht="15.75" customHeight="1" x14ac:dyDescent="0.2">
      <c r="B438" s="2"/>
      <c r="C438" s="2"/>
      <c r="D438" s="2"/>
      <c r="E438" s="2"/>
      <c r="F438" s="2"/>
    </row>
    <row r="439" spans="2:6" ht="15.75" customHeight="1" x14ac:dyDescent="0.2">
      <c r="B439" s="2"/>
      <c r="C439" s="2"/>
      <c r="D439" s="2"/>
      <c r="E439" s="2"/>
      <c r="F439" s="2"/>
    </row>
    <row r="440" spans="2:6" ht="15.75" customHeight="1" x14ac:dyDescent="0.2">
      <c r="B440" s="2"/>
      <c r="C440" s="2"/>
      <c r="D440" s="2"/>
      <c r="E440" s="2"/>
      <c r="F440" s="2"/>
    </row>
    <row r="441" spans="2:6" ht="15.75" customHeight="1" x14ac:dyDescent="0.2">
      <c r="B441" s="2"/>
      <c r="C441" s="2"/>
      <c r="D441" s="2"/>
      <c r="E441" s="2"/>
      <c r="F441" s="2"/>
    </row>
    <row r="442" spans="2:6" ht="15.75" customHeight="1" x14ac:dyDescent="0.2">
      <c r="B442" s="2"/>
      <c r="C442" s="2"/>
      <c r="D442" s="2"/>
      <c r="E442" s="2"/>
      <c r="F442" s="2"/>
    </row>
    <row r="443" spans="2:6" ht="15.75" customHeight="1" x14ac:dyDescent="0.2">
      <c r="B443" s="2"/>
      <c r="C443" s="2"/>
      <c r="D443" s="2"/>
      <c r="E443" s="2"/>
      <c r="F443" s="2"/>
    </row>
    <row r="444" spans="2:6" ht="15.75" customHeight="1" x14ac:dyDescent="0.2">
      <c r="B444" s="2"/>
      <c r="C444" s="2"/>
      <c r="D444" s="2"/>
      <c r="E444" s="2"/>
      <c r="F444" s="2"/>
    </row>
    <row r="445" spans="2:6" ht="15.75" customHeight="1" x14ac:dyDescent="0.2">
      <c r="B445" s="2"/>
      <c r="C445" s="2"/>
      <c r="D445" s="2"/>
      <c r="E445" s="2"/>
      <c r="F445" s="2"/>
    </row>
    <row r="446" spans="2:6" ht="15.75" customHeight="1" x14ac:dyDescent="0.2">
      <c r="B446" s="2"/>
      <c r="C446" s="2"/>
      <c r="D446" s="2"/>
      <c r="E446" s="2"/>
      <c r="F446" s="2"/>
    </row>
    <row r="447" spans="2:6" ht="15.75" customHeight="1" x14ac:dyDescent="0.2">
      <c r="B447" s="2"/>
      <c r="C447" s="2"/>
      <c r="D447" s="2"/>
      <c r="E447" s="2"/>
      <c r="F447" s="2"/>
    </row>
    <row r="448" spans="2:6" ht="15.75" customHeight="1" x14ac:dyDescent="0.2">
      <c r="B448" s="2"/>
      <c r="C448" s="2"/>
      <c r="D448" s="2"/>
      <c r="E448" s="2"/>
      <c r="F448" s="2"/>
    </row>
    <row r="449" spans="2:6" ht="15.75" customHeight="1" x14ac:dyDescent="0.2">
      <c r="B449" s="2"/>
      <c r="C449" s="2"/>
      <c r="D449" s="2"/>
      <c r="E449" s="2"/>
      <c r="F449" s="2"/>
    </row>
    <row r="450" spans="2:6" ht="15.75" customHeight="1" x14ac:dyDescent="0.2">
      <c r="B450" s="2"/>
      <c r="C450" s="2"/>
      <c r="D450" s="2"/>
      <c r="E450" s="2"/>
      <c r="F450" s="2"/>
    </row>
    <row r="451" spans="2:6" ht="15.75" customHeight="1" x14ac:dyDescent="0.2">
      <c r="B451" s="2"/>
      <c r="C451" s="2"/>
      <c r="D451" s="2"/>
      <c r="E451" s="2"/>
      <c r="F451" s="2"/>
    </row>
    <row r="452" spans="2:6" ht="15.75" customHeight="1" x14ac:dyDescent="0.2">
      <c r="B452" s="2"/>
      <c r="C452" s="2"/>
      <c r="D452" s="2"/>
      <c r="E452" s="2"/>
      <c r="F452" s="2"/>
    </row>
    <row r="453" spans="2:6" ht="15.75" customHeight="1" x14ac:dyDescent="0.2">
      <c r="B453" s="2"/>
      <c r="C453" s="2"/>
      <c r="D453" s="2"/>
      <c r="E453" s="2"/>
      <c r="F453" s="2"/>
    </row>
    <row r="454" spans="2:6" ht="15.75" customHeight="1" x14ac:dyDescent="0.2">
      <c r="B454" s="2"/>
      <c r="C454" s="2"/>
      <c r="D454" s="2"/>
      <c r="E454" s="2"/>
      <c r="F454" s="2"/>
    </row>
    <row r="455" spans="2:6" ht="15.75" customHeight="1" x14ac:dyDescent="0.2">
      <c r="B455" s="2"/>
      <c r="C455" s="2"/>
      <c r="D455" s="2"/>
      <c r="E455" s="2"/>
      <c r="F455" s="2"/>
    </row>
    <row r="456" spans="2:6" ht="15.75" customHeight="1" x14ac:dyDescent="0.2">
      <c r="B456" s="2"/>
      <c r="C456" s="2"/>
      <c r="D456" s="2"/>
      <c r="E456" s="2"/>
      <c r="F456" s="2"/>
    </row>
    <row r="457" spans="2:6" ht="15.75" customHeight="1" x14ac:dyDescent="0.2">
      <c r="B457" s="2"/>
      <c r="C457" s="2"/>
      <c r="D457" s="2"/>
      <c r="E457" s="2"/>
      <c r="F457" s="2"/>
    </row>
    <row r="458" spans="2:6" ht="15.75" customHeight="1" x14ac:dyDescent="0.2">
      <c r="B458" s="2"/>
      <c r="C458" s="2"/>
      <c r="D458" s="2"/>
      <c r="E458" s="2"/>
      <c r="F458" s="2"/>
    </row>
    <row r="459" spans="2:6" ht="15.75" customHeight="1" x14ac:dyDescent="0.2">
      <c r="B459" s="2"/>
      <c r="C459" s="2"/>
      <c r="D459" s="2"/>
      <c r="E459" s="2"/>
      <c r="F459" s="2"/>
    </row>
    <row r="460" spans="2:6" ht="15.75" customHeight="1" x14ac:dyDescent="0.2">
      <c r="B460" s="2"/>
      <c r="C460" s="2"/>
      <c r="D460" s="2"/>
      <c r="E460" s="2"/>
      <c r="F460" s="2"/>
    </row>
    <row r="461" spans="2:6" ht="15.75" customHeight="1" x14ac:dyDescent="0.2">
      <c r="B461" s="2"/>
      <c r="C461" s="2"/>
      <c r="D461" s="2"/>
      <c r="E461" s="2"/>
      <c r="F461" s="2"/>
    </row>
    <row r="462" spans="2:6" ht="15.75" customHeight="1" x14ac:dyDescent="0.2">
      <c r="B462" s="2"/>
      <c r="C462" s="2"/>
      <c r="D462" s="2"/>
      <c r="E462" s="2"/>
      <c r="F462" s="2"/>
    </row>
    <row r="463" spans="2:6" ht="15.75" customHeight="1" x14ac:dyDescent="0.2">
      <c r="B463" s="2"/>
      <c r="C463" s="2"/>
      <c r="D463" s="2"/>
      <c r="E463" s="2"/>
      <c r="F463" s="2"/>
    </row>
    <row r="464" spans="2:6" ht="15.75" customHeight="1" x14ac:dyDescent="0.2">
      <c r="B464" s="2"/>
      <c r="C464" s="2"/>
      <c r="D464" s="2"/>
      <c r="E464" s="2"/>
      <c r="F464" s="2"/>
    </row>
    <row r="465" spans="2:6" ht="15.75" customHeight="1" x14ac:dyDescent="0.2">
      <c r="B465" s="2"/>
      <c r="C465" s="2"/>
      <c r="D465" s="2"/>
      <c r="E465" s="2"/>
      <c r="F465" s="2"/>
    </row>
    <row r="466" spans="2:6" ht="15.75" customHeight="1" x14ac:dyDescent="0.2">
      <c r="B466" s="2"/>
      <c r="C466" s="2"/>
      <c r="D466" s="2"/>
      <c r="E466" s="2"/>
      <c r="F466" s="2"/>
    </row>
    <row r="467" spans="2:6" ht="15.75" customHeight="1" x14ac:dyDescent="0.2">
      <c r="B467" s="2"/>
      <c r="C467" s="2"/>
      <c r="D467" s="2"/>
      <c r="E467" s="2"/>
      <c r="F467" s="2"/>
    </row>
    <row r="468" spans="2:6" ht="15.75" customHeight="1" x14ac:dyDescent="0.2">
      <c r="B468" s="2"/>
      <c r="C468" s="2"/>
      <c r="D468" s="2"/>
      <c r="E468" s="2"/>
      <c r="F468" s="2"/>
    </row>
    <row r="469" spans="2:6" ht="15.75" customHeight="1" x14ac:dyDescent="0.2">
      <c r="B469" s="2"/>
      <c r="C469" s="2"/>
      <c r="D469" s="2"/>
      <c r="E469" s="2"/>
      <c r="F469" s="2"/>
    </row>
    <row r="470" spans="2:6" ht="15.75" customHeight="1" x14ac:dyDescent="0.2">
      <c r="B470" s="2"/>
      <c r="C470" s="2"/>
      <c r="D470" s="2"/>
      <c r="E470" s="2"/>
      <c r="F470" s="2"/>
    </row>
    <row r="471" spans="2:6" ht="15.75" customHeight="1" x14ac:dyDescent="0.2">
      <c r="B471" s="2"/>
      <c r="C471" s="2"/>
      <c r="D471" s="2"/>
      <c r="E471" s="2"/>
      <c r="F471" s="2"/>
    </row>
    <row r="472" spans="2:6" ht="15.75" customHeight="1" x14ac:dyDescent="0.2">
      <c r="B472" s="2"/>
      <c r="C472" s="2"/>
      <c r="D472" s="2"/>
      <c r="E472" s="2"/>
      <c r="F472" s="2"/>
    </row>
    <row r="473" spans="2:6" ht="15.75" customHeight="1" x14ac:dyDescent="0.2">
      <c r="B473" s="2"/>
      <c r="C473" s="2"/>
      <c r="D473" s="2"/>
      <c r="E473" s="2"/>
      <c r="F473" s="2"/>
    </row>
    <row r="474" spans="2:6" ht="15.75" customHeight="1" x14ac:dyDescent="0.2">
      <c r="B474" s="2"/>
      <c r="C474" s="2"/>
      <c r="D474" s="2"/>
      <c r="E474" s="2"/>
      <c r="F474" s="2"/>
    </row>
    <row r="475" spans="2:6" ht="15.75" customHeight="1" x14ac:dyDescent="0.2">
      <c r="B475" s="2"/>
      <c r="C475" s="2"/>
      <c r="D475" s="2"/>
      <c r="E475" s="2"/>
      <c r="F475" s="2"/>
    </row>
    <row r="476" spans="2:6" ht="15.75" customHeight="1" x14ac:dyDescent="0.2">
      <c r="B476" s="2"/>
      <c r="C476" s="2"/>
      <c r="D476" s="2"/>
      <c r="E476" s="2"/>
      <c r="F476" s="2"/>
    </row>
    <row r="477" spans="2:6" ht="15.75" customHeight="1" x14ac:dyDescent="0.2">
      <c r="B477" s="2"/>
      <c r="C477" s="2"/>
      <c r="D477" s="2"/>
      <c r="E477" s="2"/>
      <c r="F477" s="2"/>
    </row>
    <row r="478" spans="2:6" ht="15.75" customHeight="1" x14ac:dyDescent="0.2">
      <c r="B478" s="2"/>
      <c r="C478" s="2"/>
      <c r="D478" s="2"/>
      <c r="E478" s="2"/>
      <c r="F478" s="2"/>
    </row>
    <row r="479" spans="2:6" ht="15.75" customHeight="1" x14ac:dyDescent="0.2">
      <c r="B479" s="2"/>
      <c r="C479" s="2"/>
      <c r="D479" s="2"/>
      <c r="E479" s="2"/>
      <c r="F479" s="2"/>
    </row>
    <row r="480" spans="2:6" ht="15.75" customHeight="1" x14ac:dyDescent="0.2">
      <c r="B480" s="2"/>
      <c r="C480" s="2"/>
      <c r="D480" s="2"/>
      <c r="E480" s="2"/>
      <c r="F480" s="2"/>
    </row>
    <row r="481" spans="2:6" ht="15.75" customHeight="1" x14ac:dyDescent="0.2">
      <c r="B481" s="2"/>
      <c r="C481" s="2"/>
      <c r="D481" s="2"/>
      <c r="E481" s="2"/>
      <c r="F481" s="2"/>
    </row>
    <row r="482" spans="2:6" ht="15.75" customHeight="1" x14ac:dyDescent="0.2">
      <c r="B482" s="2"/>
      <c r="C482" s="2"/>
      <c r="D482" s="2"/>
      <c r="E482" s="2"/>
      <c r="F482" s="2"/>
    </row>
    <row r="483" spans="2:6" ht="15.75" customHeight="1" x14ac:dyDescent="0.2">
      <c r="B483" s="2"/>
      <c r="C483" s="2"/>
      <c r="D483" s="2"/>
      <c r="E483" s="2"/>
      <c r="F483" s="2"/>
    </row>
    <row r="484" spans="2:6" ht="15.75" customHeight="1" x14ac:dyDescent="0.2">
      <c r="B484" s="2"/>
      <c r="C484" s="2"/>
      <c r="D484" s="2"/>
      <c r="E484" s="2"/>
      <c r="F484" s="2"/>
    </row>
    <row r="485" spans="2:6" ht="15.75" customHeight="1" x14ac:dyDescent="0.2">
      <c r="B485" s="2"/>
      <c r="C485" s="2"/>
      <c r="D485" s="2"/>
      <c r="E485" s="2"/>
      <c r="F485" s="2"/>
    </row>
    <row r="486" spans="2:6" ht="15.75" customHeight="1" x14ac:dyDescent="0.2">
      <c r="B486" s="2"/>
      <c r="C486" s="2"/>
      <c r="D486" s="2"/>
      <c r="E486" s="2"/>
      <c r="F486" s="2"/>
    </row>
    <row r="487" spans="2:6" ht="15.75" customHeight="1" x14ac:dyDescent="0.2">
      <c r="B487" s="2"/>
      <c r="C487" s="2"/>
      <c r="D487" s="2"/>
      <c r="E487" s="2"/>
      <c r="F487" s="2"/>
    </row>
    <row r="488" spans="2:6" ht="15.75" customHeight="1" x14ac:dyDescent="0.2">
      <c r="B488" s="2"/>
      <c r="C488" s="2"/>
      <c r="D488" s="2"/>
      <c r="E488" s="2"/>
      <c r="F488" s="2"/>
    </row>
    <row r="489" spans="2:6" ht="15.75" customHeight="1" x14ac:dyDescent="0.2">
      <c r="B489" s="2"/>
      <c r="C489" s="2"/>
      <c r="D489" s="2"/>
      <c r="E489" s="2"/>
      <c r="F489" s="2"/>
    </row>
    <row r="490" spans="2:6" ht="15.75" customHeight="1" x14ac:dyDescent="0.2">
      <c r="B490" s="2"/>
      <c r="C490" s="2"/>
      <c r="D490" s="2"/>
      <c r="E490" s="2"/>
      <c r="F490" s="2"/>
    </row>
    <row r="491" spans="2:6" ht="15.75" customHeight="1" x14ac:dyDescent="0.2">
      <c r="B491" s="2"/>
      <c r="C491" s="2"/>
      <c r="D491" s="2"/>
      <c r="E491" s="2"/>
      <c r="F491" s="2"/>
    </row>
    <row r="492" spans="2:6" ht="15.75" customHeight="1" x14ac:dyDescent="0.2">
      <c r="B492" s="2"/>
      <c r="C492" s="2"/>
      <c r="D492" s="2"/>
      <c r="E492" s="2"/>
      <c r="F492" s="2"/>
    </row>
    <row r="493" spans="2:6" ht="15.75" customHeight="1" x14ac:dyDescent="0.2">
      <c r="B493" s="2"/>
      <c r="C493" s="2"/>
      <c r="D493" s="2"/>
      <c r="E493" s="2"/>
      <c r="F493" s="2"/>
    </row>
    <row r="494" spans="2:6" ht="15.75" customHeight="1" x14ac:dyDescent="0.2">
      <c r="B494" s="2"/>
      <c r="C494" s="2"/>
      <c r="D494" s="2"/>
      <c r="E494" s="2"/>
      <c r="F494" s="2"/>
    </row>
    <row r="495" spans="2:6" ht="15.75" customHeight="1" x14ac:dyDescent="0.2">
      <c r="B495" s="2"/>
      <c r="C495" s="2"/>
      <c r="D495" s="2"/>
      <c r="E495" s="2"/>
      <c r="F495" s="2"/>
    </row>
    <row r="496" spans="2:6" ht="15.75" customHeight="1" x14ac:dyDescent="0.2">
      <c r="B496" s="2"/>
      <c r="C496" s="2"/>
      <c r="D496" s="2"/>
      <c r="E496" s="2"/>
      <c r="F496" s="2"/>
    </row>
    <row r="497" spans="2:6" ht="15.75" customHeight="1" x14ac:dyDescent="0.2">
      <c r="B497" s="2"/>
      <c r="C497" s="2"/>
      <c r="D497" s="2"/>
      <c r="E497" s="2"/>
      <c r="F497" s="2"/>
    </row>
    <row r="498" spans="2:6" ht="15.75" customHeight="1" x14ac:dyDescent="0.2">
      <c r="B498" s="2"/>
      <c r="C498" s="2"/>
      <c r="D498" s="2"/>
      <c r="E498" s="2"/>
      <c r="F498" s="2"/>
    </row>
    <row r="499" spans="2:6" ht="15.75" customHeight="1" x14ac:dyDescent="0.2">
      <c r="B499" s="2"/>
      <c r="C499" s="2"/>
      <c r="D499" s="2"/>
      <c r="E499" s="2"/>
      <c r="F499" s="2"/>
    </row>
    <row r="500" spans="2:6" ht="15.75" customHeight="1" x14ac:dyDescent="0.2">
      <c r="B500" s="2"/>
      <c r="C500" s="2"/>
      <c r="D500" s="2"/>
      <c r="E500" s="2"/>
      <c r="F500" s="2"/>
    </row>
    <row r="501" spans="2:6" ht="15.75" customHeight="1" x14ac:dyDescent="0.2">
      <c r="B501" s="2"/>
      <c r="C501" s="2"/>
      <c r="D501" s="2"/>
      <c r="E501" s="2"/>
      <c r="F501" s="2"/>
    </row>
    <row r="502" spans="2:6" ht="15.75" customHeight="1" x14ac:dyDescent="0.2">
      <c r="B502" s="2"/>
      <c r="C502" s="2"/>
      <c r="D502" s="2"/>
      <c r="E502" s="2"/>
      <c r="F502" s="2"/>
    </row>
    <row r="503" spans="2:6" ht="15.75" customHeight="1" x14ac:dyDescent="0.2">
      <c r="B503" s="2"/>
      <c r="C503" s="2"/>
      <c r="D503" s="2"/>
      <c r="E503" s="2"/>
      <c r="F503" s="2"/>
    </row>
    <row r="504" spans="2:6" ht="15.75" customHeight="1" x14ac:dyDescent="0.2">
      <c r="B504" s="2"/>
      <c r="C504" s="2"/>
      <c r="D504" s="2"/>
      <c r="E504" s="2"/>
      <c r="F504" s="2"/>
    </row>
    <row r="505" spans="2:6" ht="15.75" customHeight="1" x14ac:dyDescent="0.2">
      <c r="B505" s="2"/>
      <c r="C505" s="2"/>
      <c r="D505" s="2"/>
      <c r="E505" s="2"/>
      <c r="F505" s="2"/>
    </row>
    <row r="506" spans="2:6" ht="15.75" customHeight="1" x14ac:dyDescent="0.2">
      <c r="B506" s="2"/>
      <c r="C506" s="2"/>
      <c r="D506" s="2"/>
      <c r="E506" s="2"/>
      <c r="F506" s="2"/>
    </row>
    <row r="507" spans="2:6" ht="15.75" customHeight="1" x14ac:dyDescent="0.2">
      <c r="B507" s="2"/>
      <c r="C507" s="2"/>
      <c r="D507" s="2"/>
      <c r="E507" s="2"/>
      <c r="F507" s="2"/>
    </row>
    <row r="508" spans="2:6" ht="15.75" customHeight="1" x14ac:dyDescent="0.2">
      <c r="B508" s="2"/>
      <c r="C508" s="2"/>
      <c r="D508" s="2"/>
      <c r="E508" s="2"/>
      <c r="F508" s="2"/>
    </row>
    <row r="509" spans="2:6" ht="15.75" customHeight="1" x14ac:dyDescent="0.2">
      <c r="B509" s="2"/>
      <c r="C509" s="2"/>
      <c r="D509" s="2"/>
      <c r="E509" s="2"/>
      <c r="F509" s="2"/>
    </row>
    <row r="510" spans="2:6" ht="15.75" customHeight="1" x14ac:dyDescent="0.2">
      <c r="B510" s="2"/>
      <c r="C510" s="2"/>
      <c r="D510" s="2"/>
      <c r="E510" s="2"/>
      <c r="F510" s="2"/>
    </row>
    <row r="511" spans="2:6" ht="15.75" customHeight="1" x14ac:dyDescent="0.2">
      <c r="B511" s="2"/>
      <c r="C511" s="2"/>
      <c r="D511" s="2"/>
      <c r="E511" s="2"/>
      <c r="F511" s="2"/>
    </row>
    <row r="512" spans="2:6" ht="15.75" customHeight="1" x14ac:dyDescent="0.2">
      <c r="B512" s="2"/>
      <c r="C512" s="2"/>
      <c r="D512" s="2"/>
      <c r="E512" s="2"/>
      <c r="F512" s="2"/>
    </row>
    <row r="513" spans="2:6" ht="15.75" customHeight="1" x14ac:dyDescent="0.2">
      <c r="B513" s="2"/>
      <c r="C513" s="2"/>
      <c r="D513" s="2"/>
      <c r="E513" s="2"/>
      <c r="F513" s="2"/>
    </row>
    <row r="514" spans="2:6" ht="15.75" customHeight="1" x14ac:dyDescent="0.2">
      <c r="B514" s="2"/>
      <c r="C514" s="2"/>
      <c r="D514" s="2"/>
      <c r="E514" s="2"/>
      <c r="F514" s="2"/>
    </row>
    <row r="515" spans="2:6" ht="15.75" customHeight="1" x14ac:dyDescent="0.2">
      <c r="B515" s="2"/>
      <c r="C515" s="2"/>
      <c r="D515" s="2"/>
      <c r="E515" s="2"/>
      <c r="F515" s="2"/>
    </row>
    <row r="516" spans="2:6" ht="15.75" customHeight="1" x14ac:dyDescent="0.2">
      <c r="B516" s="2"/>
      <c r="C516" s="2"/>
      <c r="D516" s="2"/>
      <c r="E516" s="2"/>
      <c r="F516" s="2"/>
    </row>
    <row r="517" spans="2:6" ht="15.75" customHeight="1" x14ac:dyDescent="0.2">
      <c r="B517" s="2"/>
      <c r="C517" s="2"/>
      <c r="D517" s="2"/>
      <c r="E517" s="2"/>
      <c r="F517" s="2"/>
    </row>
    <row r="518" spans="2:6" ht="15.75" customHeight="1" x14ac:dyDescent="0.2">
      <c r="B518" s="2"/>
      <c r="C518" s="2"/>
      <c r="D518" s="2"/>
      <c r="E518" s="2"/>
      <c r="F518" s="2"/>
    </row>
    <row r="519" spans="2:6" ht="15.75" customHeight="1" x14ac:dyDescent="0.2">
      <c r="B519" s="2"/>
      <c r="C519" s="2"/>
      <c r="D519" s="2"/>
      <c r="E519" s="2"/>
      <c r="F519" s="2"/>
    </row>
    <row r="520" spans="2:6" ht="15.75" customHeight="1" x14ac:dyDescent="0.2">
      <c r="B520" s="2"/>
      <c r="C520" s="2"/>
      <c r="D520" s="2"/>
      <c r="E520" s="2"/>
      <c r="F520" s="2"/>
    </row>
    <row r="521" spans="2:6" ht="15.75" customHeight="1" x14ac:dyDescent="0.2">
      <c r="B521" s="2"/>
      <c r="C521" s="2"/>
      <c r="D521" s="2"/>
      <c r="E521" s="2"/>
      <c r="F521" s="2"/>
    </row>
    <row r="522" spans="2:6" ht="15.75" customHeight="1" x14ac:dyDescent="0.2">
      <c r="B522" s="2"/>
      <c r="C522" s="2"/>
      <c r="D522" s="2"/>
      <c r="E522" s="2"/>
      <c r="F522" s="2"/>
    </row>
    <row r="523" spans="2:6" ht="15.75" customHeight="1" x14ac:dyDescent="0.2">
      <c r="B523" s="2"/>
      <c r="C523" s="2"/>
      <c r="D523" s="2"/>
      <c r="E523" s="2"/>
      <c r="F523" s="2"/>
    </row>
    <row r="524" spans="2:6" ht="15.75" customHeight="1" x14ac:dyDescent="0.2">
      <c r="B524" s="2"/>
      <c r="C524" s="2"/>
      <c r="D524" s="2"/>
      <c r="E524" s="2"/>
      <c r="F524" s="2"/>
    </row>
    <row r="525" spans="2:6" ht="15.75" customHeight="1" x14ac:dyDescent="0.2">
      <c r="B525" s="2"/>
      <c r="C525" s="2"/>
      <c r="D525" s="2"/>
      <c r="E525" s="2"/>
      <c r="F525" s="2"/>
    </row>
    <row r="526" spans="2:6" ht="15.75" customHeight="1" x14ac:dyDescent="0.2">
      <c r="B526" s="2"/>
      <c r="C526" s="2"/>
      <c r="D526" s="2"/>
      <c r="E526" s="2"/>
      <c r="F526" s="2"/>
    </row>
    <row r="527" spans="2:6" ht="15.75" customHeight="1" x14ac:dyDescent="0.2">
      <c r="B527" s="2"/>
      <c r="C527" s="2"/>
      <c r="D527" s="2"/>
      <c r="E527" s="2"/>
      <c r="F527" s="2"/>
    </row>
    <row r="528" spans="2:6" ht="15.75" customHeight="1" x14ac:dyDescent="0.2">
      <c r="B528" s="2"/>
      <c r="C528" s="2"/>
      <c r="D528" s="2"/>
      <c r="E528" s="2"/>
      <c r="F528" s="2"/>
    </row>
    <row r="529" spans="2:6" ht="15.75" customHeight="1" x14ac:dyDescent="0.2">
      <c r="B529" s="2"/>
      <c r="C529" s="2"/>
      <c r="D529" s="2"/>
      <c r="E529" s="2"/>
      <c r="F529" s="2"/>
    </row>
    <row r="530" spans="2:6" ht="15.75" customHeight="1" x14ac:dyDescent="0.2">
      <c r="B530" s="2"/>
      <c r="C530" s="2"/>
      <c r="D530" s="2"/>
      <c r="E530" s="2"/>
      <c r="F530" s="2"/>
    </row>
    <row r="531" spans="2:6" ht="15.75" customHeight="1" x14ac:dyDescent="0.2">
      <c r="B531" s="2"/>
      <c r="C531" s="2"/>
      <c r="D531" s="2"/>
      <c r="E531" s="2"/>
      <c r="F531" s="2"/>
    </row>
    <row r="532" spans="2:6" ht="15.75" customHeight="1" x14ac:dyDescent="0.2">
      <c r="B532" s="2"/>
      <c r="C532" s="2"/>
      <c r="D532" s="2"/>
      <c r="E532" s="2"/>
      <c r="F532" s="2"/>
    </row>
    <row r="533" spans="2:6" ht="15.75" customHeight="1" x14ac:dyDescent="0.2">
      <c r="B533" s="2"/>
      <c r="C533" s="2"/>
      <c r="D533" s="2"/>
      <c r="E533" s="2"/>
      <c r="F533" s="2"/>
    </row>
    <row r="534" spans="2:6" ht="15.75" customHeight="1" x14ac:dyDescent="0.2">
      <c r="B534" s="2"/>
      <c r="C534" s="2"/>
      <c r="D534" s="2"/>
      <c r="E534" s="2"/>
      <c r="F534" s="2"/>
    </row>
    <row r="535" spans="2:6" ht="15.75" customHeight="1" x14ac:dyDescent="0.2">
      <c r="B535" s="2"/>
      <c r="C535" s="2"/>
      <c r="D535" s="2"/>
      <c r="E535" s="2"/>
      <c r="F535" s="2"/>
    </row>
    <row r="536" spans="2:6" ht="15.75" customHeight="1" x14ac:dyDescent="0.2">
      <c r="B536" s="2"/>
      <c r="C536" s="2"/>
      <c r="D536" s="2"/>
      <c r="E536" s="2"/>
      <c r="F536" s="2"/>
    </row>
    <row r="537" spans="2:6" ht="15.75" customHeight="1" x14ac:dyDescent="0.2">
      <c r="B537" s="2"/>
      <c r="C537" s="2"/>
      <c r="D537" s="2"/>
      <c r="E537" s="2"/>
      <c r="F537" s="2"/>
    </row>
    <row r="538" spans="2:6" ht="15.75" customHeight="1" x14ac:dyDescent="0.2">
      <c r="B538" s="2"/>
      <c r="C538" s="2"/>
      <c r="D538" s="2"/>
      <c r="E538" s="2"/>
      <c r="F538" s="2"/>
    </row>
    <row r="539" spans="2:6" ht="15.75" customHeight="1" x14ac:dyDescent="0.2">
      <c r="B539" s="2"/>
      <c r="C539" s="2"/>
      <c r="D539" s="2"/>
      <c r="E539" s="2"/>
      <c r="F539" s="2"/>
    </row>
    <row r="540" spans="2:6" ht="15.75" customHeight="1" x14ac:dyDescent="0.2">
      <c r="B540" s="2"/>
      <c r="C540" s="2"/>
      <c r="D540" s="2"/>
      <c r="E540" s="2"/>
      <c r="F540" s="2"/>
    </row>
    <row r="541" spans="2:6" ht="15.75" customHeight="1" x14ac:dyDescent="0.2">
      <c r="B541" s="2"/>
      <c r="C541" s="2"/>
      <c r="D541" s="2"/>
      <c r="E541" s="2"/>
      <c r="F541" s="2"/>
    </row>
    <row r="542" spans="2:6" ht="15.75" customHeight="1" x14ac:dyDescent="0.2">
      <c r="B542" s="2"/>
      <c r="C542" s="2"/>
      <c r="D542" s="2"/>
      <c r="E542" s="2"/>
      <c r="F542" s="2"/>
    </row>
    <row r="543" spans="2:6" ht="15.75" customHeight="1" x14ac:dyDescent="0.2">
      <c r="B543" s="2"/>
      <c r="C543" s="2"/>
      <c r="D543" s="2"/>
      <c r="E543" s="2"/>
      <c r="F543" s="2"/>
    </row>
    <row r="544" spans="2:6" ht="15.75" customHeight="1" x14ac:dyDescent="0.2">
      <c r="B544" s="2"/>
      <c r="C544" s="2"/>
      <c r="D544" s="2"/>
      <c r="E544" s="2"/>
      <c r="F544" s="2"/>
    </row>
    <row r="545" spans="2:6" ht="15.75" customHeight="1" x14ac:dyDescent="0.2">
      <c r="B545" s="2"/>
      <c r="C545" s="2"/>
      <c r="D545" s="2"/>
      <c r="E545" s="2"/>
      <c r="F545" s="2"/>
    </row>
    <row r="546" spans="2:6" ht="15.75" customHeight="1" x14ac:dyDescent="0.2">
      <c r="B546" s="2"/>
      <c r="C546" s="2"/>
      <c r="D546" s="2"/>
      <c r="E546" s="2"/>
      <c r="F546" s="2"/>
    </row>
    <row r="547" spans="2:6" ht="15.75" customHeight="1" x14ac:dyDescent="0.2">
      <c r="B547" s="2"/>
      <c r="C547" s="2"/>
      <c r="D547" s="2"/>
      <c r="E547" s="2"/>
      <c r="F547" s="2"/>
    </row>
    <row r="548" spans="2:6" ht="15.75" customHeight="1" x14ac:dyDescent="0.2">
      <c r="B548" s="2"/>
      <c r="C548" s="2"/>
      <c r="D548" s="2"/>
      <c r="E548" s="2"/>
      <c r="F548" s="2"/>
    </row>
    <row r="549" spans="2:6" ht="15.75" customHeight="1" x14ac:dyDescent="0.2">
      <c r="B549" s="2"/>
      <c r="C549" s="2"/>
      <c r="D549" s="2"/>
      <c r="E549" s="2"/>
      <c r="F549" s="2"/>
    </row>
    <row r="550" spans="2:6" ht="15.75" customHeight="1" x14ac:dyDescent="0.2">
      <c r="B550" s="2"/>
      <c r="C550" s="2"/>
      <c r="D550" s="2"/>
      <c r="E550" s="2"/>
      <c r="F550" s="2"/>
    </row>
    <row r="551" spans="2:6" ht="15.75" customHeight="1" x14ac:dyDescent="0.2">
      <c r="B551" s="2"/>
      <c r="C551" s="2"/>
      <c r="D551" s="2"/>
      <c r="E551" s="2"/>
      <c r="F551" s="2"/>
    </row>
    <row r="552" spans="2:6" ht="15.75" customHeight="1" x14ac:dyDescent="0.2">
      <c r="B552" s="2"/>
      <c r="C552" s="2"/>
      <c r="D552" s="2"/>
      <c r="E552" s="2"/>
      <c r="F552" s="2"/>
    </row>
    <row r="553" spans="2:6" ht="15.75" customHeight="1" x14ac:dyDescent="0.2">
      <c r="B553" s="2"/>
      <c r="C553" s="2"/>
      <c r="D553" s="2"/>
      <c r="E553" s="2"/>
      <c r="F553" s="2"/>
    </row>
    <row r="554" spans="2:6" ht="15.75" customHeight="1" x14ac:dyDescent="0.2">
      <c r="B554" s="2"/>
      <c r="C554" s="2"/>
      <c r="D554" s="2"/>
      <c r="E554" s="2"/>
      <c r="F554" s="2"/>
    </row>
    <row r="555" spans="2:6" ht="15.75" customHeight="1" x14ac:dyDescent="0.2">
      <c r="B555" s="2"/>
      <c r="C555" s="2"/>
      <c r="D555" s="2"/>
      <c r="E555" s="2"/>
      <c r="F555" s="2"/>
    </row>
    <row r="556" spans="2:6" ht="15.75" customHeight="1" x14ac:dyDescent="0.2">
      <c r="B556" s="2"/>
      <c r="C556" s="2"/>
      <c r="D556" s="2"/>
      <c r="E556" s="2"/>
      <c r="F556" s="2"/>
    </row>
    <row r="557" spans="2:6" ht="15.75" customHeight="1" x14ac:dyDescent="0.2">
      <c r="B557" s="2"/>
      <c r="C557" s="2"/>
      <c r="D557" s="2"/>
      <c r="E557" s="2"/>
      <c r="F557" s="2"/>
    </row>
    <row r="558" spans="2:6" ht="15.75" customHeight="1" x14ac:dyDescent="0.2">
      <c r="B558" s="2"/>
      <c r="C558" s="2"/>
      <c r="D558" s="2"/>
      <c r="E558" s="2"/>
      <c r="F558" s="2"/>
    </row>
    <row r="559" spans="2:6" ht="15.75" customHeight="1" x14ac:dyDescent="0.2">
      <c r="B559" s="2"/>
      <c r="C559" s="2"/>
      <c r="D559" s="2"/>
      <c r="E559" s="2"/>
      <c r="F559" s="2"/>
    </row>
    <row r="560" spans="2:6" ht="15.75" customHeight="1" x14ac:dyDescent="0.2">
      <c r="B560" s="2"/>
      <c r="C560" s="2"/>
      <c r="D560" s="2"/>
      <c r="E560" s="2"/>
      <c r="F560" s="2"/>
    </row>
    <row r="561" spans="2:6" ht="15.75" customHeight="1" x14ac:dyDescent="0.2">
      <c r="B561" s="2"/>
      <c r="C561" s="2"/>
      <c r="D561" s="2"/>
      <c r="E561" s="2"/>
      <c r="F561" s="2"/>
    </row>
    <row r="562" spans="2:6" ht="15.75" customHeight="1" x14ac:dyDescent="0.2">
      <c r="B562" s="2"/>
      <c r="C562" s="2"/>
      <c r="D562" s="2"/>
      <c r="E562" s="2"/>
      <c r="F562" s="2"/>
    </row>
    <row r="563" spans="2:6" ht="15.75" customHeight="1" x14ac:dyDescent="0.2">
      <c r="B563" s="2"/>
      <c r="C563" s="2"/>
      <c r="D563" s="2"/>
      <c r="E563" s="2"/>
      <c r="F563" s="2"/>
    </row>
    <row r="564" spans="2:6" ht="15.75" customHeight="1" x14ac:dyDescent="0.2">
      <c r="B564" s="2"/>
      <c r="C564" s="2"/>
      <c r="D564" s="2"/>
      <c r="E564" s="2"/>
      <c r="F564" s="2"/>
    </row>
    <row r="565" spans="2:6" ht="15.75" customHeight="1" x14ac:dyDescent="0.2">
      <c r="B565" s="2"/>
      <c r="C565" s="2"/>
      <c r="D565" s="2"/>
      <c r="E565" s="2"/>
      <c r="F565" s="2"/>
    </row>
    <row r="566" spans="2:6" ht="15.75" customHeight="1" x14ac:dyDescent="0.2">
      <c r="B566" s="2"/>
      <c r="C566" s="2"/>
      <c r="D566" s="2"/>
      <c r="E566" s="2"/>
      <c r="F566" s="2"/>
    </row>
    <row r="567" spans="2:6" ht="15.75" customHeight="1" x14ac:dyDescent="0.2">
      <c r="B567" s="2"/>
      <c r="C567" s="2"/>
      <c r="D567" s="2"/>
      <c r="E567" s="2"/>
      <c r="F567" s="2"/>
    </row>
    <row r="568" spans="2:6" ht="15.75" customHeight="1" x14ac:dyDescent="0.2">
      <c r="B568" s="2"/>
      <c r="C568" s="2"/>
      <c r="D568" s="2"/>
      <c r="E568" s="2"/>
      <c r="F568" s="2"/>
    </row>
    <row r="569" spans="2:6" ht="15.75" customHeight="1" x14ac:dyDescent="0.2">
      <c r="B569" s="2"/>
      <c r="C569" s="2"/>
      <c r="D569" s="2"/>
      <c r="E569" s="2"/>
      <c r="F569" s="2"/>
    </row>
    <row r="570" spans="2:6" ht="15.75" customHeight="1" x14ac:dyDescent="0.2">
      <c r="B570" s="2"/>
      <c r="C570" s="2"/>
      <c r="D570" s="2"/>
      <c r="E570" s="2"/>
      <c r="F570" s="2"/>
    </row>
    <row r="571" spans="2:6" ht="15.75" customHeight="1" x14ac:dyDescent="0.2">
      <c r="B571" s="2"/>
      <c r="C571" s="2"/>
      <c r="D571" s="2"/>
      <c r="E571" s="2"/>
      <c r="F571" s="2"/>
    </row>
    <row r="572" spans="2:6" ht="15.75" customHeight="1" x14ac:dyDescent="0.2">
      <c r="B572" s="2"/>
      <c r="C572" s="2"/>
      <c r="D572" s="2"/>
      <c r="E572" s="2"/>
      <c r="F572" s="2"/>
    </row>
    <row r="573" spans="2:6" ht="15.75" customHeight="1" x14ac:dyDescent="0.2">
      <c r="B573" s="2"/>
      <c r="C573" s="2"/>
      <c r="D573" s="2"/>
      <c r="E573" s="2"/>
      <c r="F573" s="2"/>
    </row>
    <row r="574" spans="2:6" ht="15.75" customHeight="1" x14ac:dyDescent="0.2">
      <c r="B574" s="2"/>
      <c r="C574" s="2"/>
      <c r="D574" s="2"/>
      <c r="E574" s="2"/>
      <c r="F574" s="2"/>
    </row>
    <row r="575" spans="2:6" ht="15.75" customHeight="1" x14ac:dyDescent="0.2">
      <c r="B575" s="2"/>
      <c r="C575" s="2"/>
      <c r="D575" s="2"/>
      <c r="E575" s="2"/>
      <c r="F575" s="2"/>
    </row>
    <row r="576" spans="2:6" ht="15.75" customHeight="1" x14ac:dyDescent="0.2">
      <c r="B576" s="2"/>
      <c r="C576" s="2"/>
      <c r="D576" s="2"/>
      <c r="E576" s="2"/>
      <c r="F576" s="2"/>
    </row>
    <row r="577" spans="2:6" ht="15.75" customHeight="1" x14ac:dyDescent="0.2">
      <c r="B577" s="2"/>
      <c r="C577" s="2"/>
      <c r="D577" s="2"/>
      <c r="E577" s="2"/>
      <c r="F577" s="2"/>
    </row>
    <row r="578" spans="2:6" ht="15.75" customHeight="1" x14ac:dyDescent="0.2">
      <c r="B578" s="2"/>
      <c r="C578" s="2"/>
      <c r="D578" s="2"/>
      <c r="E578" s="2"/>
      <c r="F578" s="2"/>
    </row>
    <row r="579" spans="2:6" ht="15.75" customHeight="1" x14ac:dyDescent="0.2">
      <c r="B579" s="2"/>
      <c r="C579" s="2"/>
      <c r="D579" s="2"/>
      <c r="E579" s="2"/>
      <c r="F579" s="2"/>
    </row>
    <row r="580" spans="2:6" ht="15.75" customHeight="1" x14ac:dyDescent="0.2">
      <c r="B580" s="2"/>
      <c r="C580" s="2"/>
      <c r="D580" s="2"/>
      <c r="E580" s="2"/>
      <c r="F580" s="2"/>
    </row>
    <row r="581" spans="2:6" ht="15.75" customHeight="1" x14ac:dyDescent="0.2">
      <c r="B581" s="2"/>
      <c r="C581" s="2"/>
      <c r="D581" s="2"/>
      <c r="E581" s="2"/>
      <c r="F581" s="2"/>
    </row>
    <row r="582" spans="2:6" ht="15.75" customHeight="1" x14ac:dyDescent="0.2">
      <c r="B582" s="2"/>
      <c r="C582" s="2"/>
      <c r="D582" s="2"/>
      <c r="E582" s="2"/>
      <c r="F582" s="2"/>
    </row>
    <row r="583" spans="2:6" ht="15.75" customHeight="1" x14ac:dyDescent="0.2">
      <c r="B583" s="2"/>
      <c r="C583" s="2"/>
      <c r="D583" s="2"/>
      <c r="E583" s="2"/>
      <c r="F583" s="2"/>
    </row>
    <row r="584" spans="2:6" ht="15.75" customHeight="1" x14ac:dyDescent="0.2">
      <c r="B584" s="2"/>
      <c r="C584" s="2"/>
      <c r="D584" s="2"/>
      <c r="E584" s="2"/>
      <c r="F584" s="2"/>
    </row>
    <row r="585" spans="2:6" ht="15.75" customHeight="1" x14ac:dyDescent="0.2">
      <c r="B585" s="2"/>
      <c r="C585" s="2"/>
      <c r="D585" s="2"/>
      <c r="E585" s="2"/>
      <c r="F585" s="2"/>
    </row>
    <row r="586" spans="2:6" ht="15.75" customHeight="1" x14ac:dyDescent="0.2">
      <c r="B586" s="2"/>
      <c r="C586" s="2"/>
      <c r="D586" s="2"/>
      <c r="E586" s="2"/>
      <c r="F586" s="2"/>
    </row>
    <row r="587" spans="2:6" ht="15.75" customHeight="1" x14ac:dyDescent="0.2">
      <c r="B587" s="2"/>
      <c r="C587" s="2"/>
      <c r="D587" s="2"/>
      <c r="E587" s="2"/>
      <c r="F587" s="2"/>
    </row>
    <row r="588" spans="2:6" ht="15.75" customHeight="1" x14ac:dyDescent="0.2">
      <c r="B588" s="2"/>
      <c r="C588" s="2"/>
      <c r="D588" s="2"/>
      <c r="E588" s="2"/>
      <c r="F588" s="2"/>
    </row>
    <row r="589" spans="2:6" ht="15.75" customHeight="1" x14ac:dyDescent="0.2">
      <c r="B589" s="2"/>
      <c r="C589" s="2"/>
      <c r="D589" s="2"/>
      <c r="E589" s="2"/>
      <c r="F589" s="2"/>
    </row>
    <row r="590" spans="2:6" ht="15.75" customHeight="1" x14ac:dyDescent="0.2">
      <c r="B590" s="2"/>
      <c r="C590" s="2"/>
      <c r="D590" s="2"/>
      <c r="E590" s="2"/>
      <c r="F590" s="2"/>
    </row>
    <row r="591" spans="2:6" ht="15.75" customHeight="1" x14ac:dyDescent="0.2">
      <c r="B591" s="2"/>
      <c r="C591" s="2"/>
      <c r="D591" s="2"/>
      <c r="E591" s="2"/>
      <c r="F591" s="2"/>
    </row>
    <row r="592" spans="2:6" ht="15.75" customHeight="1" x14ac:dyDescent="0.2">
      <c r="B592" s="2"/>
      <c r="C592" s="2"/>
      <c r="D592" s="2"/>
      <c r="E592" s="2"/>
      <c r="F592" s="2"/>
    </row>
    <row r="593" spans="2:6" ht="15.75" customHeight="1" x14ac:dyDescent="0.2">
      <c r="B593" s="2"/>
      <c r="C593" s="2"/>
      <c r="D593" s="2"/>
      <c r="E593" s="2"/>
      <c r="F593" s="2"/>
    </row>
    <row r="594" spans="2:6" ht="15.75" customHeight="1" x14ac:dyDescent="0.2">
      <c r="B594" s="2"/>
      <c r="C594" s="2"/>
      <c r="D594" s="2"/>
      <c r="E594" s="2"/>
      <c r="F594" s="2"/>
    </row>
    <row r="595" spans="2:6" ht="15.75" customHeight="1" x14ac:dyDescent="0.2">
      <c r="B595" s="2"/>
      <c r="C595" s="2"/>
      <c r="D595" s="2"/>
      <c r="E595" s="2"/>
      <c r="F595" s="2"/>
    </row>
    <row r="596" spans="2:6" ht="15.75" customHeight="1" x14ac:dyDescent="0.2">
      <c r="B596" s="2"/>
      <c r="C596" s="2"/>
      <c r="D596" s="2"/>
      <c r="E596" s="2"/>
      <c r="F596" s="2"/>
    </row>
    <row r="597" spans="2:6" ht="15.75" customHeight="1" x14ac:dyDescent="0.2">
      <c r="B597" s="2"/>
      <c r="C597" s="2"/>
      <c r="D597" s="2"/>
      <c r="E597" s="2"/>
      <c r="F597" s="2"/>
    </row>
    <row r="598" spans="2:6" ht="15.75" customHeight="1" x14ac:dyDescent="0.2">
      <c r="B598" s="2"/>
      <c r="C598" s="2"/>
      <c r="D598" s="2"/>
      <c r="E598" s="2"/>
      <c r="F598" s="2"/>
    </row>
    <row r="599" spans="2:6" ht="15.75" customHeight="1" x14ac:dyDescent="0.2">
      <c r="B599" s="2"/>
      <c r="C599" s="2"/>
      <c r="D599" s="2"/>
      <c r="E599" s="2"/>
      <c r="F599" s="2"/>
    </row>
    <row r="600" spans="2:6" ht="15.75" customHeight="1" x14ac:dyDescent="0.2">
      <c r="B600" s="2"/>
      <c r="C600" s="2"/>
      <c r="D600" s="2"/>
      <c r="E600" s="2"/>
      <c r="F600" s="2"/>
    </row>
    <row r="601" spans="2:6" ht="15.75" customHeight="1" x14ac:dyDescent="0.2">
      <c r="B601" s="2"/>
      <c r="C601" s="2"/>
      <c r="D601" s="2"/>
      <c r="E601" s="2"/>
      <c r="F601" s="2"/>
    </row>
    <row r="602" spans="2:6" ht="15.75" customHeight="1" x14ac:dyDescent="0.2">
      <c r="B602" s="2"/>
      <c r="C602" s="2"/>
      <c r="D602" s="2"/>
      <c r="E602" s="2"/>
      <c r="F602" s="2"/>
    </row>
    <row r="603" spans="2:6" ht="15.75" customHeight="1" x14ac:dyDescent="0.2">
      <c r="B603" s="2"/>
      <c r="C603" s="2"/>
      <c r="D603" s="2"/>
      <c r="E603" s="2"/>
      <c r="F603" s="2"/>
    </row>
    <row r="604" spans="2:6" ht="15.75" customHeight="1" x14ac:dyDescent="0.2">
      <c r="B604" s="2"/>
      <c r="C604" s="2"/>
      <c r="D604" s="2"/>
      <c r="E604" s="2"/>
      <c r="F604" s="2"/>
    </row>
    <row r="605" spans="2:6" ht="15.75" customHeight="1" x14ac:dyDescent="0.2">
      <c r="B605" s="2"/>
      <c r="C605" s="2"/>
      <c r="D605" s="2"/>
      <c r="E605" s="2"/>
      <c r="F605" s="2"/>
    </row>
    <row r="606" spans="2:6" ht="15.75" customHeight="1" x14ac:dyDescent="0.2">
      <c r="B606" s="2"/>
      <c r="C606" s="2"/>
      <c r="D606" s="2"/>
      <c r="E606" s="2"/>
      <c r="F606" s="2"/>
    </row>
    <row r="607" spans="2:6" ht="15.75" customHeight="1" x14ac:dyDescent="0.2">
      <c r="B607" s="2"/>
      <c r="C607" s="2"/>
      <c r="D607" s="2"/>
      <c r="E607" s="2"/>
      <c r="F607" s="2"/>
    </row>
    <row r="608" spans="2:6" ht="15.75" customHeight="1" x14ac:dyDescent="0.2">
      <c r="B608" s="2"/>
      <c r="C608" s="2"/>
      <c r="D608" s="2"/>
      <c r="E608" s="2"/>
      <c r="F608" s="2"/>
    </row>
    <row r="609" spans="2:6" ht="15.75" customHeight="1" x14ac:dyDescent="0.2">
      <c r="B609" s="2"/>
      <c r="C609" s="2"/>
      <c r="D609" s="2"/>
      <c r="E609" s="2"/>
      <c r="F609" s="2"/>
    </row>
    <row r="610" spans="2:6" ht="15.75" customHeight="1" x14ac:dyDescent="0.2">
      <c r="B610" s="2"/>
      <c r="C610" s="2"/>
      <c r="D610" s="2"/>
      <c r="E610" s="2"/>
      <c r="F610" s="2"/>
    </row>
    <row r="611" spans="2:6" ht="15.75" customHeight="1" x14ac:dyDescent="0.2">
      <c r="B611" s="2"/>
      <c r="C611" s="2"/>
      <c r="D611" s="2"/>
      <c r="E611" s="2"/>
      <c r="F611" s="2"/>
    </row>
    <row r="612" spans="2:6" ht="15.75" customHeight="1" x14ac:dyDescent="0.2">
      <c r="B612" s="2"/>
      <c r="C612" s="2"/>
      <c r="D612" s="2"/>
      <c r="E612" s="2"/>
      <c r="F612" s="2"/>
    </row>
    <row r="613" spans="2:6" ht="15.75" customHeight="1" x14ac:dyDescent="0.2">
      <c r="B613" s="2"/>
      <c r="C613" s="2"/>
      <c r="D613" s="2"/>
      <c r="E613" s="2"/>
      <c r="F613" s="2"/>
    </row>
    <row r="614" spans="2:6" ht="15.75" customHeight="1" x14ac:dyDescent="0.2">
      <c r="B614" s="2"/>
      <c r="C614" s="2"/>
      <c r="D614" s="2"/>
      <c r="E614" s="2"/>
      <c r="F614" s="2"/>
    </row>
    <row r="615" spans="2:6" ht="15.75" customHeight="1" x14ac:dyDescent="0.2">
      <c r="B615" s="2"/>
      <c r="C615" s="2"/>
      <c r="D615" s="2"/>
      <c r="E615" s="2"/>
      <c r="F615" s="2"/>
    </row>
    <row r="616" spans="2:6" ht="15.75" customHeight="1" x14ac:dyDescent="0.2">
      <c r="B616" s="2"/>
      <c r="C616" s="2"/>
      <c r="D616" s="2"/>
      <c r="E616" s="2"/>
      <c r="F616" s="2"/>
    </row>
    <row r="617" spans="2:6" ht="15.75" customHeight="1" x14ac:dyDescent="0.2">
      <c r="B617" s="2"/>
      <c r="C617" s="2"/>
      <c r="D617" s="2"/>
      <c r="E617" s="2"/>
      <c r="F617" s="2"/>
    </row>
    <row r="618" spans="2:6" ht="15.75" customHeight="1" x14ac:dyDescent="0.2">
      <c r="B618" s="2"/>
      <c r="C618" s="2"/>
      <c r="D618" s="2"/>
      <c r="E618" s="2"/>
      <c r="F618" s="2"/>
    </row>
    <row r="619" spans="2:6" ht="15.75" customHeight="1" x14ac:dyDescent="0.2">
      <c r="B619" s="2"/>
      <c r="C619" s="2"/>
      <c r="D619" s="2"/>
      <c r="E619" s="2"/>
      <c r="F619" s="2"/>
    </row>
    <row r="620" spans="2:6" ht="15.75" customHeight="1" x14ac:dyDescent="0.2">
      <c r="B620" s="2"/>
      <c r="C620" s="2"/>
      <c r="D620" s="2"/>
      <c r="E620" s="2"/>
      <c r="F620" s="2"/>
    </row>
    <row r="621" spans="2:6" ht="15.75" customHeight="1" x14ac:dyDescent="0.2">
      <c r="B621" s="2"/>
      <c r="C621" s="2"/>
      <c r="D621" s="2"/>
      <c r="E621" s="2"/>
      <c r="F621" s="2"/>
    </row>
    <row r="622" spans="2:6" ht="15.75" customHeight="1" x14ac:dyDescent="0.2">
      <c r="B622" s="2"/>
      <c r="C622" s="2"/>
      <c r="D622" s="2"/>
      <c r="E622" s="2"/>
      <c r="F622" s="2"/>
    </row>
    <row r="623" spans="2:6" ht="15.75" customHeight="1" x14ac:dyDescent="0.2">
      <c r="B623" s="2"/>
      <c r="C623" s="2"/>
      <c r="D623" s="2"/>
      <c r="E623" s="2"/>
      <c r="F623" s="2"/>
    </row>
    <row r="624" spans="2:6" ht="15.75" customHeight="1" x14ac:dyDescent="0.2">
      <c r="B624" s="2"/>
      <c r="C624" s="2"/>
      <c r="D624" s="2"/>
      <c r="E624" s="2"/>
      <c r="F624" s="2"/>
    </row>
    <row r="625" spans="2:6" ht="15.75" customHeight="1" x14ac:dyDescent="0.2">
      <c r="B625" s="2"/>
      <c r="C625" s="2"/>
      <c r="D625" s="2"/>
      <c r="E625" s="2"/>
      <c r="F625" s="2"/>
    </row>
    <row r="626" spans="2:6" ht="15.75" customHeight="1" x14ac:dyDescent="0.2">
      <c r="B626" s="2"/>
      <c r="C626" s="2"/>
      <c r="D626" s="2"/>
      <c r="E626" s="2"/>
      <c r="F626" s="2"/>
    </row>
    <row r="627" spans="2:6" ht="15.75" customHeight="1" x14ac:dyDescent="0.2">
      <c r="B627" s="2"/>
      <c r="C627" s="2"/>
      <c r="D627" s="2"/>
      <c r="E627" s="2"/>
      <c r="F627" s="2"/>
    </row>
    <row r="628" spans="2:6" ht="15.75" customHeight="1" x14ac:dyDescent="0.2">
      <c r="B628" s="2"/>
      <c r="C628" s="2"/>
      <c r="D628" s="2"/>
      <c r="E628" s="2"/>
      <c r="F628" s="2"/>
    </row>
    <row r="629" spans="2:6" ht="15.75" customHeight="1" x14ac:dyDescent="0.2">
      <c r="B629" s="2"/>
      <c r="C629" s="2"/>
      <c r="D629" s="2"/>
      <c r="E629" s="2"/>
      <c r="F629" s="2"/>
    </row>
    <row r="630" spans="2:6" ht="15.75" customHeight="1" x14ac:dyDescent="0.2">
      <c r="B630" s="2"/>
      <c r="C630" s="2"/>
      <c r="D630" s="2"/>
      <c r="E630" s="2"/>
      <c r="F630" s="2"/>
    </row>
    <row r="631" spans="2:6" ht="15.75" customHeight="1" x14ac:dyDescent="0.2">
      <c r="B631" s="2"/>
      <c r="C631" s="2"/>
      <c r="D631" s="2"/>
      <c r="E631" s="2"/>
      <c r="F631" s="2"/>
    </row>
    <row r="632" spans="2:6" ht="15.75" customHeight="1" x14ac:dyDescent="0.2">
      <c r="B632" s="2"/>
      <c r="C632" s="2"/>
      <c r="D632" s="2"/>
      <c r="E632" s="2"/>
      <c r="F632" s="2"/>
    </row>
    <row r="633" spans="2:6" ht="15.75" customHeight="1" x14ac:dyDescent="0.2">
      <c r="B633" s="2"/>
      <c r="C633" s="2"/>
      <c r="D633" s="2"/>
      <c r="E633" s="2"/>
      <c r="F633" s="2"/>
    </row>
    <row r="634" spans="2:6" ht="15.75" customHeight="1" x14ac:dyDescent="0.2">
      <c r="B634" s="2"/>
      <c r="C634" s="2"/>
      <c r="D634" s="2"/>
      <c r="E634" s="2"/>
      <c r="F634" s="2"/>
    </row>
    <row r="635" spans="2:6" ht="15.75" customHeight="1" x14ac:dyDescent="0.2">
      <c r="B635" s="2"/>
      <c r="C635" s="2"/>
      <c r="D635" s="2"/>
      <c r="E635" s="2"/>
      <c r="F635" s="2"/>
    </row>
    <row r="636" spans="2:6" ht="15.75" customHeight="1" x14ac:dyDescent="0.2">
      <c r="B636" s="2"/>
      <c r="C636" s="2"/>
      <c r="D636" s="2"/>
      <c r="E636" s="2"/>
      <c r="F636" s="2"/>
    </row>
    <row r="637" spans="2:6" ht="15.75" customHeight="1" x14ac:dyDescent="0.2">
      <c r="B637" s="2"/>
      <c r="C637" s="2"/>
      <c r="D637" s="2"/>
      <c r="E637" s="2"/>
      <c r="F637" s="2"/>
    </row>
    <row r="638" spans="2:6" ht="15.75" customHeight="1" x14ac:dyDescent="0.2">
      <c r="B638" s="2"/>
      <c r="C638" s="2"/>
      <c r="D638" s="2"/>
      <c r="E638" s="2"/>
      <c r="F638" s="2"/>
    </row>
    <row r="639" spans="2:6" ht="15.75" customHeight="1" x14ac:dyDescent="0.2">
      <c r="B639" s="2"/>
      <c r="C639" s="2"/>
      <c r="D639" s="2"/>
      <c r="E639" s="2"/>
      <c r="F639" s="2"/>
    </row>
    <row r="640" spans="2:6" ht="15.75" customHeight="1" x14ac:dyDescent="0.2">
      <c r="B640" s="2"/>
      <c r="C640" s="2"/>
      <c r="D640" s="2"/>
      <c r="E640" s="2"/>
      <c r="F640" s="2"/>
    </row>
    <row r="641" spans="2:6" ht="15.75" customHeight="1" x14ac:dyDescent="0.2">
      <c r="B641" s="2"/>
      <c r="C641" s="2"/>
      <c r="D641" s="2"/>
      <c r="E641" s="2"/>
      <c r="F641" s="2"/>
    </row>
    <row r="642" spans="2:6" ht="15.75" customHeight="1" x14ac:dyDescent="0.2">
      <c r="B642" s="2"/>
      <c r="C642" s="2"/>
      <c r="D642" s="2"/>
      <c r="E642" s="2"/>
      <c r="F642" s="2"/>
    </row>
    <row r="643" spans="2:6" ht="15.75" customHeight="1" x14ac:dyDescent="0.2">
      <c r="B643" s="2"/>
      <c r="C643" s="2"/>
      <c r="D643" s="2"/>
      <c r="E643" s="2"/>
      <c r="F643" s="2"/>
    </row>
    <row r="644" spans="2:6" ht="15.75" customHeight="1" x14ac:dyDescent="0.2">
      <c r="B644" s="2"/>
      <c r="C644" s="2"/>
      <c r="D644" s="2"/>
      <c r="E644" s="2"/>
      <c r="F644" s="2"/>
    </row>
    <row r="645" spans="2:6" ht="15.75" customHeight="1" x14ac:dyDescent="0.2">
      <c r="B645" s="2"/>
      <c r="C645" s="2"/>
      <c r="D645" s="2"/>
      <c r="E645" s="2"/>
      <c r="F645" s="2"/>
    </row>
    <row r="646" spans="2:6" ht="15.75" customHeight="1" x14ac:dyDescent="0.2">
      <c r="B646" s="2"/>
      <c r="C646" s="2"/>
      <c r="D646" s="2"/>
      <c r="E646" s="2"/>
      <c r="F646" s="2"/>
    </row>
    <row r="647" spans="2:6" ht="15.75" customHeight="1" x14ac:dyDescent="0.2">
      <c r="B647" s="2"/>
      <c r="C647" s="2"/>
      <c r="D647" s="2"/>
      <c r="E647" s="2"/>
      <c r="F647" s="2"/>
    </row>
    <row r="648" spans="2:6" ht="15.75" customHeight="1" x14ac:dyDescent="0.2">
      <c r="B648" s="2"/>
      <c r="C648" s="2"/>
      <c r="D648" s="2"/>
      <c r="E648" s="2"/>
      <c r="F648" s="2"/>
    </row>
    <row r="649" spans="2:6" ht="15.75" customHeight="1" x14ac:dyDescent="0.2">
      <c r="B649" s="2"/>
      <c r="C649" s="2"/>
      <c r="D649" s="2"/>
      <c r="E649" s="2"/>
      <c r="F649" s="2"/>
    </row>
    <row r="650" spans="2:6" ht="15.75" customHeight="1" x14ac:dyDescent="0.2">
      <c r="B650" s="2"/>
      <c r="C650" s="2"/>
      <c r="D650" s="2"/>
      <c r="E650" s="2"/>
      <c r="F650" s="2"/>
    </row>
    <row r="651" spans="2:6" ht="15.75" customHeight="1" x14ac:dyDescent="0.2">
      <c r="B651" s="2"/>
      <c r="C651" s="2"/>
      <c r="D651" s="2"/>
      <c r="E651" s="2"/>
      <c r="F651" s="2"/>
    </row>
    <row r="652" spans="2:6" ht="15.75" customHeight="1" x14ac:dyDescent="0.2">
      <c r="B652" s="2"/>
      <c r="C652" s="2"/>
      <c r="D652" s="2"/>
      <c r="E652" s="2"/>
      <c r="F652" s="2"/>
    </row>
    <row r="653" spans="2:6" ht="15.75" customHeight="1" x14ac:dyDescent="0.2">
      <c r="B653" s="2"/>
      <c r="C653" s="2"/>
      <c r="D653" s="2"/>
      <c r="E653" s="2"/>
      <c r="F653" s="2"/>
    </row>
    <row r="654" spans="2:6" ht="15.75" customHeight="1" x14ac:dyDescent="0.2">
      <c r="B654" s="2"/>
      <c r="C654" s="2"/>
      <c r="D654" s="2"/>
      <c r="E654" s="2"/>
      <c r="F654" s="2"/>
    </row>
    <row r="655" spans="2:6" ht="15.75" customHeight="1" x14ac:dyDescent="0.2">
      <c r="B655" s="2"/>
      <c r="C655" s="2"/>
      <c r="D655" s="2"/>
      <c r="E655" s="2"/>
      <c r="F655" s="2"/>
    </row>
    <row r="656" spans="2:6" ht="15.75" customHeight="1" x14ac:dyDescent="0.2">
      <c r="B656" s="2"/>
      <c r="C656" s="2"/>
      <c r="D656" s="2"/>
      <c r="E656" s="2"/>
      <c r="F656" s="2"/>
    </row>
    <row r="657" spans="2:6" ht="15.75" customHeight="1" x14ac:dyDescent="0.2">
      <c r="B657" s="2"/>
      <c r="C657" s="2"/>
      <c r="D657" s="2"/>
      <c r="E657" s="2"/>
      <c r="F657" s="2"/>
    </row>
    <row r="658" spans="2:6" ht="15.75" customHeight="1" x14ac:dyDescent="0.2">
      <c r="B658" s="2"/>
      <c r="C658" s="2"/>
      <c r="D658" s="2"/>
      <c r="E658" s="2"/>
      <c r="F658" s="2"/>
    </row>
    <row r="659" spans="2:6" ht="15.75" customHeight="1" x14ac:dyDescent="0.2">
      <c r="B659" s="2"/>
      <c r="C659" s="2"/>
      <c r="D659" s="2"/>
      <c r="E659" s="2"/>
      <c r="F659" s="2"/>
    </row>
    <row r="660" spans="2:6" ht="15.75" customHeight="1" x14ac:dyDescent="0.2">
      <c r="B660" s="2"/>
      <c r="C660" s="2"/>
      <c r="D660" s="2"/>
      <c r="E660" s="2"/>
      <c r="F660" s="2"/>
    </row>
    <row r="661" spans="2:6" ht="15.75" customHeight="1" x14ac:dyDescent="0.2">
      <c r="B661" s="2"/>
      <c r="C661" s="2"/>
      <c r="D661" s="2"/>
      <c r="E661" s="2"/>
      <c r="F661" s="2"/>
    </row>
    <row r="662" spans="2:6" ht="15.75" customHeight="1" x14ac:dyDescent="0.2">
      <c r="B662" s="2"/>
      <c r="C662" s="2"/>
      <c r="D662" s="2"/>
      <c r="E662" s="2"/>
      <c r="F662" s="2"/>
    </row>
    <row r="663" spans="2:6" ht="15.75" customHeight="1" x14ac:dyDescent="0.2">
      <c r="B663" s="2"/>
      <c r="C663" s="2"/>
      <c r="D663" s="2"/>
      <c r="E663" s="2"/>
      <c r="F663" s="2"/>
    </row>
    <row r="664" spans="2:6" ht="15.75" customHeight="1" x14ac:dyDescent="0.2">
      <c r="B664" s="2"/>
      <c r="C664" s="2"/>
      <c r="D664" s="2"/>
      <c r="E664" s="2"/>
      <c r="F664" s="2"/>
    </row>
    <row r="665" spans="2:6" ht="15.75" customHeight="1" x14ac:dyDescent="0.2">
      <c r="B665" s="2"/>
      <c r="C665" s="2"/>
      <c r="D665" s="2"/>
      <c r="E665" s="2"/>
      <c r="F665" s="2"/>
    </row>
    <row r="666" spans="2:6" ht="15.75" customHeight="1" x14ac:dyDescent="0.2">
      <c r="B666" s="2"/>
      <c r="C666" s="2"/>
      <c r="D666" s="2"/>
      <c r="E666" s="2"/>
      <c r="F666" s="2"/>
    </row>
    <row r="667" spans="2:6" ht="15.75" customHeight="1" x14ac:dyDescent="0.2">
      <c r="B667" s="2"/>
      <c r="C667" s="2"/>
      <c r="D667" s="2"/>
      <c r="E667" s="2"/>
      <c r="F667" s="2"/>
    </row>
    <row r="668" spans="2:6" ht="15.75" customHeight="1" x14ac:dyDescent="0.2">
      <c r="B668" s="2"/>
      <c r="C668" s="2"/>
      <c r="D668" s="2"/>
      <c r="E668" s="2"/>
      <c r="F668" s="2"/>
    </row>
    <row r="669" spans="2:6" ht="15.75" customHeight="1" x14ac:dyDescent="0.2">
      <c r="B669" s="2"/>
      <c r="C669" s="2"/>
      <c r="D669" s="2"/>
      <c r="E669" s="2"/>
      <c r="F669" s="2"/>
    </row>
    <row r="670" spans="2:6" ht="15.75" customHeight="1" x14ac:dyDescent="0.2">
      <c r="B670" s="2"/>
      <c r="C670" s="2"/>
      <c r="D670" s="2"/>
      <c r="E670" s="2"/>
      <c r="F670" s="2"/>
    </row>
    <row r="671" spans="2:6" ht="15.75" customHeight="1" x14ac:dyDescent="0.2">
      <c r="B671" s="2"/>
      <c r="C671" s="2"/>
      <c r="D671" s="2"/>
      <c r="E671" s="2"/>
      <c r="F671" s="2"/>
    </row>
    <row r="672" spans="2:6" ht="15.75" customHeight="1" x14ac:dyDescent="0.2">
      <c r="B672" s="2"/>
      <c r="C672" s="2"/>
      <c r="D672" s="2"/>
      <c r="E672" s="2"/>
      <c r="F672" s="2"/>
    </row>
    <row r="673" spans="2:6" ht="15.75" customHeight="1" x14ac:dyDescent="0.2">
      <c r="B673" s="2"/>
      <c r="C673" s="2"/>
      <c r="D673" s="2"/>
      <c r="E673" s="2"/>
      <c r="F673" s="2"/>
    </row>
    <row r="674" spans="2:6" ht="15.75" customHeight="1" x14ac:dyDescent="0.2">
      <c r="B674" s="2"/>
      <c r="C674" s="2"/>
      <c r="D674" s="2"/>
      <c r="E674" s="2"/>
      <c r="F674" s="2"/>
    </row>
    <row r="675" spans="2:6" ht="15.75" customHeight="1" x14ac:dyDescent="0.2">
      <c r="B675" s="2"/>
      <c r="C675" s="2"/>
      <c r="D675" s="2"/>
      <c r="E675" s="2"/>
      <c r="F675" s="2"/>
    </row>
    <row r="676" spans="2:6" ht="15.75" customHeight="1" x14ac:dyDescent="0.2">
      <c r="B676" s="2"/>
      <c r="C676" s="2"/>
      <c r="D676" s="2"/>
      <c r="E676" s="2"/>
      <c r="F676" s="2"/>
    </row>
    <row r="677" spans="2:6" ht="15.75" customHeight="1" x14ac:dyDescent="0.2">
      <c r="B677" s="2"/>
      <c r="C677" s="2"/>
      <c r="D677" s="2"/>
      <c r="E677" s="2"/>
      <c r="F677" s="2"/>
    </row>
    <row r="678" spans="2:6" ht="15.75" customHeight="1" x14ac:dyDescent="0.2">
      <c r="B678" s="2"/>
      <c r="C678" s="2"/>
      <c r="D678" s="2"/>
      <c r="E678" s="2"/>
      <c r="F678" s="2"/>
    </row>
    <row r="679" spans="2:6" ht="15.75" customHeight="1" x14ac:dyDescent="0.2">
      <c r="B679" s="2"/>
      <c r="C679" s="2"/>
      <c r="D679" s="2"/>
      <c r="E679" s="2"/>
      <c r="F679" s="2"/>
    </row>
    <row r="680" spans="2:6" ht="15.75" customHeight="1" x14ac:dyDescent="0.2">
      <c r="B680" s="2"/>
      <c r="C680" s="2"/>
      <c r="D680" s="2"/>
      <c r="E680" s="2"/>
      <c r="F680" s="2"/>
    </row>
    <row r="681" spans="2:6" ht="15.75" customHeight="1" x14ac:dyDescent="0.2">
      <c r="B681" s="2"/>
      <c r="C681" s="2"/>
      <c r="D681" s="2"/>
      <c r="E681" s="2"/>
      <c r="F681" s="2"/>
    </row>
    <row r="682" spans="2:6" ht="15.75" customHeight="1" x14ac:dyDescent="0.2">
      <c r="B682" s="2"/>
      <c r="C682" s="2"/>
      <c r="D682" s="2"/>
      <c r="E682" s="2"/>
      <c r="F682" s="2"/>
    </row>
    <row r="683" spans="2:6" ht="15.75" customHeight="1" x14ac:dyDescent="0.2">
      <c r="B683" s="2"/>
      <c r="C683" s="2"/>
      <c r="D683" s="2"/>
      <c r="E683" s="2"/>
      <c r="F683" s="2"/>
    </row>
    <row r="684" spans="2:6" ht="15.75" customHeight="1" x14ac:dyDescent="0.2">
      <c r="B684" s="2"/>
      <c r="C684" s="2"/>
      <c r="D684" s="2"/>
      <c r="E684" s="2"/>
      <c r="F684" s="2"/>
    </row>
    <row r="685" spans="2:6" ht="15.75" customHeight="1" x14ac:dyDescent="0.2">
      <c r="B685" s="2"/>
      <c r="C685" s="2"/>
      <c r="D685" s="2"/>
      <c r="E685" s="2"/>
      <c r="F685" s="2"/>
    </row>
    <row r="686" spans="2:6" ht="15.75" customHeight="1" x14ac:dyDescent="0.2">
      <c r="B686" s="2"/>
      <c r="C686" s="2"/>
      <c r="D686" s="2"/>
      <c r="E686" s="2"/>
      <c r="F686" s="2"/>
    </row>
    <row r="687" spans="2:6" ht="15.75" customHeight="1" x14ac:dyDescent="0.2">
      <c r="B687" s="2"/>
      <c r="C687" s="2"/>
      <c r="D687" s="2"/>
      <c r="E687" s="2"/>
      <c r="F687" s="2"/>
    </row>
    <row r="688" spans="2:6" ht="15.75" customHeight="1" x14ac:dyDescent="0.2">
      <c r="B688" s="2"/>
      <c r="C688" s="2"/>
      <c r="D688" s="2"/>
      <c r="E688" s="2"/>
      <c r="F688" s="2"/>
    </row>
    <row r="689" spans="2:6" ht="15.75" customHeight="1" x14ac:dyDescent="0.2">
      <c r="B689" s="2"/>
      <c r="C689" s="2"/>
      <c r="D689" s="2"/>
      <c r="E689" s="2"/>
      <c r="F689" s="2"/>
    </row>
    <row r="690" spans="2:6" ht="15.75" customHeight="1" x14ac:dyDescent="0.2">
      <c r="B690" s="2"/>
      <c r="C690" s="2"/>
      <c r="D690" s="2"/>
      <c r="E690" s="2"/>
      <c r="F690" s="2"/>
    </row>
    <row r="691" spans="2:6" ht="15.75" customHeight="1" x14ac:dyDescent="0.2">
      <c r="B691" s="2"/>
      <c r="C691" s="2"/>
      <c r="D691" s="2"/>
      <c r="E691" s="2"/>
      <c r="F691" s="2"/>
    </row>
    <row r="692" spans="2:6" ht="15.75" customHeight="1" x14ac:dyDescent="0.2">
      <c r="B692" s="2"/>
      <c r="C692" s="2"/>
      <c r="D692" s="2"/>
      <c r="E692" s="2"/>
      <c r="F692" s="2"/>
    </row>
    <row r="693" spans="2:6" ht="15.75" customHeight="1" x14ac:dyDescent="0.2">
      <c r="B693" s="2"/>
      <c r="C693" s="2"/>
      <c r="D693" s="2"/>
      <c r="E693" s="2"/>
      <c r="F693" s="2"/>
    </row>
    <row r="694" spans="2:6" ht="15.75" customHeight="1" x14ac:dyDescent="0.2">
      <c r="B694" s="2"/>
      <c r="C694" s="2"/>
      <c r="D694" s="2"/>
      <c r="E694" s="2"/>
      <c r="F694" s="2"/>
    </row>
    <row r="695" spans="2:6" ht="15.75" customHeight="1" x14ac:dyDescent="0.2">
      <c r="B695" s="2"/>
      <c r="C695" s="2"/>
      <c r="D695" s="2"/>
      <c r="E695" s="2"/>
      <c r="F695" s="2"/>
    </row>
    <row r="696" spans="2:6" ht="15.75" customHeight="1" x14ac:dyDescent="0.2">
      <c r="B696" s="2"/>
      <c r="C696" s="2"/>
      <c r="D696" s="2"/>
      <c r="E696" s="2"/>
      <c r="F696" s="2"/>
    </row>
    <row r="697" spans="2:6" ht="15.75" customHeight="1" x14ac:dyDescent="0.2">
      <c r="B697" s="2"/>
      <c r="C697" s="2"/>
      <c r="D697" s="2"/>
      <c r="E697" s="2"/>
      <c r="F697" s="2"/>
    </row>
    <row r="698" spans="2:6" ht="15.75" customHeight="1" x14ac:dyDescent="0.2">
      <c r="B698" s="2"/>
      <c r="C698" s="2"/>
      <c r="D698" s="2"/>
      <c r="E698" s="2"/>
      <c r="F698" s="2"/>
    </row>
    <row r="699" spans="2:6" ht="15.75" customHeight="1" x14ac:dyDescent="0.2">
      <c r="B699" s="2"/>
      <c r="C699" s="2"/>
      <c r="D699" s="2"/>
      <c r="E699" s="2"/>
      <c r="F699" s="2"/>
    </row>
    <row r="700" spans="2:6" ht="15.75" customHeight="1" x14ac:dyDescent="0.2">
      <c r="B700" s="2"/>
      <c r="C700" s="2"/>
      <c r="D700" s="2"/>
      <c r="E700" s="2"/>
      <c r="F700" s="2"/>
    </row>
    <row r="701" spans="2:6" ht="15.75" customHeight="1" x14ac:dyDescent="0.2">
      <c r="B701" s="2"/>
      <c r="C701" s="2"/>
      <c r="D701" s="2"/>
      <c r="E701" s="2"/>
      <c r="F701" s="2"/>
    </row>
    <row r="702" spans="2:6" ht="15.75" customHeight="1" x14ac:dyDescent="0.2">
      <c r="B702" s="2"/>
      <c r="C702" s="2"/>
      <c r="D702" s="2"/>
      <c r="E702" s="2"/>
      <c r="F702" s="2"/>
    </row>
    <row r="703" spans="2:6" ht="15.75" customHeight="1" x14ac:dyDescent="0.2">
      <c r="B703" s="2"/>
      <c r="C703" s="2"/>
      <c r="D703" s="2"/>
      <c r="E703" s="2"/>
      <c r="F703" s="2"/>
    </row>
    <row r="704" spans="2:6" ht="15.75" customHeight="1" x14ac:dyDescent="0.2">
      <c r="B704" s="2"/>
      <c r="C704" s="2"/>
      <c r="D704" s="2"/>
      <c r="E704" s="2"/>
      <c r="F704" s="2"/>
    </row>
    <row r="705" spans="2:6" ht="15.75" customHeight="1" x14ac:dyDescent="0.2">
      <c r="B705" s="2"/>
      <c r="C705" s="2"/>
      <c r="D705" s="2"/>
      <c r="E705" s="2"/>
      <c r="F705" s="2"/>
    </row>
    <row r="706" spans="2:6" ht="15.75" customHeight="1" x14ac:dyDescent="0.2">
      <c r="B706" s="2"/>
      <c r="C706" s="2"/>
      <c r="D706" s="2"/>
      <c r="E706" s="2"/>
      <c r="F706" s="2"/>
    </row>
    <row r="707" spans="2:6" ht="15.75" customHeight="1" x14ac:dyDescent="0.2">
      <c r="B707" s="2"/>
      <c r="C707" s="2"/>
      <c r="D707" s="2"/>
      <c r="E707" s="2"/>
      <c r="F707" s="2"/>
    </row>
    <row r="708" spans="2:6" ht="15.75" customHeight="1" x14ac:dyDescent="0.2">
      <c r="B708" s="2"/>
      <c r="C708" s="2"/>
      <c r="D708" s="2"/>
      <c r="E708" s="2"/>
      <c r="F708" s="2"/>
    </row>
    <row r="709" spans="2:6" ht="15.75" customHeight="1" x14ac:dyDescent="0.2">
      <c r="B709" s="2"/>
      <c r="C709" s="2"/>
      <c r="D709" s="2"/>
      <c r="E709" s="2"/>
      <c r="F709" s="2"/>
    </row>
    <row r="710" spans="2:6" ht="15.75" customHeight="1" x14ac:dyDescent="0.2">
      <c r="B710" s="2"/>
      <c r="C710" s="2"/>
      <c r="D710" s="2"/>
      <c r="E710" s="2"/>
      <c r="F710" s="2"/>
    </row>
    <row r="711" spans="2:6" ht="15.75" customHeight="1" x14ac:dyDescent="0.2">
      <c r="B711" s="2"/>
      <c r="C711" s="2"/>
      <c r="D711" s="2"/>
      <c r="E711" s="2"/>
      <c r="F711" s="2"/>
    </row>
    <row r="712" spans="2:6" ht="15.75" customHeight="1" x14ac:dyDescent="0.2">
      <c r="B712" s="2"/>
      <c r="C712" s="2"/>
      <c r="D712" s="2"/>
      <c r="E712" s="2"/>
      <c r="F712" s="2"/>
    </row>
    <row r="713" spans="2:6" ht="15.75" customHeight="1" x14ac:dyDescent="0.2">
      <c r="B713" s="2"/>
      <c r="C713" s="2"/>
      <c r="D713" s="2"/>
      <c r="E713" s="2"/>
      <c r="F713" s="2"/>
    </row>
    <row r="714" spans="2:6" ht="15.75" customHeight="1" x14ac:dyDescent="0.2">
      <c r="B714" s="2"/>
      <c r="C714" s="2"/>
      <c r="D714" s="2"/>
      <c r="E714" s="2"/>
      <c r="F714" s="2"/>
    </row>
    <row r="715" spans="2:6" ht="15.75" customHeight="1" x14ac:dyDescent="0.2">
      <c r="B715" s="2"/>
      <c r="C715" s="2"/>
      <c r="D715" s="2"/>
      <c r="E715" s="2"/>
      <c r="F715" s="2"/>
    </row>
    <row r="716" spans="2:6" ht="15.75" customHeight="1" x14ac:dyDescent="0.2">
      <c r="B716" s="2"/>
      <c r="C716" s="2"/>
      <c r="D716" s="2"/>
      <c r="E716" s="2"/>
      <c r="F716" s="2"/>
    </row>
    <row r="717" spans="2:6" ht="15.75" customHeight="1" x14ac:dyDescent="0.2">
      <c r="B717" s="2"/>
      <c r="C717" s="2"/>
      <c r="D717" s="2"/>
      <c r="E717" s="2"/>
      <c r="F717" s="2"/>
    </row>
    <row r="718" spans="2:6" ht="15.75" customHeight="1" x14ac:dyDescent="0.2">
      <c r="B718" s="2"/>
      <c r="C718" s="2"/>
      <c r="D718" s="2"/>
      <c r="E718" s="2"/>
      <c r="F718" s="2"/>
    </row>
    <row r="719" spans="2:6" ht="15.75" customHeight="1" x14ac:dyDescent="0.2">
      <c r="B719" s="2"/>
      <c r="C719" s="2"/>
      <c r="D719" s="2"/>
      <c r="E719" s="2"/>
      <c r="F719" s="2"/>
    </row>
    <row r="720" spans="2:6" ht="15.75" customHeight="1" x14ac:dyDescent="0.2">
      <c r="B720" s="2"/>
      <c r="C720" s="2"/>
      <c r="D720" s="2"/>
      <c r="E720" s="2"/>
      <c r="F720" s="2"/>
    </row>
    <row r="721" spans="2:6" ht="15.75" customHeight="1" x14ac:dyDescent="0.2">
      <c r="B721" s="2"/>
      <c r="C721" s="2"/>
      <c r="D721" s="2"/>
      <c r="E721" s="2"/>
      <c r="F721" s="2"/>
    </row>
    <row r="722" spans="2:6" ht="15.75" customHeight="1" x14ac:dyDescent="0.2">
      <c r="B722" s="2"/>
      <c r="C722" s="2"/>
      <c r="D722" s="2"/>
      <c r="E722" s="2"/>
      <c r="F722" s="2"/>
    </row>
    <row r="723" spans="2:6" ht="15.75" customHeight="1" x14ac:dyDescent="0.2">
      <c r="B723" s="2"/>
      <c r="C723" s="2"/>
      <c r="D723" s="2"/>
      <c r="E723" s="2"/>
      <c r="F723" s="2"/>
    </row>
    <row r="724" spans="2:6" ht="15.75" customHeight="1" x14ac:dyDescent="0.2">
      <c r="B724" s="2"/>
      <c r="C724" s="2"/>
      <c r="D724" s="2"/>
      <c r="E724" s="2"/>
      <c r="F724" s="2"/>
    </row>
    <row r="725" spans="2:6" ht="15.75" customHeight="1" x14ac:dyDescent="0.2">
      <c r="B725" s="2"/>
      <c r="C725" s="2"/>
      <c r="D725" s="2"/>
      <c r="E725" s="2"/>
      <c r="F725" s="2"/>
    </row>
    <row r="726" spans="2:6" ht="15.75" customHeight="1" x14ac:dyDescent="0.2">
      <c r="B726" s="2"/>
      <c r="C726" s="2"/>
      <c r="D726" s="2"/>
      <c r="E726" s="2"/>
      <c r="F726" s="2"/>
    </row>
    <row r="727" spans="2:6" ht="15.75" customHeight="1" x14ac:dyDescent="0.2">
      <c r="B727" s="2"/>
      <c r="C727" s="2"/>
      <c r="D727" s="2"/>
      <c r="E727" s="2"/>
      <c r="F727" s="2"/>
    </row>
    <row r="728" spans="2:6" ht="15.75" customHeight="1" x14ac:dyDescent="0.2">
      <c r="B728" s="2"/>
      <c r="C728" s="2"/>
      <c r="D728" s="2"/>
      <c r="E728" s="2"/>
      <c r="F728" s="2"/>
    </row>
    <row r="729" spans="2:6" ht="15.75" customHeight="1" x14ac:dyDescent="0.2">
      <c r="B729" s="2"/>
      <c r="C729" s="2"/>
      <c r="D729" s="2"/>
      <c r="E729" s="2"/>
      <c r="F729" s="2"/>
    </row>
    <row r="730" spans="2:6" ht="15.75" customHeight="1" x14ac:dyDescent="0.2">
      <c r="B730" s="2"/>
      <c r="C730" s="2"/>
      <c r="D730" s="2"/>
      <c r="E730" s="2"/>
      <c r="F730" s="2"/>
    </row>
    <row r="731" spans="2:6" ht="15.75" customHeight="1" x14ac:dyDescent="0.2">
      <c r="B731" s="2"/>
      <c r="C731" s="2"/>
      <c r="D731" s="2"/>
      <c r="E731" s="2"/>
      <c r="F731" s="2"/>
    </row>
    <row r="732" spans="2:6" ht="15.75" customHeight="1" x14ac:dyDescent="0.2">
      <c r="B732" s="2"/>
      <c r="C732" s="2"/>
      <c r="D732" s="2"/>
      <c r="E732" s="2"/>
      <c r="F732" s="2"/>
    </row>
    <row r="733" spans="2:6" ht="15.75" customHeight="1" x14ac:dyDescent="0.2">
      <c r="B733" s="2"/>
      <c r="C733" s="2"/>
      <c r="D733" s="2"/>
      <c r="E733" s="2"/>
      <c r="F733" s="2"/>
    </row>
    <row r="734" spans="2:6" ht="15.75" customHeight="1" x14ac:dyDescent="0.2">
      <c r="B734" s="2"/>
      <c r="C734" s="2"/>
      <c r="D734" s="2"/>
      <c r="E734" s="2"/>
      <c r="F734" s="2"/>
    </row>
    <row r="735" spans="2:6" ht="15.75" customHeight="1" x14ac:dyDescent="0.2">
      <c r="B735" s="2"/>
      <c r="C735" s="2"/>
      <c r="D735" s="2"/>
      <c r="E735" s="2"/>
      <c r="F735" s="2"/>
    </row>
    <row r="736" spans="2:6" ht="15.75" customHeight="1" x14ac:dyDescent="0.2">
      <c r="B736" s="2"/>
      <c r="C736" s="2"/>
      <c r="D736" s="2"/>
      <c r="E736" s="2"/>
      <c r="F736" s="2"/>
    </row>
    <row r="737" spans="2:6" ht="15.75" customHeight="1" x14ac:dyDescent="0.2">
      <c r="B737" s="2"/>
      <c r="C737" s="2"/>
      <c r="D737" s="2"/>
      <c r="E737" s="2"/>
      <c r="F737" s="2"/>
    </row>
    <row r="738" spans="2:6" ht="15.75" customHeight="1" x14ac:dyDescent="0.2">
      <c r="B738" s="2"/>
      <c r="C738" s="2"/>
      <c r="D738" s="2"/>
      <c r="E738" s="2"/>
      <c r="F738" s="2"/>
    </row>
    <row r="739" spans="2:6" ht="15.75" customHeight="1" x14ac:dyDescent="0.2">
      <c r="B739" s="2"/>
      <c r="C739" s="2"/>
      <c r="D739" s="2"/>
      <c r="E739" s="2"/>
      <c r="F739" s="2"/>
    </row>
    <row r="740" spans="2:6" ht="15.75" customHeight="1" x14ac:dyDescent="0.2">
      <c r="B740" s="2"/>
      <c r="C740" s="2"/>
      <c r="D740" s="2"/>
      <c r="E740" s="2"/>
      <c r="F740" s="2"/>
    </row>
    <row r="741" spans="2:6" ht="15.75" customHeight="1" x14ac:dyDescent="0.2">
      <c r="B741" s="2"/>
      <c r="C741" s="2"/>
      <c r="D741" s="2"/>
      <c r="E741" s="2"/>
      <c r="F741" s="2"/>
    </row>
    <row r="742" spans="2:6" ht="15.75" customHeight="1" x14ac:dyDescent="0.2">
      <c r="B742" s="2"/>
      <c r="C742" s="2"/>
      <c r="D742" s="2"/>
      <c r="E742" s="2"/>
      <c r="F742" s="2"/>
    </row>
    <row r="743" spans="2:6" ht="15.75" customHeight="1" x14ac:dyDescent="0.2">
      <c r="B743" s="2"/>
      <c r="C743" s="2"/>
      <c r="D743" s="2"/>
      <c r="E743" s="2"/>
      <c r="F743" s="2"/>
    </row>
    <row r="744" spans="2:6" ht="15.75" customHeight="1" x14ac:dyDescent="0.2">
      <c r="B744" s="2"/>
      <c r="C744" s="2"/>
      <c r="D744" s="2"/>
      <c r="E744" s="2"/>
      <c r="F744" s="2"/>
    </row>
    <row r="745" spans="2:6" ht="15.75" customHeight="1" x14ac:dyDescent="0.2">
      <c r="B745" s="2"/>
      <c r="C745" s="2"/>
      <c r="D745" s="2"/>
      <c r="E745" s="2"/>
      <c r="F745" s="2"/>
    </row>
    <row r="746" spans="2:6" ht="15.75" customHeight="1" x14ac:dyDescent="0.2">
      <c r="B746" s="2"/>
      <c r="C746" s="2"/>
      <c r="D746" s="2"/>
      <c r="E746" s="2"/>
      <c r="F746" s="2"/>
    </row>
    <row r="747" spans="2:6" ht="15.75" customHeight="1" x14ac:dyDescent="0.2">
      <c r="B747" s="2"/>
      <c r="C747" s="2"/>
      <c r="D747" s="2"/>
      <c r="E747" s="2"/>
      <c r="F747" s="2"/>
    </row>
    <row r="748" spans="2:6" ht="15.75" customHeight="1" x14ac:dyDescent="0.2">
      <c r="B748" s="2"/>
      <c r="C748" s="2"/>
      <c r="D748" s="2"/>
      <c r="E748" s="2"/>
      <c r="F748" s="2"/>
    </row>
    <row r="749" spans="2:6" ht="15.75" customHeight="1" x14ac:dyDescent="0.2">
      <c r="B749" s="2"/>
      <c r="C749" s="2"/>
      <c r="D749" s="2"/>
      <c r="E749" s="2"/>
      <c r="F749" s="2"/>
    </row>
    <row r="750" spans="2:6" ht="15.75" customHeight="1" x14ac:dyDescent="0.2">
      <c r="B750" s="2"/>
      <c r="C750" s="2"/>
      <c r="D750" s="2"/>
      <c r="E750" s="2"/>
      <c r="F750" s="2"/>
    </row>
    <row r="751" spans="2:6" ht="15.75" customHeight="1" x14ac:dyDescent="0.2">
      <c r="B751" s="2"/>
      <c r="C751" s="2"/>
      <c r="D751" s="2"/>
      <c r="E751" s="2"/>
      <c r="F751" s="2"/>
    </row>
    <row r="752" spans="2:6" ht="15.75" customHeight="1" x14ac:dyDescent="0.2">
      <c r="B752" s="2"/>
      <c r="C752" s="2"/>
      <c r="D752" s="2"/>
      <c r="E752" s="2"/>
      <c r="F752" s="2"/>
    </row>
    <row r="753" spans="2:6" ht="15.75" customHeight="1" x14ac:dyDescent="0.2">
      <c r="B753" s="2"/>
      <c r="C753" s="2"/>
      <c r="D753" s="2"/>
      <c r="E753" s="2"/>
      <c r="F753" s="2"/>
    </row>
    <row r="754" spans="2:6" ht="15.75" customHeight="1" x14ac:dyDescent="0.2">
      <c r="B754" s="2"/>
      <c r="C754" s="2"/>
      <c r="D754" s="2"/>
      <c r="E754" s="2"/>
      <c r="F754" s="2"/>
    </row>
    <row r="755" spans="2:6" ht="15.75" customHeight="1" x14ac:dyDescent="0.2">
      <c r="B755" s="2"/>
      <c r="C755" s="2"/>
      <c r="D755" s="2"/>
      <c r="E755" s="2"/>
      <c r="F755" s="2"/>
    </row>
    <row r="756" spans="2:6" ht="15.75" customHeight="1" x14ac:dyDescent="0.2">
      <c r="B756" s="2"/>
      <c r="C756" s="2"/>
      <c r="D756" s="2"/>
      <c r="E756" s="2"/>
      <c r="F756" s="2"/>
    </row>
    <row r="757" spans="2:6" ht="15.75" customHeight="1" x14ac:dyDescent="0.2">
      <c r="B757" s="2"/>
      <c r="C757" s="2"/>
      <c r="D757" s="2"/>
      <c r="E757" s="2"/>
      <c r="F757" s="2"/>
    </row>
    <row r="758" spans="2:6" ht="15.75" customHeight="1" x14ac:dyDescent="0.2">
      <c r="B758" s="2"/>
      <c r="C758" s="2"/>
      <c r="D758" s="2"/>
      <c r="E758" s="2"/>
      <c r="F758" s="2"/>
    </row>
    <row r="759" spans="2:6" ht="15.75" customHeight="1" x14ac:dyDescent="0.2">
      <c r="B759" s="2"/>
      <c r="C759" s="2"/>
      <c r="D759" s="2"/>
      <c r="E759" s="2"/>
      <c r="F759" s="2"/>
    </row>
    <row r="760" spans="2:6" ht="15.75" customHeight="1" x14ac:dyDescent="0.2">
      <c r="B760" s="2"/>
      <c r="C760" s="2"/>
      <c r="D760" s="2"/>
      <c r="E760" s="2"/>
      <c r="F760" s="2"/>
    </row>
    <row r="761" spans="2:6" ht="15.75" customHeight="1" x14ac:dyDescent="0.2">
      <c r="B761" s="2"/>
      <c r="C761" s="2"/>
      <c r="D761" s="2"/>
      <c r="E761" s="2"/>
      <c r="F761" s="2"/>
    </row>
    <row r="762" spans="2:6" ht="15.75" customHeight="1" x14ac:dyDescent="0.2">
      <c r="B762" s="2"/>
      <c r="C762" s="2"/>
      <c r="D762" s="2"/>
      <c r="E762" s="2"/>
      <c r="F762" s="2"/>
    </row>
    <row r="763" spans="2:6" ht="15.75" customHeight="1" x14ac:dyDescent="0.2">
      <c r="B763" s="2"/>
      <c r="C763" s="2"/>
      <c r="D763" s="2"/>
      <c r="E763" s="2"/>
      <c r="F763" s="2"/>
    </row>
    <row r="764" spans="2:6" ht="15.75" customHeight="1" x14ac:dyDescent="0.2">
      <c r="B764" s="2"/>
      <c r="C764" s="2"/>
      <c r="D764" s="2"/>
      <c r="E764" s="2"/>
      <c r="F764" s="2"/>
    </row>
    <row r="765" spans="2:6" ht="15.75" customHeight="1" x14ac:dyDescent="0.2">
      <c r="B765" s="2"/>
      <c r="C765" s="2"/>
      <c r="D765" s="2"/>
      <c r="E765" s="2"/>
      <c r="F765" s="2"/>
    </row>
    <row r="766" spans="2:6" ht="15.75" customHeight="1" x14ac:dyDescent="0.2">
      <c r="B766" s="2"/>
      <c r="C766" s="2"/>
      <c r="D766" s="2"/>
      <c r="E766" s="2"/>
      <c r="F766" s="2"/>
    </row>
    <row r="767" spans="2:6" ht="15.75" customHeight="1" x14ac:dyDescent="0.2">
      <c r="B767" s="2"/>
      <c r="C767" s="2"/>
      <c r="D767" s="2"/>
      <c r="E767" s="2"/>
      <c r="F767" s="2"/>
    </row>
    <row r="768" spans="2:6" ht="15.75" customHeight="1" x14ac:dyDescent="0.2">
      <c r="B768" s="2"/>
      <c r="C768" s="2"/>
      <c r="D768" s="2"/>
      <c r="E768" s="2"/>
      <c r="F768" s="2"/>
    </row>
    <row r="769" spans="2:6" ht="15.75" customHeight="1" x14ac:dyDescent="0.2">
      <c r="B769" s="2"/>
      <c r="C769" s="2"/>
      <c r="D769" s="2"/>
      <c r="E769" s="2"/>
      <c r="F769" s="2"/>
    </row>
    <row r="770" spans="2:6" ht="15.75" customHeight="1" x14ac:dyDescent="0.2">
      <c r="B770" s="2"/>
      <c r="C770" s="2"/>
      <c r="D770" s="2"/>
      <c r="E770" s="2"/>
      <c r="F770" s="2"/>
    </row>
    <row r="771" spans="2:6" ht="15.75" customHeight="1" x14ac:dyDescent="0.2">
      <c r="B771" s="2"/>
      <c r="C771" s="2"/>
      <c r="D771" s="2"/>
      <c r="E771" s="2"/>
      <c r="F771" s="2"/>
    </row>
    <row r="772" spans="2:6" ht="15.75" customHeight="1" x14ac:dyDescent="0.2">
      <c r="B772" s="2"/>
      <c r="C772" s="2"/>
      <c r="D772" s="2"/>
      <c r="E772" s="2"/>
      <c r="F772" s="2"/>
    </row>
    <row r="773" spans="2:6" ht="15.75" customHeight="1" x14ac:dyDescent="0.2">
      <c r="B773" s="2"/>
      <c r="C773" s="2"/>
      <c r="D773" s="2"/>
      <c r="E773" s="2"/>
      <c r="F773" s="2"/>
    </row>
    <row r="774" spans="2:6" ht="15.75" customHeight="1" x14ac:dyDescent="0.2">
      <c r="B774" s="2"/>
      <c r="C774" s="2"/>
      <c r="D774" s="2"/>
      <c r="E774" s="2"/>
      <c r="F774" s="2"/>
    </row>
    <row r="775" spans="2:6" ht="15.75" customHeight="1" x14ac:dyDescent="0.2">
      <c r="B775" s="2"/>
      <c r="C775" s="2"/>
      <c r="D775" s="2"/>
      <c r="E775" s="2"/>
      <c r="F775" s="2"/>
    </row>
    <row r="776" spans="2:6" ht="15.75" customHeight="1" x14ac:dyDescent="0.2">
      <c r="B776" s="2"/>
      <c r="C776" s="2"/>
      <c r="D776" s="2"/>
      <c r="E776" s="2"/>
      <c r="F776" s="2"/>
    </row>
    <row r="777" spans="2:6" ht="15.75" customHeight="1" x14ac:dyDescent="0.2">
      <c r="B777" s="2"/>
      <c r="C777" s="2"/>
      <c r="D777" s="2"/>
      <c r="E777" s="2"/>
      <c r="F777" s="2"/>
    </row>
    <row r="778" spans="2:6" ht="15.75" customHeight="1" x14ac:dyDescent="0.2">
      <c r="B778" s="2"/>
      <c r="C778" s="2"/>
      <c r="D778" s="2"/>
      <c r="E778" s="2"/>
      <c r="F778" s="2"/>
    </row>
    <row r="779" spans="2:6" ht="15.75" customHeight="1" x14ac:dyDescent="0.2">
      <c r="B779" s="2"/>
      <c r="C779" s="2"/>
      <c r="D779" s="2"/>
      <c r="E779" s="2"/>
      <c r="F779" s="2"/>
    </row>
    <row r="780" spans="2:6" ht="15.75" customHeight="1" x14ac:dyDescent="0.2">
      <c r="B780" s="2"/>
      <c r="C780" s="2"/>
      <c r="D780" s="2"/>
      <c r="E780" s="2"/>
      <c r="F780" s="2"/>
    </row>
    <row r="781" spans="2:6" ht="15.75" customHeight="1" x14ac:dyDescent="0.2">
      <c r="B781" s="2"/>
      <c r="C781" s="2"/>
      <c r="D781" s="2"/>
      <c r="E781" s="2"/>
      <c r="F781" s="2"/>
    </row>
    <row r="782" spans="2:6" ht="15.75" customHeight="1" x14ac:dyDescent="0.2">
      <c r="B782" s="2"/>
      <c r="C782" s="2"/>
      <c r="D782" s="2"/>
      <c r="E782" s="2"/>
      <c r="F782" s="2"/>
    </row>
    <row r="783" spans="2:6" ht="15.75" customHeight="1" x14ac:dyDescent="0.2">
      <c r="B783" s="2"/>
      <c r="C783" s="2"/>
      <c r="D783" s="2"/>
      <c r="E783" s="2"/>
      <c r="F783" s="2"/>
    </row>
    <row r="784" spans="2:6" ht="15.75" customHeight="1" x14ac:dyDescent="0.2">
      <c r="B784" s="2"/>
      <c r="C784" s="2"/>
      <c r="D784" s="2"/>
      <c r="E784" s="2"/>
      <c r="F784" s="2"/>
    </row>
    <row r="785" spans="2:6" ht="15.75" customHeight="1" x14ac:dyDescent="0.2">
      <c r="B785" s="2"/>
      <c r="C785" s="2"/>
      <c r="D785" s="2"/>
      <c r="E785" s="2"/>
      <c r="F785" s="2"/>
    </row>
    <row r="786" spans="2:6" ht="15.75" customHeight="1" x14ac:dyDescent="0.2">
      <c r="B786" s="2"/>
      <c r="C786" s="2"/>
      <c r="D786" s="2"/>
      <c r="E786" s="2"/>
      <c r="F786" s="2"/>
    </row>
    <row r="787" spans="2:6" ht="15.75" customHeight="1" x14ac:dyDescent="0.2">
      <c r="B787" s="2"/>
      <c r="C787" s="2"/>
      <c r="D787" s="2"/>
      <c r="E787" s="2"/>
      <c r="F787" s="2"/>
    </row>
    <row r="788" spans="2:6" ht="15.75" customHeight="1" x14ac:dyDescent="0.2">
      <c r="B788" s="2"/>
      <c r="C788" s="2"/>
      <c r="D788" s="2"/>
      <c r="E788" s="2"/>
      <c r="F788" s="2"/>
    </row>
    <row r="789" spans="2:6" ht="15.75" customHeight="1" x14ac:dyDescent="0.2">
      <c r="B789" s="2"/>
      <c r="C789" s="2"/>
      <c r="D789" s="2"/>
      <c r="E789" s="2"/>
      <c r="F789" s="2"/>
    </row>
    <row r="790" spans="2:6" ht="15.75" customHeight="1" x14ac:dyDescent="0.2">
      <c r="B790" s="2"/>
      <c r="C790" s="2"/>
      <c r="D790" s="2"/>
      <c r="E790" s="2"/>
      <c r="F790" s="2"/>
    </row>
    <row r="791" spans="2:6" ht="15.75" customHeight="1" x14ac:dyDescent="0.2">
      <c r="B791" s="2"/>
      <c r="C791" s="2"/>
      <c r="D791" s="2"/>
      <c r="E791" s="2"/>
      <c r="F791" s="2"/>
    </row>
    <row r="792" spans="2:6" ht="15.75" customHeight="1" x14ac:dyDescent="0.2">
      <c r="B792" s="2"/>
      <c r="C792" s="2"/>
      <c r="D792" s="2"/>
      <c r="E792" s="2"/>
      <c r="F792" s="2"/>
    </row>
    <row r="793" spans="2:6" ht="15.75" customHeight="1" x14ac:dyDescent="0.2">
      <c r="B793" s="2"/>
      <c r="C793" s="2"/>
      <c r="D793" s="2"/>
      <c r="E793" s="2"/>
      <c r="F793" s="2"/>
    </row>
    <row r="794" spans="2:6" ht="15.75" customHeight="1" x14ac:dyDescent="0.2">
      <c r="B794" s="2"/>
      <c r="C794" s="2"/>
      <c r="D794" s="2"/>
      <c r="E794" s="2"/>
      <c r="F794" s="2"/>
    </row>
    <row r="795" spans="2:6" ht="15.75" customHeight="1" x14ac:dyDescent="0.2">
      <c r="B795" s="2"/>
      <c r="C795" s="2"/>
      <c r="D795" s="2"/>
      <c r="E795" s="2"/>
      <c r="F795" s="2"/>
    </row>
    <row r="796" spans="2:6" ht="15.75" customHeight="1" x14ac:dyDescent="0.2">
      <c r="B796" s="2"/>
      <c r="C796" s="2"/>
      <c r="D796" s="2"/>
      <c r="E796" s="2"/>
      <c r="F796" s="2"/>
    </row>
    <row r="797" spans="2:6" ht="15.75" customHeight="1" x14ac:dyDescent="0.2">
      <c r="B797" s="2"/>
      <c r="C797" s="2"/>
      <c r="D797" s="2"/>
      <c r="E797" s="2"/>
      <c r="F797" s="2"/>
    </row>
    <row r="798" spans="2:6" ht="15.75" customHeight="1" x14ac:dyDescent="0.2">
      <c r="B798" s="2"/>
      <c r="C798" s="2"/>
      <c r="D798" s="2"/>
      <c r="E798" s="2"/>
      <c r="F798" s="2"/>
    </row>
    <row r="799" spans="2:6" ht="15.75" customHeight="1" x14ac:dyDescent="0.2">
      <c r="B799" s="2"/>
      <c r="C799" s="2"/>
      <c r="D799" s="2"/>
      <c r="E799" s="2"/>
      <c r="F799" s="2"/>
    </row>
    <row r="800" spans="2:6" ht="15.75" customHeight="1" x14ac:dyDescent="0.2">
      <c r="B800" s="2"/>
      <c r="C800" s="2"/>
      <c r="D800" s="2"/>
      <c r="E800" s="2"/>
      <c r="F800" s="2"/>
    </row>
    <row r="801" spans="2:6" ht="15.75" customHeight="1" x14ac:dyDescent="0.2">
      <c r="B801" s="2"/>
      <c r="C801" s="2"/>
      <c r="D801" s="2"/>
      <c r="E801" s="2"/>
      <c r="F801" s="2"/>
    </row>
    <row r="802" spans="2:6" ht="15.75" customHeight="1" x14ac:dyDescent="0.2">
      <c r="B802" s="2"/>
      <c r="C802" s="2"/>
      <c r="D802" s="2"/>
      <c r="E802" s="2"/>
      <c r="F802" s="2"/>
    </row>
    <row r="803" spans="2:6" ht="15.75" customHeight="1" x14ac:dyDescent="0.2">
      <c r="B803" s="2"/>
      <c r="C803" s="2"/>
      <c r="D803" s="2"/>
      <c r="E803" s="2"/>
      <c r="F803" s="2"/>
    </row>
    <row r="804" spans="2:6" ht="15.75" customHeight="1" x14ac:dyDescent="0.2">
      <c r="B804" s="2"/>
      <c r="C804" s="2"/>
      <c r="D804" s="2"/>
      <c r="E804" s="2"/>
      <c r="F804" s="2"/>
    </row>
    <row r="805" spans="2:6" ht="15.75" customHeight="1" x14ac:dyDescent="0.2">
      <c r="B805" s="2"/>
      <c r="C805" s="2"/>
      <c r="D805" s="2"/>
      <c r="E805" s="2"/>
      <c r="F805" s="2"/>
    </row>
    <row r="806" spans="2:6" ht="15.75" customHeight="1" x14ac:dyDescent="0.2">
      <c r="B806" s="2"/>
      <c r="C806" s="2"/>
      <c r="D806" s="2"/>
      <c r="E806" s="2"/>
      <c r="F806" s="2"/>
    </row>
    <row r="807" spans="2:6" ht="15.75" customHeight="1" x14ac:dyDescent="0.2">
      <c r="B807" s="2"/>
      <c r="C807" s="2"/>
      <c r="D807" s="2"/>
      <c r="E807" s="2"/>
      <c r="F807" s="2"/>
    </row>
    <row r="808" spans="2:6" ht="15.75" customHeight="1" x14ac:dyDescent="0.2">
      <c r="B808" s="2"/>
      <c r="C808" s="2"/>
      <c r="D808" s="2"/>
      <c r="E808" s="2"/>
      <c r="F808" s="2"/>
    </row>
    <row r="809" spans="2:6" ht="15.75" customHeight="1" x14ac:dyDescent="0.2">
      <c r="B809" s="2"/>
      <c r="C809" s="2"/>
      <c r="D809" s="2"/>
      <c r="E809" s="2"/>
      <c r="F809" s="2"/>
    </row>
    <row r="810" spans="2:6" ht="15.75" customHeight="1" x14ac:dyDescent="0.2">
      <c r="B810" s="2"/>
      <c r="C810" s="2"/>
      <c r="D810" s="2"/>
      <c r="E810" s="2"/>
      <c r="F810" s="2"/>
    </row>
    <row r="811" spans="2:6" ht="15.75" customHeight="1" x14ac:dyDescent="0.2">
      <c r="B811" s="2"/>
      <c r="C811" s="2"/>
      <c r="D811" s="2"/>
      <c r="E811" s="2"/>
      <c r="F811" s="2"/>
    </row>
    <row r="812" spans="2:6" ht="15.75" customHeight="1" x14ac:dyDescent="0.2">
      <c r="B812" s="2"/>
      <c r="C812" s="2"/>
      <c r="D812" s="2"/>
      <c r="E812" s="2"/>
      <c r="F812" s="2"/>
    </row>
    <row r="813" spans="2:6" ht="15.75" customHeight="1" x14ac:dyDescent="0.2">
      <c r="B813" s="2"/>
      <c r="C813" s="2"/>
      <c r="D813" s="2"/>
      <c r="E813" s="2"/>
      <c r="F813" s="2"/>
    </row>
    <row r="814" spans="2:6" ht="15.75" customHeight="1" x14ac:dyDescent="0.2">
      <c r="B814" s="2"/>
      <c r="C814" s="2"/>
      <c r="D814" s="2"/>
      <c r="E814" s="2"/>
      <c r="F814" s="2"/>
    </row>
    <row r="815" spans="2:6" ht="15.75" customHeight="1" x14ac:dyDescent="0.2">
      <c r="B815" s="2"/>
      <c r="C815" s="2"/>
      <c r="D815" s="2"/>
      <c r="E815" s="2"/>
      <c r="F815" s="2"/>
    </row>
    <row r="816" spans="2:6" ht="15.75" customHeight="1" x14ac:dyDescent="0.2">
      <c r="B816" s="2"/>
      <c r="C816" s="2"/>
      <c r="D816" s="2"/>
      <c r="E816" s="2"/>
      <c r="F816" s="2"/>
    </row>
    <row r="817" spans="2:6" ht="15.75" customHeight="1" x14ac:dyDescent="0.2">
      <c r="B817" s="2"/>
      <c r="C817" s="2"/>
      <c r="D817" s="2"/>
      <c r="E817" s="2"/>
      <c r="F817" s="2"/>
    </row>
    <row r="818" spans="2:6" ht="15.75" customHeight="1" x14ac:dyDescent="0.2">
      <c r="B818" s="2"/>
      <c r="C818" s="2"/>
      <c r="D818" s="2"/>
      <c r="E818" s="2"/>
      <c r="F818" s="2"/>
    </row>
    <row r="819" spans="2:6" ht="15.75" customHeight="1" x14ac:dyDescent="0.2">
      <c r="B819" s="2"/>
      <c r="C819" s="2"/>
      <c r="D819" s="2"/>
      <c r="E819" s="2"/>
      <c r="F819" s="2"/>
    </row>
    <row r="820" spans="2:6" ht="15.75" customHeight="1" x14ac:dyDescent="0.2">
      <c r="B820" s="2"/>
      <c r="C820" s="2"/>
      <c r="D820" s="2"/>
      <c r="E820" s="2"/>
      <c r="F820" s="2"/>
    </row>
    <row r="821" spans="2:6" ht="15.75" customHeight="1" x14ac:dyDescent="0.2">
      <c r="B821" s="2"/>
      <c r="C821" s="2"/>
      <c r="D821" s="2"/>
      <c r="E821" s="2"/>
      <c r="F821" s="2"/>
    </row>
    <row r="822" spans="2:6" ht="15.75" customHeight="1" x14ac:dyDescent="0.2">
      <c r="B822" s="2"/>
      <c r="C822" s="2"/>
      <c r="D822" s="2"/>
      <c r="E822" s="2"/>
      <c r="F822" s="2"/>
    </row>
    <row r="823" spans="2:6" ht="15.75" customHeight="1" x14ac:dyDescent="0.2">
      <c r="B823" s="2"/>
      <c r="C823" s="2"/>
      <c r="D823" s="2"/>
      <c r="E823" s="2"/>
      <c r="F823" s="2"/>
    </row>
    <row r="824" spans="2:6" ht="15.75" customHeight="1" x14ac:dyDescent="0.2">
      <c r="B824" s="2"/>
      <c r="C824" s="2"/>
      <c r="D824" s="2"/>
      <c r="E824" s="2"/>
      <c r="F824" s="2"/>
    </row>
    <row r="825" spans="2:6" ht="15.75" customHeight="1" x14ac:dyDescent="0.2">
      <c r="B825" s="2"/>
      <c r="C825" s="2"/>
      <c r="D825" s="2"/>
      <c r="E825" s="2"/>
      <c r="F825" s="2"/>
    </row>
    <row r="826" spans="2:6" ht="15.75" customHeight="1" x14ac:dyDescent="0.2">
      <c r="B826" s="2"/>
      <c r="C826" s="2"/>
      <c r="D826" s="2"/>
      <c r="E826" s="2"/>
      <c r="F826" s="2"/>
    </row>
    <row r="827" spans="2:6" ht="15.75" customHeight="1" x14ac:dyDescent="0.2">
      <c r="B827" s="2"/>
      <c r="C827" s="2"/>
      <c r="D827" s="2"/>
      <c r="E827" s="2"/>
      <c r="F827" s="2"/>
    </row>
    <row r="828" spans="2:6" ht="15.75" customHeight="1" x14ac:dyDescent="0.2">
      <c r="B828" s="2"/>
      <c r="C828" s="2"/>
      <c r="D828" s="2"/>
      <c r="E828" s="2"/>
      <c r="F828" s="2"/>
    </row>
    <row r="829" spans="2:6" ht="15.75" customHeight="1" x14ac:dyDescent="0.2">
      <c r="B829" s="2"/>
      <c r="C829" s="2"/>
      <c r="D829" s="2"/>
      <c r="E829" s="2"/>
      <c r="F829" s="2"/>
    </row>
    <row r="830" spans="2:6" ht="15.75" customHeight="1" x14ac:dyDescent="0.2">
      <c r="B830" s="2"/>
      <c r="C830" s="2"/>
      <c r="D830" s="2"/>
      <c r="E830" s="2"/>
      <c r="F830" s="2"/>
    </row>
    <row r="831" spans="2:6" ht="15.75" customHeight="1" x14ac:dyDescent="0.2">
      <c r="B831" s="2"/>
      <c r="C831" s="2"/>
      <c r="D831" s="2"/>
      <c r="E831" s="2"/>
      <c r="F831" s="2"/>
    </row>
    <row r="832" spans="2:6" ht="15.75" customHeight="1" x14ac:dyDescent="0.2">
      <c r="B832" s="2"/>
      <c r="C832" s="2"/>
      <c r="D832" s="2"/>
      <c r="E832" s="2"/>
      <c r="F832" s="2"/>
    </row>
    <row r="833" spans="2:6" ht="15.75" customHeight="1" x14ac:dyDescent="0.2">
      <c r="B833" s="2"/>
      <c r="C833" s="2"/>
      <c r="D833" s="2"/>
      <c r="E833" s="2"/>
      <c r="F833" s="2"/>
    </row>
    <row r="834" spans="2:6" ht="15.75" customHeight="1" x14ac:dyDescent="0.2">
      <c r="B834" s="2"/>
      <c r="C834" s="2"/>
      <c r="D834" s="2"/>
      <c r="E834" s="2"/>
      <c r="F834" s="2"/>
    </row>
    <row r="835" spans="2:6" ht="15.75" customHeight="1" x14ac:dyDescent="0.2">
      <c r="B835" s="2"/>
      <c r="C835" s="2"/>
      <c r="D835" s="2"/>
      <c r="E835" s="2"/>
      <c r="F835" s="2"/>
    </row>
    <row r="836" spans="2:6" ht="15.75" customHeight="1" x14ac:dyDescent="0.2">
      <c r="B836" s="2"/>
      <c r="C836" s="2"/>
      <c r="D836" s="2"/>
      <c r="E836" s="2"/>
      <c r="F836" s="2"/>
    </row>
    <row r="837" spans="2:6" ht="15.75" customHeight="1" x14ac:dyDescent="0.2">
      <c r="B837" s="2"/>
      <c r="C837" s="2"/>
      <c r="D837" s="2"/>
      <c r="E837" s="2"/>
      <c r="F837" s="2"/>
    </row>
    <row r="838" spans="2:6" ht="15.75" customHeight="1" x14ac:dyDescent="0.2">
      <c r="B838" s="2"/>
      <c r="C838" s="2"/>
      <c r="D838" s="2"/>
      <c r="E838" s="2"/>
      <c r="F838" s="2"/>
    </row>
    <row r="839" spans="2:6" ht="15.75" customHeight="1" x14ac:dyDescent="0.2">
      <c r="B839" s="2"/>
      <c r="C839" s="2"/>
      <c r="D839" s="2"/>
      <c r="E839" s="2"/>
      <c r="F839" s="2"/>
    </row>
    <row r="840" spans="2:6" ht="15.75" customHeight="1" x14ac:dyDescent="0.2">
      <c r="B840" s="2"/>
      <c r="C840" s="2"/>
      <c r="D840" s="2"/>
      <c r="E840" s="2"/>
      <c r="F840" s="2"/>
    </row>
    <row r="841" spans="2:6" ht="15.75" customHeight="1" x14ac:dyDescent="0.2">
      <c r="B841" s="2"/>
      <c r="C841" s="2"/>
      <c r="D841" s="2"/>
      <c r="E841" s="2"/>
      <c r="F841" s="2"/>
    </row>
    <row r="842" spans="2:6" ht="15.75" customHeight="1" x14ac:dyDescent="0.2">
      <c r="B842" s="2"/>
      <c r="C842" s="2"/>
      <c r="D842" s="2"/>
      <c r="E842" s="2"/>
      <c r="F842" s="2"/>
    </row>
    <row r="843" spans="2:6" ht="15.75" customHeight="1" x14ac:dyDescent="0.2">
      <c r="B843" s="2"/>
      <c r="C843" s="2"/>
      <c r="D843" s="2"/>
      <c r="E843" s="2"/>
      <c r="F843" s="2"/>
    </row>
    <row r="844" spans="2:6" ht="15.75" customHeight="1" x14ac:dyDescent="0.2">
      <c r="B844" s="2"/>
      <c r="C844" s="2"/>
      <c r="D844" s="2"/>
      <c r="E844" s="2"/>
      <c r="F844" s="2"/>
    </row>
    <row r="845" spans="2:6" ht="15.75" customHeight="1" x14ac:dyDescent="0.2">
      <c r="B845" s="2"/>
      <c r="C845" s="2"/>
      <c r="D845" s="2"/>
      <c r="E845" s="2"/>
      <c r="F845" s="2"/>
    </row>
    <row r="846" spans="2:6" ht="15.75" customHeight="1" x14ac:dyDescent="0.2">
      <c r="B846" s="2"/>
      <c r="C846" s="2"/>
      <c r="D846" s="2"/>
      <c r="E846" s="2"/>
      <c r="F846" s="2"/>
    </row>
    <row r="847" spans="2:6" ht="15.75" customHeight="1" x14ac:dyDescent="0.2">
      <c r="B847" s="2"/>
      <c r="C847" s="2"/>
      <c r="D847" s="2"/>
      <c r="E847" s="2"/>
      <c r="F847" s="2"/>
    </row>
    <row r="848" spans="2:6" ht="15.75" customHeight="1" x14ac:dyDescent="0.2">
      <c r="B848" s="2"/>
      <c r="C848" s="2"/>
      <c r="D848" s="2"/>
      <c r="E848" s="2"/>
      <c r="F848" s="2"/>
    </row>
    <row r="849" spans="2:6" ht="15.75" customHeight="1" x14ac:dyDescent="0.2">
      <c r="B849" s="2"/>
      <c r="C849" s="2"/>
      <c r="D849" s="2"/>
      <c r="E849" s="2"/>
      <c r="F849" s="2"/>
    </row>
    <row r="850" spans="2:6" ht="15.75" customHeight="1" x14ac:dyDescent="0.2">
      <c r="B850" s="2"/>
      <c r="C850" s="2"/>
      <c r="D850" s="2"/>
      <c r="E850" s="2"/>
      <c r="F850" s="2"/>
    </row>
    <row r="851" spans="2:6" ht="15.75" customHeight="1" x14ac:dyDescent="0.2">
      <c r="B851" s="2"/>
      <c r="C851" s="2"/>
      <c r="D851" s="2"/>
      <c r="E851" s="2"/>
      <c r="F851" s="2"/>
    </row>
    <row r="852" spans="2:6" ht="15.75" customHeight="1" x14ac:dyDescent="0.2">
      <c r="B852" s="2"/>
      <c r="C852" s="2"/>
      <c r="D852" s="2"/>
      <c r="E852" s="2"/>
      <c r="F852" s="2"/>
    </row>
    <row r="853" spans="2:6" ht="15.75" customHeight="1" x14ac:dyDescent="0.2">
      <c r="B853" s="2"/>
      <c r="C853" s="2"/>
      <c r="D853" s="2"/>
      <c r="E853" s="2"/>
      <c r="F853" s="2"/>
    </row>
    <row r="854" spans="2:6" ht="15.75" customHeight="1" x14ac:dyDescent="0.2">
      <c r="B854" s="2"/>
      <c r="C854" s="2"/>
      <c r="D854" s="2"/>
      <c r="E854" s="2"/>
      <c r="F854" s="2"/>
    </row>
    <row r="855" spans="2:6" ht="15.75" customHeight="1" x14ac:dyDescent="0.2">
      <c r="B855" s="2"/>
      <c r="C855" s="2"/>
      <c r="D855" s="2"/>
      <c r="E855" s="2"/>
      <c r="F855" s="2"/>
    </row>
    <row r="856" spans="2:6" ht="15.75" customHeight="1" x14ac:dyDescent="0.2">
      <c r="B856" s="2"/>
      <c r="C856" s="2"/>
      <c r="D856" s="2"/>
      <c r="E856" s="2"/>
      <c r="F856" s="2"/>
    </row>
    <row r="857" spans="2:6" ht="15.75" customHeight="1" x14ac:dyDescent="0.2">
      <c r="B857" s="2"/>
      <c r="C857" s="2"/>
      <c r="D857" s="2"/>
      <c r="E857" s="2"/>
      <c r="F857" s="2"/>
    </row>
    <row r="858" spans="2:6" ht="15.75" customHeight="1" x14ac:dyDescent="0.2">
      <c r="B858" s="2"/>
      <c r="C858" s="2"/>
      <c r="D858" s="2"/>
      <c r="E858" s="2"/>
      <c r="F858" s="2"/>
    </row>
    <row r="859" spans="2:6" ht="15.75" customHeight="1" x14ac:dyDescent="0.2">
      <c r="B859" s="2"/>
      <c r="C859" s="2"/>
      <c r="D859" s="2"/>
      <c r="E859" s="2"/>
      <c r="F859" s="2"/>
    </row>
    <row r="860" spans="2:6" ht="15.75" customHeight="1" x14ac:dyDescent="0.2">
      <c r="B860" s="2"/>
      <c r="C860" s="2"/>
      <c r="D860" s="2"/>
      <c r="E860" s="2"/>
      <c r="F860" s="2"/>
    </row>
    <row r="861" spans="2:6" ht="15.75" customHeight="1" x14ac:dyDescent="0.2">
      <c r="B861" s="2"/>
      <c r="C861" s="2"/>
      <c r="D861" s="2"/>
      <c r="E861" s="2"/>
      <c r="F861" s="2"/>
    </row>
    <row r="862" spans="2:6" ht="15.75" customHeight="1" x14ac:dyDescent="0.2">
      <c r="B862" s="2"/>
      <c r="C862" s="2"/>
      <c r="D862" s="2"/>
      <c r="E862" s="2"/>
      <c r="F862" s="2"/>
    </row>
    <row r="863" spans="2:6" ht="15.75" customHeight="1" x14ac:dyDescent="0.2">
      <c r="B863" s="2"/>
      <c r="C863" s="2"/>
      <c r="D863" s="2"/>
      <c r="E863" s="2"/>
      <c r="F863" s="2"/>
    </row>
    <row r="864" spans="2:6" ht="15.75" customHeight="1" x14ac:dyDescent="0.2">
      <c r="B864" s="2"/>
      <c r="C864" s="2"/>
      <c r="D864" s="2"/>
      <c r="E864" s="2"/>
      <c r="F864" s="2"/>
    </row>
    <row r="865" spans="2:6" ht="15.75" customHeight="1" x14ac:dyDescent="0.2">
      <c r="B865" s="2"/>
      <c r="C865" s="2"/>
      <c r="D865" s="2"/>
      <c r="E865" s="2"/>
      <c r="F865" s="2"/>
    </row>
    <row r="866" spans="2:6" ht="15.75" customHeight="1" x14ac:dyDescent="0.2">
      <c r="B866" s="2"/>
      <c r="C866" s="2"/>
      <c r="D866" s="2"/>
      <c r="E866" s="2"/>
      <c r="F866" s="2"/>
    </row>
    <row r="867" spans="2:6" ht="15.75" customHeight="1" x14ac:dyDescent="0.2">
      <c r="B867" s="2"/>
      <c r="C867" s="2"/>
      <c r="D867" s="2"/>
      <c r="E867" s="2"/>
      <c r="F867" s="2"/>
    </row>
    <row r="868" spans="2:6" ht="15.75" customHeight="1" x14ac:dyDescent="0.2">
      <c r="B868" s="2"/>
      <c r="C868" s="2"/>
      <c r="D868" s="2"/>
      <c r="E868" s="2"/>
      <c r="F868" s="2"/>
    </row>
    <row r="869" spans="2:6" ht="15.75" customHeight="1" x14ac:dyDescent="0.2">
      <c r="B869" s="2"/>
      <c r="C869" s="2"/>
      <c r="D869" s="2"/>
      <c r="E869" s="2"/>
      <c r="F869" s="2"/>
    </row>
    <row r="870" spans="2:6" ht="15.75" customHeight="1" x14ac:dyDescent="0.2">
      <c r="B870" s="2"/>
      <c r="C870" s="2"/>
      <c r="D870" s="2"/>
      <c r="E870" s="2"/>
      <c r="F870" s="2"/>
    </row>
    <row r="871" spans="2:6" ht="15.75" customHeight="1" x14ac:dyDescent="0.2">
      <c r="B871" s="2"/>
      <c r="C871" s="2"/>
      <c r="D871" s="2"/>
      <c r="E871" s="2"/>
      <c r="F871" s="2"/>
    </row>
    <row r="872" spans="2:6" ht="15.75" customHeight="1" x14ac:dyDescent="0.2">
      <c r="B872" s="2"/>
      <c r="C872" s="2"/>
      <c r="D872" s="2"/>
      <c r="E872" s="2"/>
      <c r="F872" s="2"/>
    </row>
    <row r="873" spans="2:6" ht="15.75" customHeight="1" x14ac:dyDescent="0.2">
      <c r="B873" s="2"/>
      <c r="C873" s="2"/>
      <c r="D873" s="2"/>
      <c r="E873" s="2"/>
      <c r="F873" s="2"/>
    </row>
    <row r="874" spans="2:6" ht="15.75" customHeight="1" x14ac:dyDescent="0.2">
      <c r="B874" s="2"/>
      <c r="C874" s="2"/>
      <c r="D874" s="2"/>
      <c r="E874" s="2"/>
      <c r="F874" s="2"/>
    </row>
    <row r="875" spans="2:6" ht="15.75" customHeight="1" x14ac:dyDescent="0.2">
      <c r="B875" s="2"/>
      <c r="C875" s="2"/>
      <c r="D875" s="2"/>
      <c r="E875" s="2"/>
      <c r="F875" s="2"/>
    </row>
    <row r="876" spans="2:6" ht="15.75" customHeight="1" x14ac:dyDescent="0.2">
      <c r="B876" s="2"/>
      <c r="C876" s="2"/>
      <c r="D876" s="2"/>
      <c r="E876" s="2"/>
      <c r="F876" s="2"/>
    </row>
    <row r="877" spans="2:6" ht="15.75" customHeight="1" x14ac:dyDescent="0.2">
      <c r="B877" s="2"/>
      <c r="C877" s="2"/>
      <c r="D877" s="2"/>
      <c r="E877" s="2"/>
      <c r="F877" s="2"/>
    </row>
    <row r="878" spans="2:6" ht="15.75" customHeight="1" x14ac:dyDescent="0.2">
      <c r="B878" s="2"/>
      <c r="C878" s="2"/>
      <c r="D878" s="2"/>
      <c r="E878" s="2"/>
      <c r="F878" s="2"/>
    </row>
    <row r="879" spans="2:6" ht="15.75" customHeight="1" x14ac:dyDescent="0.2">
      <c r="B879" s="2"/>
      <c r="C879" s="2"/>
      <c r="D879" s="2"/>
      <c r="E879" s="2"/>
      <c r="F879" s="2"/>
    </row>
    <row r="880" spans="2:6" ht="15.75" customHeight="1" x14ac:dyDescent="0.2">
      <c r="B880" s="2"/>
      <c r="C880" s="2"/>
      <c r="D880" s="2"/>
      <c r="E880" s="2"/>
      <c r="F880" s="2"/>
    </row>
    <row r="881" spans="2:6" ht="15.75" customHeight="1" x14ac:dyDescent="0.2">
      <c r="B881" s="2"/>
      <c r="C881" s="2"/>
      <c r="D881" s="2"/>
      <c r="E881" s="2"/>
      <c r="F881" s="2"/>
    </row>
    <row r="882" spans="2:6" ht="15.75" customHeight="1" x14ac:dyDescent="0.2">
      <c r="B882" s="2"/>
      <c r="C882" s="2"/>
      <c r="D882" s="2"/>
      <c r="E882" s="2"/>
      <c r="F882" s="2"/>
    </row>
    <row r="883" spans="2:6" ht="15.75" customHeight="1" x14ac:dyDescent="0.2">
      <c r="B883" s="2"/>
      <c r="C883" s="2"/>
      <c r="D883" s="2"/>
      <c r="E883" s="2"/>
      <c r="F883" s="2"/>
    </row>
    <row r="884" spans="2:6" ht="15.75" customHeight="1" x14ac:dyDescent="0.2">
      <c r="B884" s="2"/>
      <c r="C884" s="2"/>
      <c r="D884" s="2"/>
      <c r="E884" s="2"/>
      <c r="F884" s="2"/>
    </row>
    <row r="885" spans="2:6" ht="15.75" customHeight="1" x14ac:dyDescent="0.2">
      <c r="B885" s="2"/>
      <c r="C885" s="2"/>
      <c r="D885" s="2"/>
      <c r="E885" s="2"/>
      <c r="F885" s="2"/>
    </row>
    <row r="886" spans="2:6" ht="15.75" customHeight="1" x14ac:dyDescent="0.2">
      <c r="B886" s="2"/>
      <c r="C886" s="2"/>
      <c r="D886" s="2"/>
      <c r="E886" s="2"/>
      <c r="F886" s="2"/>
    </row>
    <row r="887" spans="2:6" ht="15.75" customHeight="1" x14ac:dyDescent="0.2">
      <c r="B887" s="2"/>
      <c r="C887" s="2"/>
      <c r="D887" s="2"/>
      <c r="E887" s="2"/>
      <c r="F887" s="2"/>
    </row>
    <row r="888" spans="2:6" ht="15.75" customHeight="1" x14ac:dyDescent="0.2">
      <c r="B888" s="2"/>
      <c r="C888" s="2"/>
      <c r="D888" s="2"/>
      <c r="E888" s="2"/>
      <c r="F888" s="2"/>
    </row>
    <row r="889" spans="2:6" ht="15.75" customHeight="1" x14ac:dyDescent="0.2">
      <c r="B889" s="2"/>
      <c r="C889" s="2"/>
      <c r="D889" s="2"/>
      <c r="E889" s="2"/>
      <c r="F889" s="2"/>
    </row>
    <row r="890" spans="2:6" ht="15.75" customHeight="1" x14ac:dyDescent="0.2">
      <c r="B890" s="2"/>
      <c r="C890" s="2"/>
      <c r="D890" s="2"/>
      <c r="E890" s="2"/>
      <c r="F890" s="2"/>
    </row>
    <row r="891" spans="2:6" ht="15.75" customHeight="1" x14ac:dyDescent="0.2">
      <c r="B891" s="2"/>
      <c r="C891" s="2"/>
      <c r="D891" s="2"/>
      <c r="E891" s="2"/>
      <c r="F891" s="2"/>
    </row>
    <row r="892" spans="2:6" ht="15.75" customHeight="1" x14ac:dyDescent="0.2">
      <c r="B892" s="2"/>
      <c r="C892" s="2"/>
      <c r="D892" s="2"/>
      <c r="E892" s="2"/>
      <c r="F892" s="2"/>
    </row>
    <row r="893" spans="2:6" ht="15.75" customHeight="1" x14ac:dyDescent="0.2">
      <c r="B893" s="2"/>
      <c r="C893" s="2"/>
      <c r="D893" s="2"/>
      <c r="E893" s="2"/>
      <c r="F893" s="2"/>
    </row>
    <row r="894" spans="2:6" ht="15.75" customHeight="1" x14ac:dyDescent="0.2">
      <c r="B894" s="2"/>
      <c r="C894" s="2"/>
      <c r="D894" s="2"/>
      <c r="E894" s="2"/>
      <c r="F894" s="2"/>
    </row>
    <row r="895" spans="2:6" ht="15.75" customHeight="1" x14ac:dyDescent="0.2">
      <c r="B895" s="2"/>
      <c r="C895" s="2"/>
      <c r="D895" s="2"/>
      <c r="E895" s="2"/>
      <c r="F895" s="2"/>
    </row>
    <row r="896" spans="2:6" ht="15.75" customHeight="1" x14ac:dyDescent="0.2">
      <c r="B896" s="2"/>
      <c r="C896" s="2"/>
      <c r="D896" s="2"/>
      <c r="E896" s="2"/>
      <c r="F896" s="2"/>
    </row>
    <row r="897" spans="2:6" ht="15.75" customHeight="1" x14ac:dyDescent="0.2">
      <c r="B897" s="2"/>
      <c r="C897" s="2"/>
      <c r="D897" s="2"/>
      <c r="E897" s="2"/>
      <c r="F897" s="2"/>
    </row>
    <row r="898" spans="2:6" ht="15.75" customHeight="1" x14ac:dyDescent="0.2">
      <c r="B898" s="2"/>
      <c r="C898" s="2"/>
      <c r="D898" s="2"/>
      <c r="E898" s="2"/>
      <c r="F898" s="2"/>
    </row>
    <row r="899" spans="2:6" ht="15.75" customHeight="1" x14ac:dyDescent="0.2">
      <c r="B899" s="2"/>
      <c r="C899" s="2"/>
      <c r="D899" s="2"/>
      <c r="E899" s="2"/>
      <c r="F899" s="2"/>
    </row>
    <row r="900" spans="2:6" ht="15.75" customHeight="1" x14ac:dyDescent="0.2">
      <c r="B900" s="2"/>
      <c r="C900" s="2"/>
      <c r="D900" s="2"/>
      <c r="E900" s="2"/>
      <c r="F900" s="2"/>
    </row>
    <row r="901" spans="2:6" ht="15.75" customHeight="1" x14ac:dyDescent="0.2">
      <c r="B901" s="2"/>
      <c r="C901" s="2"/>
      <c r="D901" s="2"/>
      <c r="E901" s="2"/>
      <c r="F901" s="2"/>
    </row>
    <row r="902" spans="2:6" ht="15.75" customHeight="1" x14ac:dyDescent="0.2">
      <c r="B902" s="2"/>
      <c r="C902" s="2"/>
      <c r="D902" s="2"/>
      <c r="E902" s="2"/>
      <c r="F902" s="2"/>
    </row>
    <row r="903" spans="2:6" ht="15.75" customHeight="1" x14ac:dyDescent="0.2">
      <c r="B903" s="2"/>
      <c r="C903" s="2"/>
      <c r="D903" s="2"/>
      <c r="E903" s="2"/>
      <c r="F903" s="2"/>
    </row>
    <row r="904" spans="2:6" ht="15.75" customHeight="1" x14ac:dyDescent="0.2">
      <c r="B904" s="2"/>
      <c r="C904" s="2"/>
      <c r="D904" s="2"/>
      <c r="E904" s="2"/>
      <c r="F904" s="2"/>
    </row>
    <row r="905" spans="2:6" ht="15.75" customHeight="1" x14ac:dyDescent="0.2">
      <c r="B905" s="2"/>
      <c r="C905" s="2"/>
      <c r="D905" s="2"/>
      <c r="E905" s="2"/>
      <c r="F905" s="2"/>
    </row>
    <row r="906" spans="2:6" ht="15.75" customHeight="1" x14ac:dyDescent="0.2">
      <c r="B906" s="2"/>
      <c r="C906" s="2"/>
      <c r="D906" s="2"/>
      <c r="E906" s="2"/>
      <c r="F906" s="2"/>
    </row>
    <row r="907" spans="2:6" ht="15.75" customHeight="1" x14ac:dyDescent="0.2">
      <c r="B907" s="2"/>
      <c r="C907" s="2"/>
      <c r="D907" s="2"/>
      <c r="E907" s="2"/>
      <c r="F907" s="2"/>
    </row>
    <row r="908" spans="2:6" ht="15.75" customHeight="1" x14ac:dyDescent="0.2">
      <c r="B908" s="2"/>
      <c r="C908" s="2"/>
      <c r="D908" s="2"/>
      <c r="E908" s="2"/>
      <c r="F908" s="2"/>
    </row>
    <row r="909" spans="2:6" ht="15.75" customHeight="1" x14ac:dyDescent="0.2">
      <c r="B909" s="2"/>
      <c r="C909" s="2"/>
      <c r="D909" s="2"/>
      <c r="E909" s="2"/>
      <c r="F909" s="2"/>
    </row>
    <row r="910" spans="2:6" ht="15.75" customHeight="1" x14ac:dyDescent="0.2">
      <c r="B910" s="2"/>
      <c r="C910" s="2"/>
      <c r="D910" s="2"/>
      <c r="E910" s="2"/>
      <c r="F910" s="2"/>
    </row>
    <row r="911" spans="2:6" ht="15.75" customHeight="1" x14ac:dyDescent="0.2">
      <c r="B911" s="2"/>
      <c r="C911" s="2"/>
      <c r="D911" s="2"/>
      <c r="E911" s="2"/>
      <c r="F911" s="2"/>
    </row>
    <row r="912" spans="2:6" ht="15.75" customHeight="1" x14ac:dyDescent="0.2">
      <c r="B912" s="2"/>
      <c r="C912" s="2"/>
      <c r="D912" s="2"/>
      <c r="E912" s="2"/>
      <c r="F912" s="2"/>
    </row>
    <row r="913" spans="2:6" ht="15.75" customHeight="1" x14ac:dyDescent="0.2">
      <c r="B913" s="2"/>
      <c r="C913" s="2"/>
      <c r="D913" s="2"/>
      <c r="E913" s="2"/>
      <c r="F913" s="2"/>
    </row>
    <row r="914" spans="2:6" ht="15.75" customHeight="1" x14ac:dyDescent="0.2">
      <c r="B914" s="2"/>
      <c r="C914" s="2"/>
      <c r="D914" s="2"/>
      <c r="E914" s="2"/>
      <c r="F914" s="2"/>
    </row>
    <row r="915" spans="2:6" ht="15.75" customHeight="1" x14ac:dyDescent="0.2">
      <c r="B915" s="2"/>
      <c r="C915" s="2"/>
      <c r="D915" s="2"/>
      <c r="E915" s="2"/>
      <c r="F915" s="2"/>
    </row>
    <row r="916" spans="2:6" ht="15.75" customHeight="1" x14ac:dyDescent="0.2">
      <c r="B916" s="2"/>
      <c r="C916" s="2"/>
      <c r="D916" s="2"/>
      <c r="E916" s="2"/>
      <c r="F916" s="2"/>
    </row>
    <row r="917" spans="2:6" ht="15.75" customHeight="1" x14ac:dyDescent="0.2">
      <c r="B917" s="2"/>
      <c r="C917" s="2"/>
      <c r="D917" s="2"/>
      <c r="E917" s="2"/>
      <c r="F917" s="2"/>
    </row>
    <row r="918" spans="2:6" ht="15.75" customHeight="1" x14ac:dyDescent="0.2">
      <c r="B918" s="2"/>
      <c r="C918" s="2"/>
      <c r="D918" s="2"/>
      <c r="E918" s="2"/>
      <c r="F918" s="2"/>
    </row>
    <row r="919" spans="2:6" ht="15.75" customHeight="1" x14ac:dyDescent="0.2">
      <c r="B919" s="2"/>
      <c r="C919" s="2"/>
      <c r="D919" s="2"/>
      <c r="E919" s="2"/>
      <c r="F919" s="2"/>
    </row>
    <row r="920" spans="2:6" ht="15.75" customHeight="1" x14ac:dyDescent="0.2">
      <c r="B920" s="2"/>
      <c r="C920" s="2"/>
      <c r="D920" s="2"/>
      <c r="E920" s="2"/>
      <c r="F920" s="2"/>
    </row>
    <row r="921" spans="2:6" ht="15.75" customHeight="1" x14ac:dyDescent="0.2">
      <c r="B921" s="2"/>
      <c r="C921" s="2"/>
      <c r="D921" s="2"/>
      <c r="E921" s="2"/>
      <c r="F921" s="2"/>
    </row>
    <row r="922" spans="2:6" ht="15.75" customHeight="1" x14ac:dyDescent="0.2">
      <c r="B922" s="2"/>
      <c r="C922" s="2"/>
      <c r="D922" s="2"/>
      <c r="E922" s="2"/>
      <c r="F922" s="2"/>
    </row>
    <row r="923" spans="2:6" ht="15.75" customHeight="1" x14ac:dyDescent="0.2">
      <c r="B923" s="2"/>
      <c r="C923" s="2"/>
      <c r="D923" s="2"/>
      <c r="E923" s="2"/>
      <c r="F923" s="2"/>
    </row>
    <row r="924" spans="2:6" ht="15.75" customHeight="1" x14ac:dyDescent="0.2">
      <c r="B924" s="2"/>
      <c r="C924" s="2"/>
      <c r="D924" s="2"/>
      <c r="E924" s="2"/>
      <c r="F924" s="2"/>
    </row>
    <row r="925" spans="2:6" ht="15.75" customHeight="1" x14ac:dyDescent="0.2">
      <c r="B925" s="2"/>
      <c r="C925" s="2"/>
      <c r="D925" s="2"/>
      <c r="E925" s="2"/>
      <c r="F925" s="2"/>
    </row>
    <row r="926" spans="2:6" ht="15.75" customHeight="1" x14ac:dyDescent="0.2">
      <c r="B926" s="2"/>
      <c r="C926" s="2"/>
      <c r="D926" s="2"/>
      <c r="E926" s="2"/>
      <c r="F926" s="2"/>
    </row>
    <row r="927" spans="2:6" ht="15.75" customHeight="1" x14ac:dyDescent="0.2">
      <c r="B927" s="2"/>
      <c r="C927" s="2"/>
      <c r="D927" s="2"/>
      <c r="E927" s="2"/>
      <c r="F927" s="2"/>
    </row>
    <row r="928" spans="2:6" ht="15.75" customHeight="1" x14ac:dyDescent="0.2">
      <c r="B928" s="2"/>
      <c r="C928" s="2"/>
      <c r="D928" s="2"/>
      <c r="E928" s="2"/>
      <c r="F928" s="2"/>
    </row>
    <row r="929" spans="2:6" ht="15.75" customHeight="1" x14ac:dyDescent="0.2">
      <c r="B929" s="2"/>
      <c r="C929" s="2"/>
      <c r="D929" s="2"/>
      <c r="E929" s="2"/>
      <c r="F929" s="2"/>
    </row>
    <row r="930" spans="2:6" ht="15.75" customHeight="1" x14ac:dyDescent="0.2">
      <c r="B930" s="2"/>
      <c r="C930" s="2"/>
      <c r="D930" s="2"/>
      <c r="E930" s="2"/>
      <c r="F930" s="2"/>
    </row>
    <row r="931" spans="2:6" ht="15.75" customHeight="1" x14ac:dyDescent="0.2">
      <c r="B931" s="2"/>
      <c r="C931" s="2"/>
      <c r="D931" s="2"/>
      <c r="E931" s="2"/>
      <c r="F931" s="2"/>
    </row>
    <row r="932" spans="2:6" ht="15.75" customHeight="1" x14ac:dyDescent="0.2">
      <c r="B932" s="2"/>
      <c r="C932" s="2"/>
      <c r="D932" s="2"/>
      <c r="E932" s="2"/>
      <c r="F932" s="2"/>
    </row>
    <row r="933" spans="2:6" ht="15.75" customHeight="1" x14ac:dyDescent="0.2">
      <c r="B933" s="2"/>
      <c r="C933" s="2"/>
      <c r="D933" s="2"/>
      <c r="E933" s="2"/>
      <c r="F933" s="2"/>
    </row>
    <row r="934" spans="2:6" ht="15.75" customHeight="1" x14ac:dyDescent="0.2">
      <c r="B934" s="2"/>
      <c r="C934" s="2"/>
      <c r="D934" s="2"/>
      <c r="E934" s="2"/>
      <c r="F934" s="2"/>
    </row>
    <row r="935" spans="2:6" ht="15.75" customHeight="1" x14ac:dyDescent="0.2">
      <c r="B935" s="2"/>
      <c r="C935" s="2"/>
      <c r="D935" s="2"/>
      <c r="E935" s="2"/>
      <c r="F935" s="2"/>
    </row>
    <row r="936" spans="2:6" ht="15.75" customHeight="1" x14ac:dyDescent="0.2">
      <c r="B936" s="2"/>
      <c r="C936" s="2"/>
      <c r="D936" s="2"/>
      <c r="E936" s="2"/>
      <c r="F936" s="2"/>
    </row>
    <row r="937" spans="2:6" ht="15.75" customHeight="1" x14ac:dyDescent="0.2">
      <c r="B937" s="2"/>
      <c r="C937" s="2"/>
      <c r="D937" s="2"/>
      <c r="E937" s="2"/>
      <c r="F937" s="2"/>
    </row>
    <row r="938" spans="2:6" ht="15.75" customHeight="1" x14ac:dyDescent="0.2">
      <c r="B938" s="2"/>
      <c r="C938" s="2"/>
      <c r="D938" s="2"/>
      <c r="E938" s="2"/>
      <c r="F938" s="2"/>
    </row>
    <row r="939" spans="2:6" ht="15.75" customHeight="1" x14ac:dyDescent="0.2">
      <c r="B939" s="2"/>
      <c r="C939" s="2"/>
      <c r="D939" s="2"/>
      <c r="E939" s="2"/>
      <c r="F939" s="2"/>
    </row>
    <row r="940" spans="2:6" ht="15.75" customHeight="1" x14ac:dyDescent="0.2">
      <c r="B940" s="2"/>
      <c r="C940" s="2"/>
      <c r="D940" s="2"/>
      <c r="E940" s="2"/>
      <c r="F940" s="2"/>
    </row>
    <row r="941" spans="2:6" ht="15.75" customHeight="1" x14ac:dyDescent="0.2">
      <c r="B941" s="2"/>
      <c r="C941" s="2"/>
      <c r="D941" s="2"/>
      <c r="E941" s="2"/>
      <c r="F941" s="2"/>
    </row>
    <row r="942" spans="2:6" ht="15.75" customHeight="1" x14ac:dyDescent="0.2">
      <c r="B942" s="2"/>
      <c r="C942" s="2"/>
      <c r="D942" s="2"/>
      <c r="E942" s="2"/>
      <c r="F942" s="2"/>
    </row>
    <row r="943" spans="2:6" ht="15.75" customHeight="1" x14ac:dyDescent="0.2">
      <c r="B943" s="2"/>
      <c r="C943" s="2"/>
      <c r="D943" s="2"/>
      <c r="E943" s="2"/>
      <c r="F943" s="2"/>
    </row>
    <row r="944" spans="2:6" ht="15.75" customHeight="1" x14ac:dyDescent="0.2">
      <c r="B944" s="2"/>
      <c r="C944" s="2"/>
      <c r="D944" s="2"/>
      <c r="E944" s="2"/>
      <c r="F944" s="2"/>
    </row>
    <row r="945" spans="2:6" ht="15.75" customHeight="1" x14ac:dyDescent="0.2">
      <c r="B945" s="2"/>
      <c r="C945" s="2"/>
      <c r="D945" s="2"/>
      <c r="E945" s="2"/>
      <c r="F945" s="2"/>
    </row>
    <row r="946" spans="2:6" ht="15.75" customHeight="1" x14ac:dyDescent="0.2">
      <c r="B946" s="2"/>
      <c r="C946" s="2"/>
      <c r="D946" s="2"/>
      <c r="E946" s="2"/>
      <c r="F946" s="2"/>
    </row>
    <row r="947" spans="2:6" ht="15.75" customHeight="1" x14ac:dyDescent="0.2">
      <c r="B947" s="2"/>
      <c r="C947" s="2"/>
      <c r="D947" s="2"/>
      <c r="E947" s="2"/>
      <c r="F947" s="2"/>
    </row>
    <row r="948" spans="2:6" ht="15.75" customHeight="1" x14ac:dyDescent="0.2">
      <c r="B948" s="2"/>
      <c r="C948" s="2"/>
      <c r="D948" s="2"/>
      <c r="E948" s="2"/>
      <c r="F948" s="2"/>
    </row>
    <row r="949" spans="2:6" ht="15.75" customHeight="1" x14ac:dyDescent="0.2">
      <c r="B949" s="2"/>
      <c r="C949" s="2"/>
      <c r="D949" s="2"/>
      <c r="E949" s="2"/>
      <c r="F949" s="2"/>
    </row>
    <row r="950" spans="2:6" ht="15.75" customHeight="1" x14ac:dyDescent="0.2">
      <c r="B950" s="2"/>
      <c r="C950" s="2"/>
      <c r="D950" s="2"/>
      <c r="E950" s="2"/>
      <c r="F950" s="2"/>
    </row>
    <row r="951" spans="2:6" ht="15.75" customHeight="1" x14ac:dyDescent="0.2">
      <c r="B951" s="2"/>
      <c r="C951" s="2"/>
      <c r="D951" s="2"/>
      <c r="E951" s="2"/>
      <c r="F951" s="2"/>
    </row>
    <row r="952" spans="2:6" ht="15.75" customHeight="1" x14ac:dyDescent="0.2">
      <c r="B952" s="2"/>
      <c r="C952" s="2"/>
      <c r="D952" s="2"/>
      <c r="E952" s="2"/>
      <c r="F952" s="2"/>
    </row>
    <row r="953" spans="2:6" ht="15.75" customHeight="1" x14ac:dyDescent="0.2">
      <c r="B953" s="2"/>
      <c r="C953" s="2"/>
      <c r="D953" s="2"/>
      <c r="E953" s="2"/>
      <c r="F953" s="2"/>
    </row>
    <row r="954" spans="2:6" ht="15.75" customHeight="1" x14ac:dyDescent="0.2">
      <c r="B954" s="2"/>
      <c r="C954" s="2"/>
      <c r="D954" s="2"/>
      <c r="E954" s="2"/>
      <c r="F954" s="2"/>
    </row>
    <row r="955" spans="2:6" ht="15.75" customHeight="1" x14ac:dyDescent="0.2">
      <c r="B955" s="2"/>
      <c r="C955" s="2"/>
      <c r="D955" s="2"/>
      <c r="E955" s="2"/>
      <c r="F955" s="2"/>
    </row>
    <row r="956" spans="2:6" ht="15.75" customHeight="1" x14ac:dyDescent="0.2">
      <c r="B956" s="2"/>
      <c r="C956" s="2"/>
      <c r="D956" s="2"/>
      <c r="E956" s="2"/>
      <c r="F956" s="2"/>
    </row>
    <row r="957" spans="2:6" ht="15.75" customHeight="1" x14ac:dyDescent="0.2">
      <c r="B957" s="2"/>
      <c r="C957" s="2"/>
      <c r="D957" s="2"/>
      <c r="E957" s="2"/>
      <c r="F957" s="2"/>
    </row>
    <row r="958" spans="2:6" ht="15.75" customHeight="1" x14ac:dyDescent="0.2">
      <c r="B958" s="2"/>
      <c r="C958" s="2"/>
      <c r="D958" s="2"/>
      <c r="E958" s="2"/>
      <c r="F958" s="2"/>
    </row>
    <row r="959" spans="2:6" ht="15.75" customHeight="1" x14ac:dyDescent="0.2">
      <c r="B959" s="2"/>
      <c r="C959" s="2"/>
      <c r="D959" s="2"/>
      <c r="E959" s="2"/>
      <c r="F959" s="2"/>
    </row>
    <row r="960" spans="2:6" ht="15.75" customHeight="1" x14ac:dyDescent="0.2">
      <c r="B960" s="2"/>
      <c r="C960" s="2"/>
      <c r="D960" s="2"/>
      <c r="E960" s="2"/>
      <c r="F960" s="2"/>
    </row>
    <row r="961" spans="2:6" ht="15.75" customHeight="1" x14ac:dyDescent="0.2">
      <c r="B961" s="2"/>
      <c r="C961" s="2"/>
      <c r="D961" s="2"/>
      <c r="E961" s="2"/>
      <c r="F961" s="2"/>
    </row>
    <row r="962" spans="2:6" ht="15.75" customHeight="1" x14ac:dyDescent="0.2">
      <c r="B962" s="2"/>
      <c r="C962" s="2"/>
      <c r="D962" s="2"/>
      <c r="E962" s="2"/>
      <c r="F962" s="2"/>
    </row>
    <row r="963" spans="2:6" ht="15.75" customHeight="1" x14ac:dyDescent="0.2">
      <c r="B963" s="2"/>
      <c r="C963" s="2"/>
      <c r="D963" s="2"/>
      <c r="E963" s="2"/>
      <c r="F963" s="2"/>
    </row>
    <row r="964" spans="2:6" ht="15.75" customHeight="1" x14ac:dyDescent="0.2">
      <c r="B964" s="2"/>
      <c r="C964" s="2"/>
      <c r="D964" s="2"/>
      <c r="E964" s="2"/>
      <c r="F964" s="2"/>
    </row>
    <row r="965" spans="2:6" ht="15.75" customHeight="1" x14ac:dyDescent="0.2">
      <c r="B965" s="2"/>
      <c r="C965" s="2"/>
      <c r="D965" s="2"/>
      <c r="E965" s="2"/>
      <c r="F965" s="2"/>
    </row>
    <row r="966" spans="2:6" ht="15.75" customHeight="1" x14ac:dyDescent="0.2">
      <c r="B966" s="2"/>
      <c r="C966" s="2"/>
      <c r="D966" s="2"/>
      <c r="E966" s="2"/>
      <c r="F966" s="2"/>
    </row>
    <row r="967" spans="2:6" ht="15.75" customHeight="1" x14ac:dyDescent="0.2">
      <c r="B967" s="2"/>
      <c r="C967" s="2"/>
      <c r="D967" s="2"/>
      <c r="E967" s="2"/>
      <c r="F967" s="2"/>
    </row>
    <row r="968" spans="2:6" ht="15.75" customHeight="1" x14ac:dyDescent="0.2">
      <c r="B968" s="2"/>
      <c r="C968" s="2"/>
      <c r="D968" s="2"/>
      <c r="E968" s="2"/>
      <c r="F968" s="2"/>
    </row>
    <row r="969" spans="2:6" ht="15.75" customHeight="1" x14ac:dyDescent="0.2">
      <c r="B969" s="2"/>
      <c r="C969" s="2"/>
      <c r="D969" s="2"/>
      <c r="E969" s="2"/>
      <c r="F969" s="2"/>
    </row>
    <row r="970" spans="2:6" ht="15.75" customHeight="1" x14ac:dyDescent="0.2">
      <c r="B970" s="2"/>
      <c r="C970" s="2"/>
      <c r="D970" s="2"/>
      <c r="E970" s="2"/>
      <c r="F970" s="2"/>
    </row>
    <row r="971" spans="2:6" ht="15.75" customHeight="1" x14ac:dyDescent="0.2">
      <c r="B971" s="2"/>
      <c r="C971" s="2"/>
      <c r="D971" s="2"/>
      <c r="E971" s="2"/>
      <c r="F971" s="2"/>
    </row>
    <row r="972" spans="2:6" ht="15.75" customHeight="1" x14ac:dyDescent="0.2">
      <c r="B972" s="2"/>
      <c r="C972" s="2"/>
      <c r="D972" s="2"/>
      <c r="E972" s="2"/>
      <c r="F972" s="2"/>
    </row>
    <row r="973" spans="2:6" ht="15.75" customHeight="1" x14ac:dyDescent="0.2">
      <c r="B973" s="2"/>
      <c r="C973" s="2"/>
      <c r="D973" s="2"/>
      <c r="E973" s="2"/>
      <c r="F973" s="2"/>
    </row>
    <row r="974" spans="2:6" ht="15.75" customHeight="1" x14ac:dyDescent="0.2">
      <c r="B974" s="2"/>
      <c r="C974" s="2"/>
      <c r="D974" s="2"/>
      <c r="E974" s="2"/>
      <c r="F974" s="2"/>
    </row>
    <row r="975" spans="2:6" ht="15.75" customHeight="1" x14ac:dyDescent="0.2">
      <c r="B975" s="2"/>
      <c r="C975" s="2"/>
      <c r="D975" s="2"/>
      <c r="E975" s="2"/>
      <c r="F975" s="2"/>
    </row>
    <row r="976" spans="2:6" ht="15.75" customHeight="1" x14ac:dyDescent="0.2">
      <c r="B976" s="2"/>
      <c r="C976" s="2"/>
      <c r="D976" s="2"/>
      <c r="E976" s="2"/>
      <c r="F976" s="2"/>
    </row>
    <row r="977" spans="2:6" ht="15.75" customHeight="1" x14ac:dyDescent="0.2">
      <c r="B977" s="2"/>
      <c r="C977" s="2"/>
      <c r="D977" s="2"/>
      <c r="E977" s="2"/>
      <c r="F977" s="2"/>
    </row>
    <row r="978" spans="2:6" ht="15.75" customHeight="1" x14ac:dyDescent="0.2">
      <c r="B978" s="2"/>
      <c r="C978" s="2"/>
      <c r="D978" s="2"/>
      <c r="E978" s="2"/>
      <c r="F978" s="2"/>
    </row>
    <row r="979" spans="2:6" ht="15.75" customHeight="1" x14ac:dyDescent="0.2">
      <c r="B979" s="2"/>
      <c r="C979" s="2"/>
      <c r="D979" s="2"/>
      <c r="E979" s="2"/>
      <c r="F979" s="2"/>
    </row>
    <row r="980" spans="2:6" ht="15.75" customHeight="1" x14ac:dyDescent="0.2">
      <c r="B980" s="2"/>
      <c r="C980" s="2"/>
      <c r="D980" s="2"/>
      <c r="E980" s="2"/>
      <c r="F980" s="2"/>
    </row>
    <row r="981" spans="2:6" ht="15.75" customHeight="1" x14ac:dyDescent="0.2">
      <c r="B981" s="2"/>
      <c r="C981" s="2"/>
      <c r="D981" s="2"/>
      <c r="E981" s="2"/>
      <c r="F981" s="2"/>
    </row>
    <row r="982" spans="2:6" ht="15.75" customHeight="1" x14ac:dyDescent="0.2">
      <c r="B982" s="2"/>
      <c r="C982" s="2"/>
      <c r="D982" s="2"/>
      <c r="E982" s="2"/>
      <c r="F982" s="2"/>
    </row>
    <row r="983" spans="2:6" ht="15.75" customHeight="1" x14ac:dyDescent="0.2">
      <c r="B983" s="2"/>
      <c r="C983" s="2"/>
      <c r="D983" s="2"/>
      <c r="E983" s="2"/>
      <c r="F983" s="2"/>
    </row>
    <row r="984" spans="2:6" ht="15.75" customHeight="1" x14ac:dyDescent="0.2">
      <c r="B984" s="2"/>
      <c r="C984" s="2"/>
      <c r="D984" s="2"/>
      <c r="E984" s="2"/>
      <c r="F984" s="2"/>
    </row>
    <row r="985" spans="2:6" ht="15.75" customHeight="1" x14ac:dyDescent="0.2">
      <c r="B985" s="2"/>
      <c r="C985" s="2"/>
      <c r="D985" s="2"/>
      <c r="E985" s="2"/>
      <c r="F985" s="2"/>
    </row>
    <row r="986" spans="2:6" ht="15.75" customHeight="1" x14ac:dyDescent="0.2">
      <c r="B986" s="2"/>
      <c r="C986" s="2"/>
      <c r="D986" s="2"/>
      <c r="E986" s="2"/>
      <c r="F986" s="2"/>
    </row>
    <row r="987" spans="2:6" ht="15.75" customHeight="1" x14ac:dyDescent="0.2">
      <c r="B987" s="2"/>
      <c r="C987" s="2"/>
      <c r="D987" s="2"/>
      <c r="E987" s="2"/>
      <c r="F987" s="2"/>
    </row>
    <row r="988" spans="2:6" ht="15.75" customHeight="1" x14ac:dyDescent="0.2">
      <c r="B988" s="2"/>
      <c r="C988" s="2"/>
      <c r="D988" s="2"/>
      <c r="E988" s="2"/>
      <c r="F988" s="2"/>
    </row>
    <row r="989" spans="2:6" ht="15.75" customHeight="1" x14ac:dyDescent="0.2">
      <c r="B989" s="2"/>
      <c r="C989" s="2"/>
      <c r="D989" s="2"/>
      <c r="E989" s="2"/>
      <c r="F989" s="2"/>
    </row>
    <row r="990" spans="2:6" ht="15.75" customHeight="1" x14ac:dyDescent="0.2">
      <c r="B990" s="2"/>
      <c r="C990" s="2"/>
      <c r="D990" s="2"/>
      <c r="E990" s="2"/>
      <c r="F990" s="2"/>
    </row>
    <row r="991" spans="2:6" ht="15.75" customHeight="1" x14ac:dyDescent="0.2">
      <c r="B991" s="2"/>
      <c r="C991" s="2"/>
      <c r="D991" s="2"/>
      <c r="E991" s="2"/>
      <c r="F991" s="2"/>
    </row>
    <row r="992" spans="2:6" ht="15.75" customHeight="1" x14ac:dyDescent="0.2">
      <c r="B992" s="2"/>
      <c r="C992" s="2"/>
      <c r="D992" s="2"/>
      <c r="E992" s="2"/>
      <c r="F992" s="2"/>
    </row>
    <row r="993" spans="2:6" ht="15.75" customHeight="1" x14ac:dyDescent="0.2">
      <c r="B993" s="2"/>
      <c r="C993" s="2"/>
      <c r="D993" s="2"/>
      <c r="E993" s="2"/>
      <c r="F993" s="2"/>
    </row>
    <row r="994" spans="2:6" ht="15.75" customHeight="1" x14ac:dyDescent="0.2">
      <c r="B994" s="2"/>
      <c r="C994" s="2"/>
      <c r="D994" s="2"/>
      <c r="E994" s="2"/>
      <c r="F994" s="2"/>
    </row>
    <row r="995" spans="2:6" ht="15.75" customHeight="1" x14ac:dyDescent="0.2">
      <c r="B995" s="2"/>
      <c r="C995" s="2"/>
      <c r="D995" s="2"/>
      <c r="E995" s="2"/>
      <c r="F995" s="2"/>
    </row>
    <row r="996" spans="2:6" ht="15.75" customHeight="1" x14ac:dyDescent="0.2">
      <c r="B996" s="2"/>
      <c r="C996" s="2"/>
      <c r="D996" s="2"/>
      <c r="E996" s="2"/>
      <c r="F996" s="2"/>
    </row>
    <row r="997" spans="2:6" ht="15.75" customHeight="1" x14ac:dyDescent="0.2">
      <c r="B997" s="2"/>
      <c r="C997" s="2"/>
      <c r="D997" s="2"/>
      <c r="E997" s="2"/>
      <c r="F997" s="2"/>
    </row>
  </sheetData>
  <mergeCells count="20">
    <mergeCell ref="A68:A79"/>
    <mergeCell ref="A80:A91"/>
    <mergeCell ref="A8:A19"/>
    <mergeCell ref="O16:P16"/>
    <mergeCell ref="O17:P17"/>
    <mergeCell ref="O14:S14"/>
    <mergeCell ref="O15:P15"/>
    <mergeCell ref="A92:A103"/>
    <mergeCell ref="A104:A115"/>
    <mergeCell ref="A116:A127"/>
    <mergeCell ref="A128:A139"/>
    <mergeCell ref="A140:A151"/>
    <mergeCell ref="A4:S4"/>
    <mergeCell ref="A5:S5"/>
    <mergeCell ref="J7:M7"/>
    <mergeCell ref="G53:T63"/>
    <mergeCell ref="A20:A31"/>
    <mergeCell ref="A32:A43"/>
    <mergeCell ref="A44:A55"/>
    <mergeCell ref="A56:A67"/>
  </mergeCells>
  <printOptions horizontalCentered="1" verticalCentered="1"/>
  <pageMargins left="1.3779527559055118" right="0.19685039370078741" top="0.39370078740157483" bottom="0.39370078740157483"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ED8C-BE51-4208-B2F5-09DD7F28326E}">
  <sheetPr>
    <tabColor rgb="FF92D050"/>
    <pageSetUpPr fitToPage="1"/>
  </sheetPr>
  <dimension ref="A1:Q154"/>
  <sheetViews>
    <sheetView showGridLines="0" workbookViewId="0">
      <pane xSplit="1" ySplit="9" topLeftCell="G10" activePane="bottomRight" state="frozen"/>
      <selection pane="topRight" activeCell="B1" sqref="B1"/>
      <selection pane="bottomLeft" activeCell="A10" sqref="A10"/>
      <selection pane="bottomRight" activeCell="U40" sqref="U40"/>
    </sheetView>
  </sheetViews>
  <sheetFormatPr baseColWidth="10" defaultColWidth="12.5703125" defaultRowHeight="15" customHeight="1" x14ac:dyDescent="0.2"/>
  <cols>
    <col min="1" max="1" width="9.5703125" style="60" customWidth="1"/>
    <col min="2" max="2" width="11.7109375" style="60" bestFit="1" customWidth="1"/>
    <col min="3" max="3" width="9.5703125" style="60" bestFit="1" customWidth="1"/>
    <col min="4" max="4" width="8.28515625" style="60" bestFit="1" customWidth="1"/>
    <col min="5" max="5" width="17" style="60" bestFit="1" customWidth="1"/>
    <col min="6" max="6" width="9.5703125" style="60" bestFit="1" customWidth="1"/>
    <col min="7" max="7" width="8.28515625" style="60" bestFit="1" customWidth="1"/>
    <col min="8" max="8" width="18.5703125" style="60" bestFit="1" customWidth="1"/>
    <col min="9" max="9" width="9.5703125" style="60" bestFit="1" customWidth="1"/>
    <col min="10" max="10" width="8.28515625" style="60" bestFit="1" customWidth="1"/>
    <col min="11" max="11" width="13.28515625" style="60" bestFit="1" customWidth="1"/>
    <col min="12" max="12" width="10.85546875" style="60" bestFit="1" customWidth="1"/>
    <col min="13" max="14" width="12.5703125" style="60"/>
    <col min="15" max="15" width="23.85546875" style="60" bestFit="1" customWidth="1"/>
    <col min="16" max="16" width="25" style="60" bestFit="1" customWidth="1"/>
    <col min="17" max="16384" width="12.5703125" style="60"/>
  </cols>
  <sheetData>
    <row r="1" spans="1:17" x14ac:dyDescent="0.2">
      <c r="B1" s="4"/>
      <c r="C1" s="2"/>
      <c r="D1" s="2"/>
      <c r="E1" s="2"/>
      <c r="F1" s="2"/>
      <c r="G1" s="2"/>
      <c r="H1" s="2"/>
      <c r="I1" s="2"/>
      <c r="J1" s="2"/>
      <c r="K1" s="2"/>
      <c r="L1" s="2"/>
    </row>
    <row r="2" spans="1:17" x14ac:dyDescent="0.2">
      <c r="B2" s="4"/>
      <c r="C2" s="2"/>
      <c r="D2" s="2"/>
      <c r="E2" s="2"/>
      <c r="F2" s="2"/>
      <c r="G2" s="2"/>
      <c r="H2" s="2"/>
      <c r="I2" s="2"/>
      <c r="J2" s="2"/>
      <c r="K2" s="2"/>
      <c r="L2" s="2"/>
    </row>
    <row r="3" spans="1:17" x14ac:dyDescent="0.2">
      <c r="B3" s="4"/>
      <c r="C3" s="2"/>
      <c r="D3" s="2"/>
      <c r="E3" s="2"/>
      <c r="F3" s="2"/>
      <c r="G3" s="2"/>
      <c r="H3" s="2"/>
      <c r="I3" s="2"/>
      <c r="J3" s="2"/>
      <c r="K3" s="2"/>
      <c r="L3" s="2"/>
    </row>
    <row r="4" spans="1:17" x14ac:dyDescent="0.2">
      <c r="B4" s="4"/>
      <c r="C4" s="2"/>
      <c r="D4" s="2"/>
      <c r="E4" s="2"/>
      <c r="F4" s="2"/>
      <c r="G4" s="2"/>
      <c r="H4" s="2"/>
      <c r="I4" s="2"/>
      <c r="J4" s="2"/>
      <c r="K4" s="2"/>
      <c r="L4" s="2"/>
    </row>
    <row r="5" spans="1:17" ht="15.75" customHeight="1" x14ac:dyDescent="0.2">
      <c r="A5" s="86" t="s">
        <v>19</v>
      </c>
      <c r="B5" s="86"/>
      <c r="C5" s="86"/>
      <c r="D5" s="86"/>
      <c r="E5" s="86"/>
      <c r="F5" s="86"/>
      <c r="G5" s="86"/>
      <c r="H5" s="86"/>
      <c r="I5" s="86"/>
      <c r="J5" s="86"/>
      <c r="K5" s="86"/>
      <c r="L5" s="86"/>
    </row>
    <row r="6" spans="1:17" ht="16.5" customHeight="1" x14ac:dyDescent="0.25">
      <c r="A6" s="100" t="str">
        <f>'1. PPL INTRAMURAL'!A5:S5</f>
        <v>Periodo: Enero 2012 - 30 de septiembre de 2023</v>
      </c>
      <c r="B6" s="100"/>
      <c r="C6" s="100"/>
      <c r="D6" s="100"/>
      <c r="E6" s="100"/>
      <c r="F6" s="100"/>
      <c r="G6" s="100"/>
      <c r="H6" s="100"/>
      <c r="I6" s="100"/>
      <c r="J6" s="100"/>
      <c r="K6" s="100"/>
      <c r="L6" s="100"/>
    </row>
    <row r="7" spans="1:17" ht="16.5" customHeight="1" x14ac:dyDescent="0.25">
      <c r="A7" s="67"/>
      <c r="B7" s="67"/>
      <c r="C7" s="67"/>
      <c r="D7" s="67"/>
      <c r="E7" s="67"/>
      <c r="F7" s="67"/>
      <c r="G7" s="67"/>
      <c r="H7" s="67"/>
      <c r="I7" s="67"/>
      <c r="J7" s="67"/>
      <c r="K7" s="67"/>
      <c r="L7" s="67"/>
    </row>
    <row r="8" spans="1:17" x14ac:dyDescent="0.2">
      <c r="B8" s="62"/>
      <c r="C8" s="101" t="s">
        <v>20</v>
      </c>
      <c r="D8" s="102"/>
      <c r="E8" s="102"/>
      <c r="F8" s="101" t="s">
        <v>21</v>
      </c>
      <c r="G8" s="102"/>
      <c r="H8" s="102"/>
      <c r="I8" s="103" t="s">
        <v>23</v>
      </c>
      <c r="J8" s="104"/>
      <c r="K8" s="105"/>
      <c r="L8" s="101" t="s">
        <v>22</v>
      </c>
    </row>
    <row r="9" spans="1:17" s="69" customFormat="1" ht="28.5" x14ac:dyDescent="0.2">
      <c r="A9" s="68" t="s">
        <v>31</v>
      </c>
      <c r="B9" s="68" t="s">
        <v>42</v>
      </c>
      <c r="C9" s="68" t="s">
        <v>37</v>
      </c>
      <c r="D9" s="68" t="s">
        <v>38</v>
      </c>
      <c r="E9" s="68" t="s">
        <v>40</v>
      </c>
      <c r="F9" s="68" t="s">
        <v>37</v>
      </c>
      <c r="G9" s="68" t="s">
        <v>38</v>
      </c>
      <c r="H9" s="68" t="s">
        <v>41</v>
      </c>
      <c r="I9" s="68" t="s">
        <v>37</v>
      </c>
      <c r="J9" s="68" t="s">
        <v>38</v>
      </c>
      <c r="K9" s="68" t="s">
        <v>47</v>
      </c>
      <c r="L9" s="102"/>
    </row>
    <row r="10" spans="1:17" ht="14.25" x14ac:dyDescent="0.2">
      <c r="A10" s="92">
        <v>2012</v>
      </c>
      <c r="B10" s="55" t="s">
        <v>7</v>
      </c>
      <c r="C10" s="56">
        <v>26429</v>
      </c>
      <c r="D10" s="57">
        <v>1985</v>
      </c>
      <c r="E10" s="57">
        <f>C10+D10</f>
        <v>28414</v>
      </c>
      <c r="F10" s="57">
        <v>68230</v>
      </c>
      <c r="G10" s="57">
        <v>5652</v>
      </c>
      <c r="H10" s="57">
        <f>F10+G10</f>
        <v>73882</v>
      </c>
      <c r="I10" s="11"/>
      <c r="J10" s="11"/>
      <c r="K10" s="11"/>
      <c r="L10" s="59">
        <v>102296</v>
      </c>
      <c r="M10" s="119"/>
      <c r="N10" s="44" t="s">
        <v>31</v>
      </c>
      <c r="O10" s="44" t="s">
        <v>57</v>
      </c>
      <c r="P10" s="44" t="s">
        <v>58</v>
      </c>
    </row>
    <row r="11" spans="1:17" ht="14.25" x14ac:dyDescent="0.2">
      <c r="A11" s="92"/>
      <c r="B11" s="53" t="s">
        <v>8</v>
      </c>
      <c r="C11" s="24">
        <v>27516</v>
      </c>
      <c r="D11" s="11">
        <v>2086</v>
      </c>
      <c r="E11" s="57">
        <f t="shared" ref="E11:E74" si="0">C11+D11</f>
        <v>29602</v>
      </c>
      <c r="F11" s="11">
        <v>69265</v>
      </c>
      <c r="G11" s="11">
        <v>5824</v>
      </c>
      <c r="H11" s="57">
        <f t="shared" ref="H11:H74" si="1">F11+G11</f>
        <v>75089</v>
      </c>
      <c r="I11" s="11"/>
      <c r="J11" s="11"/>
      <c r="K11" s="11"/>
      <c r="L11" s="23">
        <v>104691</v>
      </c>
      <c r="N11" s="77">
        <v>2012</v>
      </c>
      <c r="O11" s="78">
        <f>AVERAGE(E10:E21)</f>
        <v>32250.083333333332</v>
      </c>
      <c r="P11" s="78">
        <f>AVERAGE(H10:H21)</f>
        <v>77572</v>
      </c>
      <c r="Q11" s="79"/>
    </row>
    <row r="12" spans="1:17" ht="14.25" x14ac:dyDescent="0.2">
      <c r="A12" s="92"/>
      <c r="B12" s="53" t="s">
        <v>9</v>
      </c>
      <c r="C12" s="24">
        <v>27906</v>
      </c>
      <c r="D12" s="11">
        <v>2163</v>
      </c>
      <c r="E12" s="57">
        <f t="shared" si="0"/>
        <v>30069</v>
      </c>
      <c r="F12" s="11">
        <v>70211</v>
      </c>
      <c r="G12" s="11">
        <v>5831</v>
      </c>
      <c r="H12" s="57">
        <f t="shared" si="1"/>
        <v>76042</v>
      </c>
      <c r="I12" s="11"/>
      <c r="J12" s="11"/>
      <c r="K12" s="11"/>
      <c r="L12" s="23">
        <v>106111</v>
      </c>
      <c r="N12" s="77">
        <v>2013</v>
      </c>
      <c r="O12" s="78">
        <f>AVERAGE(E22:E33)</f>
        <v>36194.166666666664</v>
      </c>
      <c r="P12" s="78">
        <f>AVERAGE(H22:H33)</f>
        <v>81792.083333333328</v>
      </c>
      <c r="Q12" s="79"/>
    </row>
    <row r="13" spans="1:17" ht="14.25" x14ac:dyDescent="0.2">
      <c r="A13" s="92"/>
      <c r="B13" s="53" t="s">
        <v>10</v>
      </c>
      <c r="C13" s="24">
        <v>28602</v>
      </c>
      <c r="D13" s="11">
        <v>2235</v>
      </c>
      <c r="E13" s="57">
        <f t="shared" si="0"/>
        <v>30837</v>
      </c>
      <c r="F13" s="11">
        <v>70609</v>
      </c>
      <c r="G13" s="11">
        <v>5874</v>
      </c>
      <c r="H13" s="57">
        <f t="shared" si="1"/>
        <v>76483</v>
      </c>
      <c r="I13" s="11"/>
      <c r="J13" s="11"/>
      <c r="K13" s="11"/>
      <c r="L13" s="23">
        <v>107320</v>
      </c>
      <c r="N13" s="77">
        <v>2014</v>
      </c>
      <c r="O13" s="78">
        <f>AVERAGE(E34:E45)</f>
        <v>39755</v>
      </c>
      <c r="P13" s="78">
        <f>AVERAGE(H34:H45)</f>
        <v>77634.083333333328</v>
      </c>
      <c r="Q13" s="79"/>
    </row>
    <row r="14" spans="1:17" ht="14.25" x14ac:dyDescent="0.2">
      <c r="A14" s="92"/>
      <c r="B14" s="53" t="s">
        <v>11</v>
      </c>
      <c r="C14" s="24">
        <v>29325</v>
      </c>
      <c r="D14" s="11">
        <v>2353</v>
      </c>
      <c r="E14" s="57">
        <f t="shared" si="0"/>
        <v>31678</v>
      </c>
      <c r="F14" s="11">
        <v>71227</v>
      </c>
      <c r="G14" s="11">
        <v>5880</v>
      </c>
      <c r="H14" s="57">
        <f t="shared" si="1"/>
        <v>77107</v>
      </c>
      <c r="I14" s="11"/>
      <c r="J14" s="11"/>
      <c r="K14" s="11"/>
      <c r="L14" s="23">
        <v>108785</v>
      </c>
      <c r="N14" s="77">
        <v>2015</v>
      </c>
      <c r="O14" s="78">
        <f>AVERAGE(E46:E57)</f>
        <v>43545.833333333336</v>
      </c>
      <c r="P14" s="78">
        <f>AVERAGE(H46:H57)</f>
        <v>76494.25</v>
      </c>
      <c r="Q14" s="79"/>
    </row>
    <row r="15" spans="1:17" ht="14.25" x14ac:dyDescent="0.2">
      <c r="A15" s="92"/>
      <c r="B15" s="53" t="s">
        <v>12</v>
      </c>
      <c r="C15" s="25">
        <v>29771</v>
      </c>
      <c r="D15" s="26">
        <v>2369</v>
      </c>
      <c r="E15" s="57">
        <f t="shared" si="0"/>
        <v>32140</v>
      </c>
      <c r="F15" s="11">
        <v>71661</v>
      </c>
      <c r="G15" s="11">
        <v>5908</v>
      </c>
      <c r="H15" s="57">
        <f t="shared" si="1"/>
        <v>77569</v>
      </c>
      <c r="I15" s="11"/>
      <c r="J15" s="11"/>
      <c r="K15" s="11"/>
      <c r="L15" s="23">
        <v>109709</v>
      </c>
      <c r="N15" s="77">
        <v>2016</v>
      </c>
      <c r="O15" s="78">
        <f>AVERAGE(E58:E69)</f>
        <v>41229.083333333336</v>
      </c>
      <c r="P15" s="78">
        <f>AVERAGE(H58:H69)</f>
        <v>79684.916666666672</v>
      </c>
      <c r="Q15" s="79"/>
    </row>
    <row r="16" spans="1:17" ht="14.25" x14ac:dyDescent="0.2">
      <c r="A16" s="92"/>
      <c r="B16" s="53" t="s">
        <v>13</v>
      </c>
      <c r="C16" s="25">
        <v>30300</v>
      </c>
      <c r="D16" s="26">
        <v>2407</v>
      </c>
      <c r="E16" s="57">
        <f t="shared" si="0"/>
        <v>32707</v>
      </c>
      <c r="F16" s="11">
        <v>72353</v>
      </c>
      <c r="G16" s="11">
        <v>5945</v>
      </c>
      <c r="H16" s="57">
        <f t="shared" si="1"/>
        <v>78298</v>
      </c>
      <c r="I16" s="11"/>
      <c r="J16" s="11"/>
      <c r="K16" s="11"/>
      <c r="L16" s="23">
        <v>111005</v>
      </c>
      <c r="N16" s="77">
        <v>2017</v>
      </c>
      <c r="O16" s="78">
        <f>AVERAGE(E70:E81)</f>
        <v>36925.5</v>
      </c>
      <c r="P16" s="78">
        <f>AVERAGE(H70:H81)</f>
        <v>79732.166666666672</v>
      </c>
    </row>
    <row r="17" spans="1:16" ht="14.25" x14ac:dyDescent="0.2">
      <c r="A17" s="92"/>
      <c r="B17" s="53" t="s">
        <v>14</v>
      </c>
      <c r="C17" s="25">
        <v>30620</v>
      </c>
      <c r="D17" s="26">
        <v>2470</v>
      </c>
      <c r="E17" s="57">
        <f t="shared" si="0"/>
        <v>33090</v>
      </c>
      <c r="F17" s="11">
        <v>72881</v>
      </c>
      <c r="G17" s="11">
        <v>6008</v>
      </c>
      <c r="H17" s="57">
        <f t="shared" si="1"/>
        <v>78889</v>
      </c>
      <c r="I17" s="11"/>
      <c r="J17" s="11"/>
      <c r="K17" s="11"/>
      <c r="L17" s="23">
        <v>111979</v>
      </c>
      <c r="N17" s="77">
        <v>2018</v>
      </c>
      <c r="O17" s="78">
        <f>AVERAGE(E82:E93)</f>
        <v>38890.25</v>
      </c>
      <c r="P17" s="78">
        <f>AVERAGE(H82:H93)</f>
        <v>78679.333333333328</v>
      </c>
    </row>
    <row r="18" spans="1:16" ht="14.25" x14ac:dyDescent="0.2">
      <c r="A18" s="92"/>
      <c r="B18" s="53" t="s">
        <v>15</v>
      </c>
      <c r="C18" s="24">
        <v>31425</v>
      </c>
      <c r="D18" s="11">
        <v>2526</v>
      </c>
      <c r="E18" s="57">
        <f t="shared" si="0"/>
        <v>33951</v>
      </c>
      <c r="F18" s="11">
        <v>73109</v>
      </c>
      <c r="G18" s="11">
        <v>6044</v>
      </c>
      <c r="H18" s="57">
        <f t="shared" si="1"/>
        <v>79153</v>
      </c>
      <c r="I18" s="11"/>
      <c r="J18" s="11"/>
      <c r="K18" s="11"/>
      <c r="L18" s="23">
        <v>113104</v>
      </c>
      <c r="N18" s="77">
        <v>2019</v>
      </c>
      <c r="O18" s="78">
        <f>AVERAGE(E94:E105)</f>
        <v>40870.083333333336</v>
      </c>
      <c r="P18" s="78">
        <f>AVERAGE(H94:H105)</f>
        <v>80977.25</v>
      </c>
    </row>
    <row r="19" spans="1:16" ht="14.25" x14ac:dyDescent="0.2">
      <c r="A19" s="92"/>
      <c r="B19" s="53" t="s">
        <v>16</v>
      </c>
      <c r="C19" s="24">
        <v>32082</v>
      </c>
      <c r="D19" s="11">
        <v>2549</v>
      </c>
      <c r="E19" s="57">
        <f t="shared" si="0"/>
        <v>34631</v>
      </c>
      <c r="F19" s="11">
        <v>73578</v>
      </c>
      <c r="G19" s="11">
        <v>6075</v>
      </c>
      <c r="H19" s="57">
        <f t="shared" si="1"/>
        <v>79653</v>
      </c>
      <c r="I19" s="11"/>
      <c r="J19" s="11"/>
      <c r="K19" s="11"/>
      <c r="L19" s="23">
        <v>114284</v>
      </c>
      <c r="N19" s="77">
        <v>2020</v>
      </c>
      <c r="O19" s="78">
        <f>AVERAGE(E106:E117)</f>
        <v>31861.083333333332</v>
      </c>
      <c r="P19" s="78">
        <f>AVERAGE(H106:H117)</f>
        <v>78969.25</v>
      </c>
    </row>
    <row r="20" spans="1:16" ht="14.25" x14ac:dyDescent="0.2">
      <c r="A20" s="92"/>
      <c r="B20" s="53" t="s">
        <v>17</v>
      </c>
      <c r="C20" s="24">
        <v>32760</v>
      </c>
      <c r="D20" s="11">
        <v>2551</v>
      </c>
      <c r="E20" s="57">
        <f t="shared" si="0"/>
        <v>35311</v>
      </c>
      <c r="F20" s="11">
        <v>73333</v>
      </c>
      <c r="G20" s="11">
        <v>6053</v>
      </c>
      <c r="H20" s="57">
        <f t="shared" si="1"/>
        <v>79386</v>
      </c>
      <c r="I20" s="11"/>
      <c r="J20" s="11"/>
      <c r="K20" s="11"/>
      <c r="L20" s="23">
        <v>114697</v>
      </c>
      <c r="N20" s="77">
        <v>2021</v>
      </c>
      <c r="O20" s="78">
        <f>AVERAGE(E118:E129)</f>
        <v>24484.416666666668</v>
      </c>
      <c r="P20" s="78">
        <f>AVERAGE(H118:H129)</f>
        <v>72353.083333333328</v>
      </c>
    </row>
    <row r="21" spans="1:16" ht="15.75" customHeight="1" thickBot="1" x14ac:dyDescent="0.25">
      <c r="A21" s="92"/>
      <c r="B21" s="54" t="s">
        <v>18</v>
      </c>
      <c r="C21" s="27">
        <v>32114</v>
      </c>
      <c r="D21" s="17">
        <v>2457</v>
      </c>
      <c r="E21" s="57">
        <f t="shared" si="0"/>
        <v>34571</v>
      </c>
      <c r="F21" s="17">
        <v>73273</v>
      </c>
      <c r="G21" s="17">
        <v>6040</v>
      </c>
      <c r="H21" s="57">
        <f t="shared" si="1"/>
        <v>79313</v>
      </c>
      <c r="I21" s="11"/>
      <c r="J21" s="11"/>
      <c r="K21" s="11"/>
      <c r="L21" s="28">
        <v>113884</v>
      </c>
      <c r="N21" s="77">
        <v>2022</v>
      </c>
      <c r="O21" s="78">
        <f>AVERAGE(E130:E141)</f>
        <v>23917.666666666668</v>
      </c>
      <c r="P21" s="78">
        <f>AVERAGE(H130:H141)</f>
        <v>73258.25</v>
      </c>
    </row>
    <row r="22" spans="1:16" ht="15.75" customHeight="1" x14ac:dyDescent="0.2">
      <c r="A22" s="94">
        <v>2013</v>
      </c>
      <c r="B22" s="52" t="s">
        <v>7</v>
      </c>
      <c r="C22" s="21">
        <v>33000</v>
      </c>
      <c r="D22" s="8">
        <v>2519</v>
      </c>
      <c r="E22" s="57">
        <f t="shared" si="0"/>
        <v>35519</v>
      </c>
      <c r="F22" s="8">
        <v>73293</v>
      </c>
      <c r="G22" s="8">
        <v>6060</v>
      </c>
      <c r="H22" s="57">
        <f t="shared" si="1"/>
        <v>79353</v>
      </c>
      <c r="I22" s="11"/>
      <c r="J22" s="11"/>
      <c r="K22" s="11"/>
      <c r="L22" s="22">
        <v>114872</v>
      </c>
      <c r="N22" s="77">
        <v>2023</v>
      </c>
      <c r="O22" s="78">
        <f>AVERAGE(E142:E153)</f>
        <v>23705.444444444445</v>
      </c>
      <c r="P22" s="78">
        <f>AVERAGE(H142:H153)</f>
        <v>76057.111111111109</v>
      </c>
    </row>
    <row r="23" spans="1:16" ht="15.75" customHeight="1" x14ac:dyDescent="0.2">
      <c r="A23" s="92"/>
      <c r="B23" s="53" t="s">
        <v>8</v>
      </c>
      <c r="C23" s="24">
        <v>33074</v>
      </c>
      <c r="D23" s="11">
        <v>2606</v>
      </c>
      <c r="E23" s="57">
        <f t="shared" si="0"/>
        <v>35680</v>
      </c>
      <c r="F23" s="11">
        <v>73983</v>
      </c>
      <c r="G23" s="11">
        <v>6118</v>
      </c>
      <c r="H23" s="57">
        <f t="shared" si="1"/>
        <v>80101</v>
      </c>
      <c r="I23" s="11"/>
      <c r="J23" s="11"/>
      <c r="K23" s="11"/>
      <c r="L23" s="23">
        <v>115781</v>
      </c>
      <c r="M23" s="83"/>
      <c r="N23" s="80" t="s">
        <v>54</v>
      </c>
    </row>
    <row r="24" spans="1:16" ht="15.75" customHeight="1" x14ac:dyDescent="0.2">
      <c r="A24" s="92"/>
      <c r="B24" s="53" t="s">
        <v>9</v>
      </c>
      <c r="C24" s="24">
        <v>33199</v>
      </c>
      <c r="D24" s="11">
        <v>2664</v>
      </c>
      <c r="E24" s="57">
        <f t="shared" si="0"/>
        <v>35863</v>
      </c>
      <c r="F24" s="11">
        <v>74357</v>
      </c>
      <c r="G24" s="11">
        <v>6150</v>
      </c>
      <c r="H24" s="57">
        <f t="shared" si="1"/>
        <v>80507</v>
      </c>
      <c r="I24" s="11"/>
      <c r="J24" s="11"/>
      <c r="K24" s="11"/>
      <c r="L24" s="23">
        <v>116370</v>
      </c>
    </row>
    <row r="25" spans="1:16" ht="15.75" customHeight="1" x14ac:dyDescent="0.2">
      <c r="A25" s="92"/>
      <c r="B25" s="53" t="s">
        <v>10</v>
      </c>
      <c r="C25" s="24">
        <v>33298</v>
      </c>
      <c r="D25" s="11">
        <v>2763</v>
      </c>
      <c r="E25" s="57">
        <f t="shared" si="0"/>
        <v>36061</v>
      </c>
      <c r="F25" s="11">
        <v>74397</v>
      </c>
      <c r="G25" s="11">
        <v>6557</v>
      </c>
      <c r="H25" s="57">
        <f t="shared" si="1"/>
        <v>80954</v>
      </c>
      <c r="I25" s="11"/>
      <c r="J25" s="11"/>
      <c r="K25" s="11"/>
      <c r="L25" s="23">
        <v>117015</v>
      </c>
    </row>
    <row r="26" spans="1:16" ht="15.75" customHeight="1" x14ac:dyDescent="0.2">
      <c r="A26" s="92"/>
      <c r="B26" s="53" t="s">
        <v>11</v>
      </c>
      <c r="C26" s="24">
        <v>33395</v>
      </c>
      <c r="D26" s="11">
        <v>2802</v>
      </c>
      <c r="E26" s="57">
        <f t="shared" si="0"/>
        <v>36197</v>
      </c>
      <c r="F26" s="11">
        <v>75155</v>
      </c>
      <c r="G26" s="11">
        <v>6176</v>
      </c>
      <c r="H26" s="57">
        <f t="shared" si="1"/>
        <v>81331</v>
      </c>
      <c r="I26" s="11"/>
      <c r="J26" s="11"/>
      <c r="K26" s="11"/>
      <c r="L26" s="23">
        <v>117528</v>
      </c>
    </row>
    <row r="27" spans="1:16" ht="15.75" customHeight="1" x14ac:dyDescent="0.2">
      <c r="A27" s="92"/>
      <c r="B27" s="53" t="s">
        <v>12</v>
      </c>
      <c r="C27" s="25">
        <v>33405</v>
      </c>
      <c r="D27" s="26">
        <v>2792</v>
      </c>
      <c r="E27" s="57">
        <f t="shared" si="0"/>
        <v>36197</v>
      </c>
      <c r="F27" s="11">
        <v>75477</v>
      </c>
      <c r="G27" s="11">
        <v>6186</v>
      </c>
      <c r="H27" s="57">
        <f t="shared" si="1"/>
        <v>81663</v>
      </c>
      <c r="I27" s="11"/>
      <c r="J27" s="11"/>
      <c r="K27" s="11"/>
      <c r="L27" s="23">
        <v>117860</v>
      </c>
    </row>
    <row r="28" spans="1:16" ht="15.75" customHeight="1" x14ac:dyDescent="0.2">
      <c r="A28" s="92"/>
      <c r="B28" s="53" t="s">
        <v>13</v>
      </c>
      <c r="C28" s="25">
        <v>33181</v>
      </c>
      <c r="D28" s="26">
        <v>2851</v>
      </c>
      <c r="E28" s="57">
        <f t="shared" si="0"/>
        <v>36032</v>
      </c>
      <c r="F28" s="11">
        <v>75975</v>
      </c>
      <c r="G28" s="11">
        <v>6194</v>
      </c>
      <c r="H28" s="57">
        <f t="shared" si="1"/>
        <v>82169</v>
      </c>
      <c r="I28" s="11"/>
      <c r="J28" s="11"/>
      <c r="K28" s="11"/>
      <c r="L28" s="23">
        <v>118201</v>
      </c>
    </row>
    <row r="29" spans="1:16" ht="15.75" customHeight="1" x14ac:dyDescent="0.2">
      <c r="A29" s="92"/>
      <c r="B29" s="53" t="s">
        <v>14</v>
      </c>
      <c r="C29" s="25">
        <v>33096</v>
      </c>
      <c r="D29" s="26">
        <v>2845</v>
      </c>
      <c r="E29" s="57">
        <f t="shared" si="0"/>
        <v>35941</v>
      </c>
      <c r="F29" s="11">
        <v>76296</v>
      </c>
      <c r="G29" s="11">
        <v>6241</v>
      </c>
      <c r="H29" s="57">
        <f t="shared" si="1"/>
        <v>82537</v>
      </c>
      <c r="I29" s="11"/>
      <c r="J29" s="11"/>
      <c r="K29" s="11"/>
      <c r="L29" s="23">
        <v>118478</v>
      </c>
    </row>
    <row r="30" spans="1:16" ht="15.75" customHeight="1" x14ac:dyDescent="0.2">
      <c r="A30" s="92"/>
      <c r="B30" s="53" t="s">
        <v>15</v>
      </c>
      <c r="C30" s="24">
        <v>33447</v>
      </c>
      <c r="D30" s="11">
        <v>2864</v>
      </c>
      <c r="E30" s="57">
        <f t="shared" si="0"/>
        <v>36311</v>
      </c>
      <c r="F30" s="11">
        <v>76756</v>
      </c>
      <c r="G30" s="11">
        <v>6283</v>
      </c>
      <c r="H30" s="57">
        <f t="shared" si="1"/>
        <v>83039</v>
      </c>
      <c r="I30" s="11"/>
      <c r="J30" s="11"/>
      <c r="K30" s="11"/>
      <c r="L30" s="23">
        <v>119350</v>
      </c>
    </row>
    <row r="31" spans="1:16" ht="15.75" customHeight="1" x14ac:dyDescent="0.2">
      <c r="A31" s="92"/>
      <c r="B31" s="53" t="s">
        <v>16</v>
      </c>
      <c r="C31" s="24">
        <v>33703</v>
      </c>
      <c r="D31" s="11">
        <v>2812</v>
      </c>
      <c r="E31" s="57">
        <f t="shared" si="0"/>
        <v>36515</v>
      </c>
      <c r="F31" s="11">
        <v>77174</v>
      </c>
      <c r="G31" s="11">
        <v>6349</v>
      </c>
      <c r="H31" s="57">
        <f t="shared" si="1"/>
        <v>83523</v>
      </c>
      <c r="I31" s="11"/>
      <c r="J31" s="11"/>
      <c r="K31" s="11"/>
      <c r="L31" s="23">
        <v>120038</v>
      </c>
    </row>
    <row r="32" spans="1:16" ht="15.75" customHeight="1" x14ac:dyDescent="0.2">
      <c r="A32" s="92"/>
      <c r="B32" s="53" t="s">
        <v>17</v>
      </c>
      <c r="C32" s="24">
        <v>34122</v>
      </c>
      <c r="D32" s="11">
        <v>2840</v>
      </c>
      <c r="E32" s="57">
        <f t="shared" si="0"/>
        <v>36962</v>
      </c>
      <c r="F32" s="11">
        <v>77031</v>
      </c>
      <c r="G32" s="11">
        <v>6317</v>
      </c>
      <c r="H32" s="57">
        <f t="shared" si="1"/>
        <v>83348</v>
      </c>
      <c r="I32" s="11"/>
      <c r="J32" s="11"/>
      <c r="K32" s="11"/>
      <c r="L32" s="23">
        <v>120310</v>
      </c>
    </row>
    <row r="33" spans="1:12" ht="15.75" customHeight="1" thickBot="1" x14ac:dyDescent="0.25">
      <c r="A33" s="92"/>
      <c r="B33" s="54" t="s">
        <v>18</v>
      </c>
      <c r="C33" s="27">
        <v>34307</v>
      </c>
      <c r="D33" s="17">
        <v>2745</v>
      </c>
      <c r="E33" s="57">
        <f t="shared" si="0"/>
        <v>37052</v>
      </c>
      <c r="F33" s="17">
        <v>76739</v>
      </c>
      <c r="G33" s="17">
        <v>6241</v>
      </c>
      <c r="H33" s="57">
        <f t="shared" si="1"/>
        <v>82980</v>
      </c>
      <c r="I33" s="11"/>
      <c r="J33" s="11"/>
      <c r="K33" s="11"/>
      <c r="L33" s="28">
        <v>120032</v>
      </c>
    </row>
    <row r="34" spans="1:12" ht="15.75" customHeight="1" x14ac:dyDescent="0.2">
      <c r="A34" s="94">
        <v>2014</v>
      </c>
      <c r="B34" s="52" t="s">
        <v>7</v>
      </c>
      <c r="C34" s="21">
        <v>34978</v>
      </c>
      <c r="D34" s="8">
        <v>2777</v>
      </c>
      <c r="E34" s="57">
        <f t="shared" si="0"/>
        <v>37755</v>
      </c>
      <c r="F34" s="8">
        <v>76668</v>
      </c>
      <c r="G34" s="8">
        <v>6200</v>
      </c>
      <c r="H34" s="57">
        <f t="shared" si="1"/>
        <v>82868</v>
      </c>
      <c r="I34" s="11"/>
      <c r="J34" s="11"/>
      <c r="K34" s="11"/>
      <c r="L34" s="22">
        <v>120623</v>
      </c>
    </row>
    <row r="35" spans="1:12" ht="15.75" customHeight="1" x14ac:dyDescent="0.2">
      <c r="A35" s="92"/>
      <c r="B35" s="53" t="s">
        <v>8</v>
      </c>
      <c r="C35" s="24">
        <v>35225</v>
      </c>
      <c r="D35" s="11">
        <v>2736</v>
      </c>
      <c r="E35" s="57">
        <f t="shared" si="0"/>
        <v>37961</v>
      </c>
      <c r="F35" s="11">
        <v>75772</v>
      </c>
      <c r="G35" s="11">
        <v>6082</v>
      </c>
      <c r="H35" s="57">
        <f t="shared" si="1"/>
        <v>81854</v>
      </c>
      <c r="I35" s="11"/>
      <c r="J35" s="11"/>
      <c r="K35" s="11"/>
      <c r="L35" s="23">
        <v>119815</v>
      </c>
    </row>
    <row r="36" spans="1:12" ht="15.75" customHeight="1" x14ac:dyDescent="0.2">
      <c r="A36" s="92"/>
      <c r="B36" s="53" t="s">
        <v>9</v>
      </c>
      <c r="C36" s="24">
        <v>36526</v>
      </c>
      <c r="D36" s="11">
        <v>3204</v>
      </c>
      <c r="E36" s="57">
        <f t="shared" si="0"/>
        <v>39730</v>
      </c>
      <c r="F36" s="11">
        <v>73725</v>
      </c>
      <c r="G36" s="11">
        <v>5513</v>
      </c>
      <c r="H36" s="57">
        <f t="shared" si="1"/>
        <v>79238</v>
      </c>
      <c r="I36" s="11"/>
      <c r="J36" s="11"/>
      <c r="K36" s="11"/>
      <c r="L36" s="23">
        <v>118968</v>
      </c>
    </row>
    <row r="37" spans="1:12" ht="15.75" customHeight="1" x14ac:dyDescent="0.2">
      <c r="A37" s="92"/>
      <c r="B37" s="53" t="s">
        <v>10</v>
      </c>
      <c r="C37" s="24">
        <v>36524</v>
      </c>
      <c r="D37" s="11">
        <v>3231</v>
      </c>
      <c r="E37" s="57">
        <f t="shared" si="0"/>
        <v>39755</v>
      </c>
      <c r="F37" s="11">
        <v>72969</v>
      </c>
      <c r="G37" s="11">
        <v>5251</v>
      </c>
      <c r="H37" s="57">
        <f t="shared" si="1"/>
        <v>78220</v>
      </c>
      <c r="I37" s="11"/>
      <c r="J37" s="11"/>
      <c r="K37" s="11"/>
      <c r="L37" s="23">
        <v>117975</v>
      </c>
    </row>
    <row r="38" spans="1:12" ht="15.75" customHeight="1" x14ac:dyDescent="0.2">
      <c r="A38" s="92"/>
      <c r="B38" s="53" t="s">
        <v>11</v>
      </c>
      <c r="C38" s="24">
        <v>37137</v>
      </c>
      <c r="D38" s="11">
        <v>2926</v>
      </c>
      <c r="E38" s="57">
        <f t="shared" si="0"/>
        <v>40063</v>
      </c>
      <c r="F38" s="11">
        <v>71819</v>
      </c>
      <c r="G38" s="11">
        <v>5429</v>
      </c>
      <c r="H38" s="57">
        <f t="shared" si="1"/>
        <v>77248</v>
      </c>
      <c r="I38" s="11"/>
      <c r="J38" s="11"/>
      <c r="K38" s="11"/>
      <c r="L38" s="23">
        <v>117311</v>
      </c>
    </row>
    <row r="39" spans="1:12" ht="15.75" customHeight="1" x14ac:dyDescent="0.2">
      <c r="A39" s="92"/>
      <c r="B39" s="53" t="s">
        <v>12</v>
      </c>
      <c r="C39" s="25">
        <v>37638</v>
      </c>
      <c r="D39" s="26">
        <v>3022</v>
      </c>
      <c r="E39" s="57">
        <f t="shared" si="0"/>
        <v>40660</v>
      </c>
      <c r="F39" s="11">
        <v>71291</v>
      </c>
      <c r="G39" s="11">
        <v>5280</v>
      </c>
      <c r="H39" s="57">
        <f t="shared" si="1"/>
        <v>76571</v>
      </c>
      <c r="I39" s="11"/>
      <c r="J39" s="11"/>
      <c r="K39" s="11"/>
      <c r="L39" s="23">
        <v>117231</v>
      </c>
    </row>
    <row r="40" spans="1:12" ht="15.75" customHeight="1" x14ac:dyDescent="0.2">
      <c r="A40" s="92"/>
      <c r="B40" s="53" t="s">
        <v>13</v>
      </c>
      <c r="C40" s="25">
        <v>37812</v>
      </c>
      <c r="D40" s="26">
        <v>2879</v>
      </c>
      <c r="E40" s="57">
        <f t="shared" si="0"/>
        <v>40691</v>
      </c>
      <c r="F40" s="11">
        <v>71075</v>
      </c>
      <c r="G40" s="11">
        <v>5364</v>
      </c>
      <c r="H40" s="57">
        <f t="shared" si="1"/>
        <v>76439</v>
      </c>
      <c r="I40" s="11"/>
      <c r="J40" s="11"/>
      <c r="K40" s="11"/>
      <c r="L40" s="23">
        <v>117130</v>
      </c>
    </row>
    <row r="41" spans="1:12" ht="15.75" customHeight="1" x14ac:dyDescent="0.2">
      <c r="A41" s="92"/>
      <c r="B41" s="53" t="s">
        <v>14</v>
      </c>
      <c r="C41" s="25">
        <v>38165</v>
      </c>
      <c r="D41" s="26">
        <v>3185</v>
      </c>
      <c r="E41" s="57">
        <f t="shared" si="0"/>
        <v>41350</v>
      </c>
      <c r="F41" s="11">
        <v>70461</v>
      </c>
      <c r="G41" s="11">
        <v>5062</v>
      </c>
      <c r="H41" s="57">
        <f t="shared" si="1"/>
        <v>75523</v>
      </c>
      <c r="I41" s="11"/>
      <c r="J41" s="11"/>
      <c r="K41" s="11"/>
      <c r="L41" s="23">
        <v>116873</v>
      </c>
    </row>
    <row r="42" spans="1:12" ht="15.75" customHeight="1" x14ac:dyDescent="0.2">
      <c r="A42" s="92"/>
      <c r="B42" s="53" t="s">
        <v>15</v>
      </c>
      <c r="C42" s="24">
        <v>38202</v>
      </c>
      <c r="D42" s="11">
        <v>3223</v>
      </c>
      <c r="E42" s="57">
        <f t="shared" si="0"/>
        <v>41425</v>
      </c>
      <c r="F42" s="11">
        <v>70643</v>
      </c>
      <c r="G42" s="11">
        <v>4969</v>
      </c>
      <c r="H42" s="57">
        <f t="shared" si="1"/>
        <v>75612</v>
      </c>
      <c r="I42" s="11"/>
      <c r="J42" s="11"/>
      <c r="K42" s="11"/>
      <c r="L42" s="23">
        <v>117037</v>
      </c>
    </row>
    <row r="43" spans="1:12" ht="15.75" customHeight="1" x14ac:dyDescent="0.2">
      <c r="A43" s="92"/>
      <c r="B43" s="53" t="s">
        <v>16</v>
      </c>
      <c r="C43" s="24">
        <v>37321</v>
      </c>
      <c r="D43" s="11">
        <v>3102</v>
      </c>
      <c r="E43" s="57">
        <f t="shared" si="0"/>
        <v>40423</v>
      </c>
      <c r="F43" s="11">
        <v>70980</v>
      </c>
      <c r="G43" s="11">
        <v>5046</v>
      </c>
      <c r="H43" s="57">
        <f t="shared" si="1"/>
        <v>76026</v>
      </c>
      <c r="I43" s="11"/>
      <c r="J43" s="11"/>
      <c r="K43" s="11"/>
      <c r="L43" s="23">
        <v>116449</v>
      </c>
    </row>
    <row r="44" spans="1:12" ht="15.75" customHeight="1" x14ac:dyDescent="0.2">
      <c r="A44" s="92"/>
      <c r="B44" s="53" t="s">
        <v>17</v>
      </c>
      <c r="C44" s="24">
        <v>36070</v>
      </c>
      <c r="D44" s="11">
        <v>3080</v>
      </c>
      <c r="E44" s="57">
        <f t="shared" si="0"/>
        <v>39150</v>
      </c>
      <c r="F44" s="11">
        <v>71440</v>
      </c>
      <c r="G44" s="11">
        <v>5044</v>
      </c>
      <c r="H44" s="57">
        <f t="shared" si="1"/>
        <v>76484</v>
      </c>
      <c r="I44" s="11"/>
      <c r="J44" s="11"/>
      <c r="K44" s="11"/>
      <c r="L44" s="23">
        <v>115634</v>
      </c>
    </row>
    <row r="45" spans="1:12" ht="15.75" customHeight="1" thickBot="1" x14ac:dyDescent="0.25">
      <c r="A45" s="92"/>
      <c r="B45" s="54" t="s">
        <v>18</v>
      </c>
      <c r="C45" s="27">
        <v>35053</v>
      </c>
      <c r="D45" s="17">
        <v>3044</v>
      </c>
      <c r="E45" s="57">
        <f t="shared" si="0"/>
        <v>38097</v>
      </c>
      <c r="F45" s="17">
        <v>70622</v>
      </c>
      <c r="G45" s="17">
        <v>4904</v>
      </c>
      <c r="H45" s="57">
        <f t="shared" si="1"/>
        <v>75526</v>
      </c>
      <c r="I45" s="11"/>
      <c r="J45" s="11"/>
      <c r="K45" s="11"/>
      <c r="L45" s="28">
        <v>113623</v>
      </c>
    </row>
    <row r="46" spans="1:12" ht="15.75" customHeight="1" x14ac:dyDescent="0.2">
      <c r="A46" s="94">
        <v>2015</v>
      </c>
      <c r="B46" s="52" t="s">
        <v>7</v>
      </c>
      <c r="C46" s="21">
        <v>37994</v>
      </c>
      <c r="D46" s="8">
        <v>3139</v>
      </c>
      <c r="E46" s="57">
        <f t="shared" si="0"/>
        <v>41133</v>
      </c>
      <c r="F46" s="8">
        <v>70646</v>
      </c>
      <c r="G46" s="8">
        <v>4981</v>
      </c>
      <c r="H46" s="57">
        <f t="shared" si="1"/>
        <v>75627</v>
      </c>
      <c r="I46" s="11"/>
      <c r="J46" s="11"/>
      <c r="K46" s="11"/>
      <c r="L46" s="22">
        <v>116760</v>
      </c>
    </row>
    <row r="47" spans="1:12" ht="15.75" customHeight="1" x14ac:dyDescent="0.2">
      <c r="A47" s="92"/>
      <c r="B47" s="53" t="s">
        <v>8</v>
      </c>
      <c r="C47" s="24">
        <v>39166</v>
      </c>
      <c r="D47" s="11">
        <v>3246</v>
      </c>
      <c r="E47" s="57">
        <f t="shared" si="0"/>
        <v>42412</v>
      </c>
      <c r="F47" s="11">
        <v>70713</v>
      </c>
      <c r="G47" s="11">
        <v>4934</v>
      </c>
      <c r="H47" s="57">
        <f t="shared" si="1"/>
        <v>75647</v>
      </c>
      <c r="I47" s="11"/>
      <c r="J47" s="11"/>
      <c r="K47" s="11"/>
      <c r="L47" s="23">
        <v>118059</v>
      </c>
    </row>
    <row r="48" spans="1:12" ht="15.75" customHeight="1" x14ac:dyDescent="0.2">
      <c r="A48" s="92"/>
      <c r="B48" s="53" t="s">
        <v>9</v>
      </c>
      <c r="C48" s="24">
        <v>39969</v>
      </c>
      <c r="D48" s="11">
        <v>3437</v>
      </c>
      <c r="E48" s="57">
        <f t="shared" si="0"/>
        <v>43406</v>
      </c>
      <c r="F48" s="11">
        <v>70390</v>
      </c>
      <c r="G48" s="11">
        <v>4862</v>
      </c>
      <c r="H48" s="57">
        <f t="shared" si="1"/>
        <v>75252</v>
      </c>
      <c r="I48" s="11"/>
      <c r="J48" s="11"/>
      <c r="K48" s="11"/>
      <c r="L48" s="23">
        <v>118658</v>
      </c>
    </row>
    <row r="49" spans="1:12" ht="15.75" customHeight="1" x14ac:dyDescent="0.2">
      <c r="A49" s="92"/>
      <c r="B49" s="53" t="s">
        <v>10</v>
      </c>
      <c r="C49" s="24">
        <v>40795</v>
      </c>
      <c r="D49" s="11">
        <v>3527</v>
      </c>
      <c r="E49" s="57">
        <f t="shared" si="0"/>
        <v>44322</v>
      </c>
      <c r="F49" s="11">
        <v>70227</v>
      </c>
      <c r="G49" s="11">
        <v>4829</v>
      </c>
      <c r="H49" s="57">
        <f t="shared" si="1"/>
        <v>75056</v>
      </c>
      <c r="I49" s="11"/>
      <c r="J49" s="11"/>
      <c r="K49" s="11"/>
      <c r="L49" s="23">
        <v>119378</v>
      </c>
    </row>
    <row r="50" spans="1:12" ht="15.75" customHeight="1" x14ac:dyDescent="0.2">
      <c r="A50" s="92"/>
      <c r="B50" s="53" t="s">
        <v>11</v>
      </c>
      <c r="C50" s="24">
        <v>40575</v>
      </c>
      <c r="D50" s="11">
        <v>3597</v>
      </c>
      <c r="E50" s="57">
        <f t="shared" si="0"/>
        <v>44172</v>
      </c>
      <c r="F50" s="11">
        <v>71204</v>
      </c>
      <c r="G50" s="11">
        <v>4824</v>
      </c>
      <c r="H50" s="57">
        <f t="shared" si="1"/>
        <v>76028</v>
      </c>
      <c r="I50" s="11"/>
      <c r="J50" s="11"/>
      <c r="K50" s="11"/>
      <c r="L50" s="23">
        <v>120200</v>
      </c>
    </row>
    <row r="51" spans="1:12" ht="15.75" customHeight="1" x14ac:dyDescent="0.2">
      <c r="A51" s="92"/>
      <c r="B51" s="53" t="s">
        <v>12</v>
      </c>
      <c r="C51" s="25">
        <v>42038</v>
      </c>
      <c r="D51" s="26">
        <v>3613</v>
      </c>
      <c r="E51" s="57">
        <f t="shared" si="0"/>
        <v>45651</v>
      </c>
      <c r="F51" s="11">
        <v>70385</v>
      </c>
      <c r="G51" s="11">
        <v>4869</v>
      </c>
      <c r="H51" s="57">
        <f t="shared" si="1"/>
        <v>75254</v>
      </c>
      <c r="I51" s="11"/>
      <c r="J51" s="11"/>
      <c r="K51" s="11"/>
      <c r="L51" s="23">
        <v>120905</v>
      </c>
    </row>
    <row r="52" spans="1:12" ht="15.75" customHeight="1" x14ac:dyDescent="0.2">
      <c r="A52" s="92"/>
      <c r="B52" s="53" t="s">
        <v>13</v>
      </c>
      <c r="C52" s="25">
        <v>40456</v>
      </c>
      <c r="D52" s="26">
        <v>3555</v>
      </c>
      <c r="E52" s="57">
        <f t="shared" si="0"/>
        <v>44011</v>
      </c>
      <c r="F52" s="11">
        <v>71932</v>
      </c>
      <c r="G52" s="11">
        <v>4897</v>
      </c>
      <c r="H52" s="57">
        <f t="shared" si="1"/>
        <v>76829</v>
      </c>
      <c r="I52" s="11"/>
      <c r="J52" s="11"/>
      <c r="K52" s="11"/>
      <c r="L52" s="23">
        <v>120840</v>
      </c>
    </row>
    <row r="53" spans="1:12" ht="15.75" customHeight="1" x14ac:dyDescent="0.2">
      <c r="A53" s="92"/>
      <c r="B53" s="53" t="s">
        <v>14</v>
      </c>
      <c r="C53" s="25">
        <v>40656</v>
      </c>
      <c r="D53" s="26">
        <v>3576</v>
      </c>
      <c r="E53" s="57">
        <f t="shared" si="0"/>
        <v>44232</v>
      </c>
      <c r="F53" s="11">
        <v>72164</v>
      </c>
      <c r="G53" s="11">
        <v>4861</v>
      </c>
      <c r="H53" s="57">
        <f t="shared" si="1"/>
        <v>77025</v>
      </c>
      <c r="I53" s="11"/>
      <c r="J53" s="11"/>
      <c r="K53" s="11"/>
      <c r="L53" s="23">
        <v>121257</v>
      </c>
    </row>
    <row r="54" spans="1:12" ht="15.75" customHeight="1" x14ac:dyDescent="0.2">
      <c r="A54" s="92"/>
      <c r="B54" s="53" t="s">
        <v>15</v>
      </c>
      <c r="C54" s="24">
        <v>39593</v>
      </c>
      <c r="D54" s="11">
        <v>3616</v>
      </c>
      <c r="E54" s="57">
        <f t="shared" si="0"/>
        <v>43209</v>
      </c>
      <c r="F54" s="11">
        <v>73366</v>
      </c>
      <c r="G54" s="11">
        <v>4814</v>
      </c>
      <c r="H54" s="57">
        <f t="shared" si="1"/>
        <v>78180</v>
      </c>
      <c r="I54" s="11"/>
      <c r="J54" s="11"/>
      <c r="K54" s="11"/>
      <c r="L54" s="23">
        <v>121389</v>
      </c>
    </row>
    <row r="55" spans="1:12" ht="15.75" customHeight="1" x14ac:dyDescent="0.2">
      <c r="A55" s="92"/>
      <c r="B55" s="53" t="s">
        <v>16</v>
      </c>
      <c r="C55" s="24">
        <v>40172</v>
      </c>
      <c r="D55" s="11">
        <v>3567</v>
      </c>
      <c r="E55" s="57">
        <f t="shared" si="0"/>
        <v>43739</v>
      </c>
      <c r="F55" s="11">
        <v>72749</v>
      </c>
      <c r="G55" s="11">
        <v>4807</v>
      </c>
      <c r="H55" s="57">
        <f t="shared" si="1"/>
        <v>77556</v>
      </c>
      <c r="I55" s="11"/>
      <c r="J55" s="11"/>
      <c r="K55" s="11"/>
      <c r="L55" s="23">
        <v>121295</v>
      </c>
    </row>
    <row r="56" spans="1:12" ht="15.75" customHeight="1" x14ac:dyDescent="0.2">
      <c r="A56" s="92"/>
      <c r="B56" s="53" t="s">
        <v>17</v>
      </c>
      <c r="C56" s="24">
        <v>39910</v>
      </c>
      <c r="D56" s="11">
        <v>3600</v>
      </c>
      <c r="E56" s="57">
        <f t="shared" si="0"/>
        <v>43510</v>
      </c>
      <c r="F56" s="11">
        <v>72981</v>
      </c>
      <c r="G56" s="11">
        <v>4805</v>
      </c>
      <c r="H56" s="57">
        <f t="shared" si="1"/>
        <v>77786</v>
      </c>
      <c r="I56" s="11"/>
      <c r="J56" s="11"/>
      <c r="K56" s="11"/>
      <c r="L56" s="23">
        <v>121296</v>
      </c>
    </row>
    <row r="57" spans="1:12" ht="15.75" customHeight="1" thickBot="1" x14ac:dyDescent="0.25">
      <c r="A57" s="92"/>
      <c r="B57" s="54" t="s">
        <v>18</v>
      </c>
      <c r="C57" s="27">
        <v>39190</v>
      </c>
      <c r="D57" s="17">
        <v>3563</v>
      </c>
      <c r="E57" s="57">
        <f t="shared" si="0"/>
        <v>42753</v>
      </c>
      <c r="F57" s="17">
        <v>72998</v>
      </c>
      <c r="G57" s="17">
        <v>4693</v>
      </c>
      <c r="H57" s="57">
        <f t="shared" si="1"/>
        <v>77691</v>
      </c>
      <c r="I57" s="11"/>
      <c r="J57" s="11"/>
      <c r="K57" s="11"/>
      <c r="L57" s="28">
        <v>120444</v>
      </c>
    </row>
    <row r="58" spans="1:12" ht="15.75" customHeight="1" x14ac:dyDescent="0.2">
      <c r="A58" s="94">
        <v>2016</v>
      </c>
      <c r="B58" s="52" t="s">
        <v>7</v>
      </c>
      <c r="C58" s="21">
        <v>39698</v>
      </c>
      <c r="D58" s="8">
        <v>3645</v>
      </c>
      <c r="E58" s="57">
        <f t="shared" si="0"/>
        <v>43343</v>
      </c>
      <c r="F58" s="8">
        <v>72798</v>
      </c>
      <c r="G58" s="8">
        <v>4595</v>
      </c>
      <c r="H58" s="57">
        <f t="shared" si="1"/>
        <v>77393</v>
      </c>
      <c r="I58" s="11"/>
      <c r="J58" s="11"/>
      <c r="K58" s="11"/>
      <c r="L58" s="22">
        <v>120736</v>
      </c>
    </row>
    <row r="59" spans="1:12" ht="15.75" customHeight="1" x14ac:dyDescent="0.2">
      <c r="A59" s="92"/>
      <c r="B59" s="53" t="s">
        <v>8</v>
      </c>
      <c r="C59" s="24">
        <v>39250</v>
      </c>
      <c r="D59" s="11">
        <v>3645</v>
      </c>
      <c r="E59" s="57">
        <f t="shared" si="0"/>
        <v>42895</v>
      </c>
      <c r="F59" s="11">
        <v>73833</v>
      </c>
      <c r="G59" s="11">
        <v>4628</v>
      </c>
      <c r="H59" s="57">
        <f t="shared" si="1"/>
        <v>78461</v>
      </c>
      <c r="I59" s="11"/>
      <c r="J59" s="11"/>
      <c r="K59" s="11"/>
      <c r="L59" s="23">
        <v>121356</v>
      </c>
    </row>
    <row r="60" spans="1:12" ht="15.75" customHeight="1" x14ac:dyDescent="0.2">
      <c r="A60" s="92"/>
      <c r="B60" s="53" t="s">
        <v>9</v>
      </c>
      <c r="C60" s="24">
        <v>40192</v>
      </c>
      <c r="D60" s="11">
        <v>3758</v>
      </c>
      <c r="E60" s="57">
        <f t="shared" si="0"/>
        <v>43950</v>
      </c>
      <c r="F60" s="11">
        <v>73433</v>
      </c>
      <c r="G60" s="11">
        <v>4637</v>
      </c>
      <c r="H60" s="57">
        <f t="shared" si="1"/>
        <v>78070</v>
      </c>
      <c r="I60" s="11"/>
      <c r="J60" s="11"/>
      <c r="K60" s="11"/>
      <c r="L60" s="23">
        <v>122020</v>
      </c>
    </row>
    <row r="61" spans="1:12" ht="15.75" customHeight="1" x14ac:dyDescent="0.2">
      <c r="A61" s="92"/>
      <c r="B61" s="53" t="s">
        <v>10</v>
      </c>
      <c r="C61" s="24">
        <v>40131</v>
      </c>
      <c r="D61" s="11">
        <v>3813</v>
      </c>
      <c r="E61" s="57">
        <f t="shared" si="0"/>
        <v>43944</v>
      </c>
      <c r="F61" s="11">
        <v>73486</v>
      </c>
      <c r="G61" s="11">
        <v>4586</v>
      </c>
      <c r="H61" s="57">
        <f t="shared" si="1"/>
        <v>78072</v>
      </c>
      <c r="I61" s="11"/>
      <c r="J61" s="11"/>
      <c r="K61" s="11"/>
      <c r="L61" s="23">
        <v>122016</v>
      </c>
    </row>
    <row r="62" spans="1:12" ht="15.75" customHeight="1" x14ac:dyDescent="0.2">
      <c r="A62" s="92"/>
      <c r="B62" s="53" t="s">
        <v>11</v>
      </c>
      <c r="C62" s="24">
        <v>39439</v>
      </c>
      <c r="D62" s="11">
        <v>3796</v>
      </c>
      <c r="E62" s="57">
        <f t="shared" si="0"/>
        <v>43235</v>
      </c>
      <c r="F62" s="11">
        <v>74140</v>
      </c>
      <c r="G62" s="11">
        <v>4570</v>
      </c>
      <c r="H62" s="57">
        <f t="shared" si="1"/>
        <v>78710</v>
      </c>
      <c r="I62" s="11"/>
      <c r="J62" s="11"/>
      <c r="K62" s="11"/>
      <c r="L62" s="23">
        <v>121945</v>
      </c>
    </row>
    <row r="63" spans="1:12" ht="15.75" customHeight="1" x14ac:dyDescent="0.2">
      <c r="A63" s="92"/>
      <c r="B63" s="53" t="s">
        <v>12</v>
      </c>
      <c r="C63" s="25">
        <v>38350</v>
      </c>
      <c r="D63" s="26">
        <v>3663</v>
      </c>
      <c r="E63" s="57">
        <f t="shared" si="0"/>
        <v>42013</v>
      </c>
      <c r="F63" s="11">
        <v>74557</v>
      </c>
      <c r="G63" s="11">
        <v>4660</v>
      </c>
      <c r="H63" s="57">
        <f t="shared" si="1"/>
        <v>79217</v>
      </c>
      <c r="I63" s="11"/>
      <c r="J63" s="11"/>
      <c r="K63" s="11"/>
      <c r="L63" s="23">
        <v>121230</v>
      </c>
    </row>
    <row r="64" spans="1:12" ht="15.75" customHeight="1" x14ac:dyDescent="0.2">
      <c r="A64" s="92"/>
      <c r="B64" s="53" t="s">
        <v>13</v>
      </c>
      <c r="C64" s="25">
        <v>38244</v>
      </c>
      <c r="D64" s="26">
        <v>3712</v>
      </c>
      <c r="E64" s="57">
        <f t="shared" si="0"/>
        <v>41956</v>
      </c>
      <c r="F64" s="11">
        <v>74202</v>
      </c>
      <c r="G64" s="11">
        <v>4499</v>
      </c>
      <c r="H64" s="57">
        <f t="shared" si="1"/>
        <v>78701</v>
      </c>
      <c r="I64" s="11"/>
      <c r="J64" s="11"/>
      <c r="K64" s="11"/>
      <c r="L64" s="23">
        <v>120657</v>
      </c>
    </row>
    <row r="65" spans="1:12" ht="15.75" customHeight="1" x14ac:dyDescent="0.2">
      <c r="A65" s="92"/>
      <c r="B65" s="53" t="s">
        <v>14</v>
      </c>
      <c r="C65" s="25">
        <v>36682</v>
      </c>
      <c r="D65" s="26">
        <v>2691</v>
      </c>
      <c r="E65" s="57">
        <f t="shared" si="0"/>
        <v>39373</v>
      </c>
      <c r="F65" s="11">
        <v>75987</v>
      </c>
      <c r="G65" s="11">
        <v>5361</v>
      </c>
      <c r="H65" s="57">
        <f t="shared" si="1"/>
        <v>81348</v>
      </c>
      <c r="I65" s="11"/>
      <c r="J65" s="11"/>
      <c r="K65" s="11"/>
      <c r="L65" s="23">
        <v>120721</v>
      </c>
    </row>
    <row r="66" spans="1:12" ht="15.75" customHeight="1" x14ac:dyDescent="0.2">
      <c r="A66" s="92"/>
      <c r="B66" s="53" t="s">
        <v>15</v>
      </c>
      <c r="C66" s="24">
        <v>36462</v>
      </c>
      <c r="D66" s="11">
        <v>2704</v>
      </c>
      <c r="E66" s="57">
        <f t="shared" si="0"/>
        <v>39166</v>
      </c>
      <c r="F66" s="11">
        <v>76391</v>
      </c>
      <c r="G66" s="11">
        <v>5357</v>
      </c>
      <c r="H66" s="57">
        <f t="shared" si="1"/>
        <v>81748</v>
      </c>
      <c r="I66" s="11"/>
      <c r="J66" s="11"/>
      <c r="K66" s="11"/>
      <c r="L66" s="23">
        <v>120914</v>
      </c>
    </row>
    <row r="67" spans="1:12" ht="15.75" customHeight="1" x14ac:dyDescent="0.2">
      <c r="A67" s="92"/>
      <c r="B67" s="53" t="s">
        <v>16</v>
      </c>
      <c r="C67" s="24">
        <v>35879</v>
      </c>
      <c r="D67" s="11">
        <v>2734</v>
      </c>
      <c r="E67" s="57">
        <f t="shared" si="0"/>
        <v>38613</v>
      </c>
      <c r="F67" s="11">
        <v>76784</v>
      </c>
      <c r="G67" s="11">
        <v>5271</v>
      </c>
      <c r="H67" s="57">
        <f t="shared" si="1"/>
        <v>82055</v>
      </c>
      <c r="I67" s="11"/>
      <c r="J67" s="11"/>
      <c r="K67" s="11"/>
      <c r="L67" s="23">
        <v>120668</v>
      </c>
    </row>
    <row r="68" spans="1:12" ht="15.75" customHeight="1" x14ac:dyDescent="0.2">
      <c r="A68" s="92"/>
      <c r="B68" s="53" t="s">
        <v>17</v>
      </c>
      <c r="C68" s="24">
        <v>35735</v>
      </c>
      <c r="D68" s="11">
        <v>2687</v>
      </c>
      <c r="E68" s="57">
        <f t="shared" si="0"/>
        <v>38422</v>
      </c>
      <c r="F68" s="11">
        <v>76538</v>
      </c>
      <c r="G68" s="11">
        <v>5213</v>
      </c>
      <c r="H68" s="57">
        <f t="shared" si="1"/>
        <v>81751</v>
      </c>
      <c r="I68" s="11"/>
      <c r="J68" s="11"/>
      <c r="K68" s="11"/>
      <c r="L68" s="23">
        <v>120173</v>
      </c>
    </row>
    <row r="69" spans="1:12" ht="15.75" customHeight="1" thickBot="1" x14ac:dyDescent="0.25">
      <c r="A69" s="92"/>
      <c r="B69" s="54" t="s">
        <v>18</v>
      </c>
      <c r="C69" s="27">
        <v>35098</v>
      </c>
      <c r="D69" s="17">
        <v>2741</v>
      </c>
      <c r="E69" s="57">
        <f t="shared" si="0"/>
        <v>37839</v>
      </c>
      <c r="F69" s="17">
        <v>75655</v>
      </c>
      <c r="G69" s="17">
        <v>5038</v>
      </c>
      <c r="H69" s="57">
        <f t="shared" si="1"/>
        <v>80693</v>
      </c>
      <c r="I69" s="11"/>
      <c r="J69" s="11"/>
      <c r="K69" s="11"/>
      <c r="L69" s="28">
        <v>118532</v>
      </c>
    </row>
    <row r="70" spans="1:12" ht="15.75" customHeight="1" x14ac:dyDescent="0.2">
      <c r="A70" s="94">
        <v>2017</v>
      </c>
      <c r="B70" s="52" t="s">
        <v>7</v>
      </c>
      <c r="C70" s="21">
        <v>35655</v>
      </c>
      <c r="D70" s="8">
        <v>2701</v>
      </c>
      <c r="E70" s="57">
        <f t="shared" si="0"/>
        <v>38356</v>
      </c>
      <c r="F70" s="8">
        <v>75470</v>
      </c>
      <c r="G70" s="8">
        <v>5099</v>
      </c>
      <c r="H70" s="57">
        <f t="shared" si="1"/>
        <v>80569</v>
      </c>
      <c r="I70" s="11"/>
      <c r="J70" s="11"/>
      <c r="K70" s="11"/>
      <c r="L70" s="22">
        <v>118925</v>
      </c>
    </row>
    <row r="71" spans="1:12" ht="15.75" customHeight="1" x14ac:dyDescent="0.2">
      <c r="A71" s="92"/>
      <c r="B71" s="53" t="s">
        <v>8</v>
      </c>
      <c r="C71" s="24">
        <v>35593</v>
      </c>
      <c r="D71" s="11">
        <v>2793</v>
      </c>
      <c r="E71" s="57">
        <f t="shared" si="0"/>
        <v>38386</v>
      </c>
      <c r="F71" s="11">
        <v>75797</v>
      </c>
      <c r="G71" s="11">
        <v>5086</v>
      </c>
      <c r="H71" s="57">
        <f t="shared" si="1"/>
        <v>80883</v>
      </c>
      <c r="I71" s="11"/>
      <c r="J71" s="11"/>
      <c r="K71" s="11"/>
      <c r="L71" s="23">
        <v>119269</v>
      </c>
    </row>
    <row r="72" spans="1:12" ht="15.75" customHeight="1" x14ac:dyDescent="0.2">
      <c r="A72" s="92"/>
      <c r="B72" s="53" t="s">
        <v>9</v>
      </c>
      <c r="C72" s="24">
        <v>34568</v>
      </c>
      <c r="D72" s="11">
        <v>2557</v>
      </c>
      <c r="E72" s="57">
        <f t="shared" si="0"/>
        <v>37125</v>
      </c>
      <c r="F72" s="11">
        <v>75788</v>
      </c>
      <c r="G72" s="11">
        <v>5273</v>
      </c>
      <c r="H72" s="57">
        <f t="shared" si="1"/>
        <v>81061</v>
      </c>
      <c r="I72" s="11"/>
      <c r="J72" s="11"/>
      <c r="K72" s="11"/>
      <c r="L72" s="23">
        <v>118186</v>
      </c>
    </row>
    <row r="73" spans="1:12" ht="15.75" customHeight="1" x14ac:dyDescent="0.2">
      <c r="A73" s="92"/>
      <c r="B73" s="53" t="s">
        <v>10</v>
      </c>
      <c r="C73" s="24">
        <v>33721</v>
      </c>
      <c r="D73" s="11">
        <v>2733</v>
      </c>
      <c r="E73" s="57">
        <f t="shared" si="0"/>
        <v>36454</v>
      </c>
      <c r="F73" s="11">
        <v>75671</v>
      </c>
      <c r="G73" s="11">
        <v>4994</v>
      </c>
      <c r="H73" s="57">
        <f t="shared" si="1"/>
        <v>80665</v>
      </c>
      <c r="I73" s="11"/>
      <c r="J73" s="11"/>
      <c r="K73" s="11"/>
      <c r="L73" s="23">
        <v>117119</v>
      </c>
    </row>
    <row r="74" spans="1:12" ht="15.75" customHeight="1" x14ac:dyDescent="0.2">
      <c r="A74" s="92"/>
      <c r="B74" s="53" t="s">
        <v>11</v>
      </c>
      <c r="C74" s="24">
        <v>32879</v>
      </c>
      <c r="D74" s="11">
        <v>2712</v>
      </c>
      <c r="E74" s="57">
        <f t="shared" si="0"/>
        <v>35591</v>
      </c>
      <c r="F74" s="11">
        <v>75327</v>
      </c>
      <c r="G74" s="11">
        <v>4960</v>
      </c>
      <c r="H74" s="57">
        <f t="shared" si="1"/>
        <v>80287</v>
      </c>
      <c r="I74" s="11"/>
      <c r="J74" s="11"/>
      <c r="K74" s="11"/>
      <c r="L74" s="23">
        <v>115878</v>
      </c>
    </row>
    <row r="75" spans="1:12" ht="15.75" customHeight="1" x14ac:dyDescent="0.2">
      <c r="A75" s="92"/>
      <c r="B75" s="53" t="s">
        <v>12</v>
      </c>
      <c r="C75" s="25">
        <v>32842</v>
      </c>
      <c r="D75" s="26">
        <v>2808</v>
      </c>
      <c r="E75" s="57">
        <f t="shared" ref="E75:E138" si="2">C75+D75</f>
        <v>35650</v>
      </c>
      <c r="F75" s="11">
        <v>75094</v>
      </c>
      <c r="G75" s="11">
        <v>4884</v>
      </c>
      <c r="H75" s="57">
        <f t="shared" ref="H75:H138" si="3">F75+G75</f>
        <v>79978</v>
      </c>
      <c r="I75" s="11"/>
      <c r="J75" s="11"/>
      <c r="K75" s="11"/>
      <c r="L75" s="23">
        <v>115628</v>
      </c>
    </row>
    <row r="76" spans="1:12" ht="15.75" customHeight="1" x14ac:dyDescent="0.2">
      <c r="A76" s="92"/>
      <c r="B76" s="53" t="s">
        <v>13</v>
      </c>
      <c r="C76" s="25">
        <v>34519</v>
      </c>
      <c r="D76" s="26">
        <v>2923</v>
      </c>
      <c r="E76" s="57">
        <f t="shared" si="2"/>
        <v>37442</v>
      </c>
      <c r="F76" s="11">
        <v>74533</v>
      </c>
      <c r="G76" s="11">
        <v>4798</v>
      </c>
      <c r="H76" s="57">
        <f t="shared" si="3"/>
        <v>79331</v>
      </c>
      <c r="I76" s="11"/>
      <c r="J76" s="11"/>
      <c r="K76" s="11"/>
      <c r="L76" s="23">
        <v>116773</v>
      </c>
    </row>
    <row r="77" spans="1:12" ht="15.75" customHeight="1" x14ac:dyDescent="0.2">
      <c r="A77" s="92"/>
      <c r="B77" s="53" t="s">
        <v>14</v>
      </c>
      <c r="C77" s="25">
        <v>33893</v>
      </c>
      <c r="D77" s="26">
        <v>2933</v>
      </c>
      <c r="E77" s="57">
        <f t="shared" si="2"/>
        <v>36826</v>
      </c>
      <c r="F77" s="11">
        <v>74801</v>
      </c>
      <c r="G77" s="11">
        <v>4746</v>
      </c>
      <c r="H77" s="57">
        <f t="shared" si="3"/>
        <v>79547</v>
      </c>
      <c r="I77" s="11"/>
      <c r="J77" s="11"/>
      <c r="K77" s="11"/>
      <c r="L77" s="23">
        <v>116373</v>
      </c>
    </row>
    <row r="78" spans="1:12" ht="15.75" customHeight="1" x14ac:dyDescent="0.2">
      <c r="A78" s="92"/>
      <c r="B78" s="53" t="s">
        <v>15</v>
      </c>
      <c r="C78" s="24">
        <v>33899</v>
      </c>
      <c r="D78" s="11">
        <v>3032</v>
      </c>
      <c r="E78" s="57">
        <f t="shared" si="2"/>
        <v>36931</v>
      </c>
      <c r="F78" s="11">
        <v>74194</v>
      </c>
      <c r="G78" s="11">
        <v>4583</v>
      </c>
      <c r="H78" s="57">
        <f t="shared" si="3"/>
        <v>78777</v>
      </c>
      <c r="I78" s="11"/>
      <c r="J78" s="11"/>
      <c r="K78" s="11"/>
      <c r="L78" s="23">
        <v>115708</v>
      </c>
    </row>
    <row r="79" spans="1:12" ht="15.75" customHeight="1" x14ac:dyDescent="0.2">
      <c r="A79" s="92"/>
      <c r="B79" s="53" t="s">
        <v>16</v>
      </c>
      <c r="C79" s="24">
        <v>33859</v>
      </c>
      <c r="D79" s="11">
        <v>3000</v>
      </c>
      <c r="E79" s="57">
        <f t="shared" si="2"/>
        <v>36859</v>
      </c>
      <c r="F79" s="11">
        <v>74191</v>
      </c>
      <c r="G79" s="11">
        <v>4671</v>
      </c>
      <c r="H79" s="57">
        <f t="shared" si="3"/>
        <v>78862</v>
      </c>
      <c r="I79" s="11"/>
      <c r="J79" s="11"/>
      <c r="K79" s="11"/>
      <c r="L79" s="23">
        <v>115721</v>
      </c>
    </row>
    <row r="80" spans="1:12" ht="15.75" customHeight="1" x14ac:dyDescent="0.2">
      <c r="A80" s="92"/>
      <c r="B80" s="53" t="s">
        <v>17</v>
      </c>
      <c r="C80" s="24">
        <v>33690</v>
      </c>
      <c r="D80" s="11">
        <v>3019</v>
      </c>
      <c r="E80" s="57">
        <f t="shared" si="2"/>
        <v>36709</v>
      </c>
      <c r="F80" s="11">
        <v>74159</v>
      </c>
      <c r="G80" s="11">
        <v>4694</v>
      </c>
      <c r="H80" s="57">
        <f t="shared" si="3"/>
        <v>78853</v>
      </c>
      <c r="I80" s="11"/>
      <c r="J80" s="11"/>
      <c r="K80" s="11"/>
      <c r="L80" s="23">
        <v>115562</v>
      </c>
    </row>
    <row r="81" spans="1:12" ht="15.75" customHeight="1" thickBot="1" x14ac:dyDescent="0.25">
      <c r="A81" s="92"/>
      <c r="B81" s="54" t="s">
        <v>18</v>
      </c>
      <c r="C81" s="27">
        <v>33776</v>
      </c>
      <c r="D81" s="17">
        <v>3001</v>
      </c>
      <c r="E81" s="57">
        <f t="shared" si="2"/>
        <v>36777</v>
      </c>
      <c r="F81" s="17">
        <v>73360</v>
      </c>
      <c r="G81" s="17">
        <v>4613</v>
      </c>
      <c r="H81" s="57">
        <f t="shared" si="3"/>
        <v>77973</v>
      </c>
      <c r="I81" s="11"/>
      <c r="J81" s="11"/>
      <c r="K81" s="11"/>
      <c r="L81" s="28">
        <v>114750</v>
      </c>
    </row>
    <row r="82" spans="1:12" ht="15.75" customHeight="1" x14ac:dyDescent="0.2">
      <c r="A82" s="94">
        <v>2018</v>
      </c>
      <c r="B82" s="52" t="s">
        <v>7</v>
      </c>
      <c r="C82" s="21">
        <v>33939</v>
      </c>
      <c r="D82" s="8">
        <v>2999</v>
      </c>
      <c r="E82" s="57">
        <f t="shared" si="2"/>
        <v>36938</v>
      </c>
      <c r="F82" s="8">
        <v>73855</v>
      </c>
      <c r="G82" s="8">
        <v>4603</v>
      </c>
      <c r="H82" s="57">
        <f t="shared" si="3"/>
        <v>78458</v>
      </c>
      <c r="I82" s="11"/>
      <c r="J82" s="11"/>
      <c r="K82" s="11"/>
      <c r="L82" s="22">
        <v>115396</v>
      </c>
    </row>
    <row r="83" spans="1:12" ht="15.75" customHeight="1" x14ac:dyDescent="0.2">
      <c r="A83" s="92"/>
      <c r="B83" s="53" t="s">
        <v>8</v>
      </c>
      <c r="C83" s="24">
        <v>34019</v>
      </c>
      <c r="D83" s="11">
        <v>3059</v>
      </c>
      <c r="E83" s="57">
        <f t="shared" si="2"/>
        <v>37078</v>
      </c>
      <c r="F83" s="11">
        <v>73807</v>
      </c>
      <c r="G83" s="11">
        <v>4603</v>
      </c>
      <c r="H83" s="57">
        <f t="shared" si="3"/>
        <v>78410</v>
      </c>
      <c r="I83" s="11"/>
      <c r="J83" s="11"/>
      <c r="K83" s="11"/>
      <c r="L83" s="23">
        <v>115488</v>
      </c>
    </row>
    <row r="84" spans="1:12" ht="15.75" customHeight="1" x14ac:dyDescent="0.2">
      <c r="A84" s="92"/>
      <c r="B84" s="53" t="s">
        <v>9</v>
      </c>
      <c r="C84" s="24">
        <v>34507</v>
      </c>
      <c r="D84" s="11">
        <v>3176</v>
      </c>
      <c r="E84" s="57">
        <f t="shared" si="2"/>
        <v>37683</v>
      </c>
      <c r="F84" s="11">
        <v>73314</v>
      </c>
      <c r="G84" s="11">
        <v>4566</v>
      </c>
      <c r="H84" s="57">
        <f t="shared" si="3"/>
        <v>77880</v>
      </c>
      <c r="I84" s="11"/>
      <c r="J84" s="11"/>
      <c r="K84" s="11"/>
      <c r="L84" s="23">
        <v>115563</v>
      </c>
    </row>
    <row r="85" spans="1:12" ht="15.75" customHeight="1" x14ac:dyDescent="0.2">
      <c r="A85" s="92"/>
      <c r="B85" s="53" t="s">
        <v>10</v>
      </c>
      <c r="C85" s="24">
        <v>34993</v>
      </c>
      <c r="D85" s="11">
        <v>3235</v>
      </c>
      <c r="E85" s="57">
        <f t="shared" si="2"/>
        <v>38228</v>
      </c>
      <c r="F85" s="11">
        <v>73259</v>
      </c>
      <c r="G85" s="11">
        <v>4571</v>
      </c>
      <c r="H85" s="57">
        <f t="shared" si="3"/>
        <v>77830</v>
      </c>
      <c r="I85" s="11"/>
      <c r="J85" s="11"/>
      <c r="K85" s="11"/>
      <c r="L85" s="23">
        <v>116058</v>
      </c>
    </row>
    <row r="86" spans="1:12" ht="15.75" customHeight="1" x14ac:dyDescent="0.2">
      <c r="A86" s="92"/>
      <c r="B86" s="53" t="s">
        <v>11</v>
      </c>
      <c r="C86" s="24">
        <v>35315</v>
      </c>
      <c r="D86" s="11">
        <v>3113</v>
      </c>
      <c r="E86" s="57">
        <f t="shared" si="2"/>
        <v>38428</v>
      </c>
      <c r="F86" s="11">
        <v>73889</v>
      </c>
      <c r="G86" s="11">
        <v>4709</v>
      </c>
      <c r="H86" s="57">
        <f t="shared" si="3"/>
        <v>78598</v>
      </c>
      <c r="I86" s="11"/>
      <c r="J86" s="11"/>
      <c r="K86" s="11"/>
      <c r="L86" s="23">
        <v>117026</v>
      </c>
    </row>
    <row r="87" spans="1:12" ht="15.75" customHeight="1" x14ac:dyDescent="0.2">
      <c r="A87" s="92"/>
      <c r="B87" s="53" t="s">
        <v>12</v>
      </c>
      <c r="C87" s="25">
        <v>34946</v>
      </c>
      <c r="D87" s="26">
        <v>3412</v>
      </c>
      <c r="E87" s="57">
        <f t="shared" si="2"/>
        <v>38358</v>
      </c>
      <c r="F87" s="11">
        <v>74802</v>
      </c>
      <c r="G87" s="11">
        <v>4532</v>
      </c>
      <c r="H87" s="57">
        <f t="shared" si="3"/>
        <v>79334</v>
      </c>
      <c r="I87" s="11"/>
      <c r="J87" s="11"/>
      <c r="K87" s="11"/>
      <c r="L87" s="23">
        <v>117692</v>
      </c>
    </row>
    <row r="88" spans="1:12" ht="15.75" customHeight="1" x14ac:dyDescent="0.2">
      <c r="A88" s="92"/>
      <c r="B88" s="53" t="s">
        <v>13</v>
      </c>
      <c r="C88" s="25">
        <v>35743</v>
      </c>
      <c r="D88" s="26">
        <v>3487</v>
      </c>
      <c r="E88" s="57">
        <f t="shared" si="2"/>
        <v>39230</v>
      </c>
      <c r="F88" s="11">
        <v>74484</v>
      </c>
      <c r="G88" s="11">
        <v>4539</v>
      </c>
      <c r="H88" s="57">
        <f t="shared" si="3"/>
        <v>79023</v>
      </c>
      <c r="I88" s="11"/>
      <c r="J88" s="11"/>
      <c r="K88" s="11"/>
      <c r="L88" s="23">
        <v>118253</v>
      </c>
    </row>
    <row r="89" spans="1:12" ht="15.75" customHeight="1" x14ac:dyDescent="0.2">
      <c r="A89" s="92"/>
      <c r="B89" s="53" t="s">
        <v>14</v>
      </c>
      <c r="C89" s="25">
        <v>36481</v>
      </c>
      <c r="D89" s="26">
        <v>3473</v>
      </c>
      <c r="E89" s="57">
        <f t="shared" si="2"/>
        <v>39954</v>
      </c>
      <c r="F89" s="11">
        <v>74191</v>
      </c>
      <c r="G89" s="11">
        <v>4563</v>
      </c>
      <c r="H89" s="57">
        <f t="shared" si="3"/>
        <v>78754</v>
      </c>
      <c r="I89" s="11"/>
      <c r="J89" s="11"/>
      <c r="K89" s="11"/>
      <c r="L89" s="23">
        <v>118708</v>
      </c>
    </row>
    <row r="90" spans="1:12" ht="15.75" customHeight="1" x14ac:dyDescent="0.2">
      <c r="A90" s="92"/>
      <c r="B90" s="53" t="s">
        <v>15</v>
      </c>
      <c r="C90" s="24">
        <v>36461</v>
      </c>
      <c r="D90" s="11">
        <v>3609</v>
      </c>
      <c r="E90" s="57">
        <f t="shared" si="2"/>
        <v>40070</v>
      </c>
      <c r="F90" s="11">
        <v>74585</v>
      </c>
      <c r="G90" s="11">
        <v>4470</v>
      </c>
      <c r="H90" s="57">
        <f t="shared" si="3"/>
        <v>79055</v>
      </c>
      <c r="I90" s="11"/>
      <c r="J90" s="11"/>
      <c r="K90" s="11"/>
      <c r="L90" s="23">
        <v>119125</v>
      </c>
    </row>
    <row r="91" spans="1:12" ht="15.75" customHeight="1" x14ac:dyDescent="0.2">
      <c r="A91" s="92"/>
      <c r="B91" s="53" t="s">
        <v>16</v>
      </c>
      <c r="C91" s="24">
        <v>36631</v>
      </c>
      <c r="D91" s="11">
        <v>3766</v>
      </c>
      <c r="E91" s="57">
        <f t="shared" si="2"/>
        <v>40397</v>
      </c>
      <c r="F91" s="11">
        <v>74658</v>
      </c>
      <c r="G91" s="11">
        <v>4467</v>
      </c>
      <c r="H91" s="57">
        <f t="shared" si="3"/>
        <v>79125</v>
      </c>
      <c r="I91" s="11"/>
      <c r="J91" s="11"/>
      <c r="K91" s="11"/>
      <c r="L91" s="23">
        <v>119522</v>
      </c>
    </row>
    <row r="92" spans="1:12" ht="15.75" customHeight="1" x14ac:dyDescent="0.2">
      <c r="A92" s="92"/>
      <c r="B92" s="53" t="s">
        <v>17</v>
      </c>
      <c r="C92" s="24">
        <v>36386</v>
      </c>
      <c r="D92" s="11">
        <v>3884</v>
      </c>
      <c r="E92" s="57">
        <f t="shared" si="2"/>
        <v>40270</v>
      </c>
      <c r="F92" s="11">
        <v>74826</v>
      </c>
      <c r="G92" s="11">
        <v>4395</v>
      </c>
      <c r="H92" s="57">
        <f t="shared" si="3"/>
        <v>79221</v>
      </c>
      <c r="I92" s="11"/>
      <c r="J92" s="11"/>
      <c r="K92" s="11"/>
      <c r="L92" s="23">
        <v>119491</v>
      </c>
    </row>
    <row r="93" spans="1:12" ht="15.75" customHeight="1" thickBot="1" x14ac:dyDescent="0.25">
      <c r="A93" s="92"/>
      <c r="B93" s="54" t="s">
        <v>18</v>
      </c>
      <c r="C93" s="27">
        <v>36099</v>
      </c>
      <c r="D93" s="17">
        <v>3950</v>
      </c>
      <c r="E93" s="57">
        <f t="shared" si="2"/>
        <v>40049</v>
      </c>
      <c r="F93" s="17">
        <v>74195</v>
      </c>
      <c r="G93" s="17">
        <v>4269</v>
      </c>
      <c r="H93" s="57">
        <f t="shared" si="3"/>
        <v>78464</v>
      </c>
      <c r="I93" s="11"/>
      <c r="J93" s="11"/>
      <c r="K93" s="11"/>
      <c r="L93" s="28">
        <v>118513</v>
      </c>
    </row>
    <row r="94" spans="1:12" ht="15.75" customHeight="1" x14ac:dyDescent="0.2">
      <c r="A94" s="94">
        <v>2019</v>
      </c>
      <c r="B94" s="52" t="s">
        <v>7</v>
      </c>
      <c r="C94" s="21">
        <v>36366</v>
      </c>
      <c r="D94" s="8">
        <v>3149</v>
      </c>
      <c r="E94" s="57">
        <f t="shared" si="2"/>
        <v>39515</v>
      </c>
      <c r="F94" s="8">
        <v>74205</v>
      </c>
      <c r="G94" s="8">
        <v>5049</v>
      </c>
      <c r="H94" s="57">
        <f t="shared" si="3"/>
        <v>79254</v>
      </c>
      <c r="I94" s="11"/>
      <c r="J94" s="11"/>
      <c r="K94" s="11"/>
      <c r="L94" s="22">
        <v>118769</v>
      </c>
    </row>
    <row r="95" spans="1:12" ht="15.75" customHeight="1" x14ac:dyDescent="0.2">
      <c r="A95" s="92"/>
      <c r="B95" s="53" t="s">
        <v>8</v>
      </c>
      <c r="C95" s="24">
        <v>36513</v>
      </c>
      <c r="D95" s="11">
        <v>3262</v>
      </c>
      <c r="E95" s="57">
        <f t="shared" si="2"/>
        <v>39775</v>
      </c>
      <c r="F95" s="11">
        <v>74658</v>
      </c>
      <c r="G95" s="11">
        <v>4980</v>
      </c>
      <c r="H95" s="57">
        <f t="shared" si="3"/>
        <v>79638</v>
      </c>
      <c r="I95" s="11"/>
      <c r="J95" s="11"/>
      <c r="K95" s="11"/>
      <c r="L95" s="23">
        <v>119413</v>
      </c>
    </row>
    <row r="96" spans="1:12" ht="15.75" customHeight="1" x14ac:dyDescent="0.2">
      <c r="A96" s="92"/>
      <c r="B96" s="53" t="s">
        <v>9</v>
      </c>
      <c r="C96" s="24">
        <v>36714</v>
      </c>
      <c r="D96" s="11">
        <v>3312</v>
      </c>
      <c r="E96" s="57">
        <f t="shared" si="2"/>
        <v>40026</v>
      </c>
      <c r="F96" s="11">
        <v>75058</v>
      </c>
      <c r="G96" s="11">
        <v>4938</v>
      </c>
      <c r="H96" s="57">
        <f t="shared" si="3"/>
        <v>79996</v>
      </c>
      <c r="I96" s="11"/>
      <c r="J96" s="11"/>
      <c r="K96" s="11"/>
      <c r="L96" s="23">
        <v>120022</v>
      </c>
    </row>
    <row r="97" spans="1:12" ht="15.75" customHeight="1" x14ac:dyDescent="0.2">
      <c r="A97" s="92"/>
      <c r="B97" s="53" t="s">
        <v>10</v>
      </c>
      <c r="C97" s="24">
        <v>37894</v>
      </c>
      <c r="D97" s="11">
        <v>3409</v>
      </c>
      <c r="E97" s="57">
        <f t="shared" si="2"/>
        <v>41303</v>
      </c>
      <c r="F97" s="11">
        <v>74656</v>
      </c>
      <c r="G97" s="11">
        <v>4916</v>
      </c>
      <c r="H97" s="57">
        <f t="shared" si="3"/>
        <v>79572</v>
      </c>
      <c r="I97" s="11"/>
      <c r="J97" s="11"/>
      <c r="K97" s="11"/>
      <c r="L97" s="23">
        <v>120875</v>
      </c>
    </row>
    <row r="98" spans="1:12" ht="15.75" customHeight="1" x14ac:dyDescent="0.2">
      <c r="A98" s="92"/>
      <c r="B98" s="53" t="s">
        <v>11</v>
      </c>
      <c r="C98" s="24">
        <v>37132</v>
      </c>
      <c r="D98" s="11">
        <v>3232</v>
      </c>
      <c r="E98" s="57">
        <f t="shared" si="2"/>
        <v>40364</v>
      </c>
      <c r="F98" s="11">
        <v>75917</v>
      </c>
      <c r="G98" s="11">
        <v>5206</v>
      </c>
      <c r="H98" s="57">
        <f t="shared" si="3"/>
        <v>81123</v>
      </c>
      <c r="I98" s="11"/>
      <c r="J98" s="11"/>
      <c r="K98" s="11"/>
      <c r="L98" s="23">
        <v>121487</v>
      </c>
    </row>
    <row r="99" spans="1:12" ht="15.75" customHeight="1" x14ac:dyDescent="0.2">
      <c r="A99" s="92"/>
      <c r="B99" s="53" t="s">
        <v>12</v>
      </c>
      <c r="C99" s="25">
        <v>37862</v>
      </c>
      <c r="D99" s="26">
        <v>3220</v>
      </c>
      <c r="E99" s="57">
        <f t="shared" si="2"/>
        <v>41082</v>
      </c>
      <c r="F99" s="11">
        <v>76086</v>
      </c>
      <c r="G99" s="11">
        <v>5249</v>
      </c>
      <c r="H99" s="57">
        <f t="shared" si="3"/>
        <v>81335</v>
      </c>
      <c r="I99" s="11"/>
      <c r="J99" s="11"/>
      <c r="K99" s="11"/>
      <c r="L99" s="23">
        <v>122417</v>
      </c>
    </row>
    <row r="100" spans="1:12" ht="15.75" customHeight="1" x14ac:dyDescent="0.2">
      <c r="A100" s="92"/>
      <c r="B100" s="53" t="s">
        <v>13</v>
      </c>
      <c r="C100" s="25">
        <v>37990</v>
      </c>
      <c r="D100" s="26">
        <v>3340</v>
      </c>
      <c r="E100" s="57">
        <f t="shared" si="2"/>
        <v>41330</v>
      </c>
      <c r="F100" s="11">
        <v>76468</v>
      </c>
      <c r="G100" s="11">
        <v>5280</v>
      </c>
      <c r="H100" s="57">
        <f t="shared" si="3"/>
        <v>81748</v>
      </c>
      <c r="I100" s="11"/>
      <c r="J100" s="11"/>
      <c r="K100" s="11"/>
      <c r="L100" s="23">
        <v>123078</v>
      </c>
    </row>
    <row r="101" spans="1:12" ht="15.75" customHeight="1" x14ac:dyDescent="0.2">
      <c r="A101" s="92"/>
      <c r="B101" s="53" t="s">
        <v>14</v>
      </c>
      <c r="C101" s="25">
        <v>38079</v>
      </c>
      <c r="D101" s="26">
        <v>3384</v>
      </c>
      <c r="E101" s="57">
        <f t="shared" si="2"/>
        <v>41463</v>
      </c>
      <c r="F101" s="11">
        <v>76992</v>
      </c>
      <c r="G101" s="11">
        <v>5263</v>
      </c>
      <c r="H101" s="57">
        <f t="shared" si="3"/>
        <v>82255</v>
      </c>
      <c r="I101" s="11"/>
      <c r="J101" s="11"/>
      <c r="K101" s="11"/>
      <c r="L101" s="23">
        <v>123718</v>
      </c>
    </row>
    <row r="102" spans="1:12" ht="15.75" customHeight="1" x14ac:dyDescent="0.2">
      <c r="A102" s="92"/>
      <c r="B102" s="53" t="s">
        <v>15</v>
      </c>
      <c r="C102" s="24">
        <v>38211</v>
      </c>
      <c r="D102" s="11">
        <v>3515</v>
      </c>
      <c r="E102" s="57">
        <f t="shared" si="2"/>
        <v>41726</v>
      </c>
      <c r="F102" s="11">
        <v>75250</v>
      </c>
      <c r="G102" s="11">
        <v>5226</v>
      </c>
      <c r="H102" s="57">
        <f t="shared" si="3"/>
        <v>80476</v>
      </c>
      <c r="I102" s="11"/>
      <c r="J102" s="11"/>
      <c r="K102" s="11"/>
      <c r="L102" s="23">
        <v>88140</v>
      </c>
    </row>
    <row r="103" spans="1:12" ht="15.75" customHeight="1" x14ac:dyDescent="0.2">
      <c r="A103" s="92"/>
      <c r="B103" s="53" t="s">
        <v>16</v>
      </c>
      <c r="C103" s="24">
        <v>37466</v>
      </c>
      <c r="D103" s="11">
        <v>3605</v>
      </c>
      <c r="E103" s="57">
        <f t="shared" si="2"/>
        <v>41071</v>
      </c>
      <c r="F103" s="11">
        <v>75226</v>
      </c>
      <c r="G103" s="11">
        <v>5320</v>
      </c>
      <c r="H103" s="57">
        <f t="shared" si="3"/>
        <v>80546</v>
      </c>
      <c r="I103" s="11"/>
      <c r="J103" s="11"/>
      <c r="K103" s="11"/>
      <c r="L103" s="23">
        <v>88974</v>
      </c>
    </row>
    <row r="104" spans="1:12" ht="15.75" customHeight="1" x14ac:dyDescent="0.2">
      <c r="A104" s="92"/>
      <c r="B104" s="53" t="s">
        <v>17</v>
      </c>
      <c r="C104" s="24">
        <v>38059</v>
      </c>
      <c r="D104" s="11">
        <v>3530</v>
      </c>
      <c r="E104" s="57">
        <f t="shared" si="2"/>
        <v>41589</v>
      </c>
      <c r="F104" s="11">
        <v>77859</v>
      </c>
      <c r="G104" s="11">
        <v>5320</v>
      </c>
      <c r="H104" s="57">
        <f t="shared" si="3"/>
        <v>83179</v>
      </c>
      <c r="I104" s="11"/>
      <c r="J104" s="11"/>
      <c r="K104" s="11"/>
      <c r="L104" s="23">
        <v>124768</v>
      </c>
    </row>
    <row r="105" spans="1:12" ht="15.75" customHeight="1" thickBot="1" x14ac:dyDescent="0.25">
      <c r="A105" s="92"/>
      <c r="B105" s="54" t="s">
        <v>18</v>
      </c>
      <c r="C105" s="27">
        <v>37563</v>
      </c>
      <c r="D105" s="17">
        <v>3634</v>
      </c>
      <c r="E105" s="57">
        <f t="shared" si="2"/>
        <v>41197</v>
      </c>
      <c r="F105" s="17">
        <v>77482</v>
      </c>
      <c r="G105" s="17">
        <v>5123</v>
      </c>
      <c r="H105" s="57">
        <f t="shared" si="3"/>
        <v>82605</v>
      </c>
      <c r="I105" s="11"/>
      <c r="J105" s="11"/>
      <c r="K105" s="11"/>
      <c r="L105" s="28">
        <v>123802</v>
      </c>
    </row>
    <row r="106" spans="1:12" ht="15.75" customHeight="1" x14ac:dyDescent="0.2">
      <c r="A106" s="94">
        <v>2020</v>
      </c>
      <c r="B106" s="52" t="s">
        <v>7</v>
      </c>
      <c r="C106" s="21">
        <v>37377</v>
      </c>
      <c r="D106" s="8">
        <v>3569</v>
      </c>
      <c r="E106" s="57">
        <f t="shared" si="2"/>
        <v>40946</v>
      </c>
      <c r="F106" s="8">
        <v>78052</v>
      </c>
      <c r="G106" s="8">
        <v>5190</v>
      </c>
      <c r="H106" s="57">
        <f t="shared" si="3"/>
        <v>83242</v>
      </c>
      <c r="I106" s="11"/>
      <c r="J106" s="11"/>
      <c r="K106" s="11"/>
      <c r="L106" s="22">
        <v>124188</v>
      </c>
    </row>
    <row r="107" spans="1:12" ht="15.75" customHeight="1" x14ac:dyDescent="0.2">
      <c r="A107" s="92"/>
      <c r="B107" s="53" t="s">
        <v>8</v>
      </c>
      <c r="C107" s="24">
        <v>36919</v>
      </c>
      <c r="D107" s="11">
        <v>3249</v>
      </c>
      <c r="E107" s="57">
        <f t="shared" si="2"/>
        <v>40168</v>
      </c>
      <c r="F107" s="11">
        <v>78489</v>
      </c>
      <c r="G107" s="11">
        <v>5448</v>
      </c>
      <c r="H107" s="57">
        <f t="shared" si="3"/>
        <v>83937</v>
      </c>
      <c r="I107" s="11"/>
      <c r="J107" s="11"/>
      <c r="K107" s="11"/>
      <c r="L107" s="23">
        <v>124105</v>
      </c>
    </row>
    <row r="108" spans="1:12" ht="15.75" customHeight="1" x14ac:dyDescent="0.2">
      <c r="A108" s="92"/>
      <c r="B108" s="53" t="s">
        <v>9</v>
      </c>
      <c r="C108" s="24">
        <v>34027</v>
      </c>
      <c r="D108" s="11">
        <v>3002</v>
      </c>
      <c r="E108" s="57">
        <f t="shared" si="2"/>
        <v>37029</v>
      </c>
      <c r="F108" s="11">
        <v>79528</v>
      </c>
      <c r="G108" s="11">
        <v>5522</v>
      </c>
      <c r="H108" s="57">
        <f t="shared" si="3"/>
        <v>85050</v>
      </c>
      <c r="I108" s="11"/>
      <c r="J108" s="11"/>
      <c r="K108" s="11"/>
      <c r="L108" s="23">
        <v>122079</v>
      </c>
    </row>
    <row r="109" spans="1:12" ht="15.75" customHeight="1" x14ac:dyDescent="0.2">
      <c r="A109" s="92"/>
      <c r="B109" s="53" t="s">
        <v>10</v>
      </c>
      <c r="C109" s="24">
        <v>32255</v>
      </c>
      <c r="D109" s="11">
        <v>2663</v>
      </c>
      <c r="E109" s="57">
        <f t="shared" si="2"/>
        <v>34918</v>
      </c>
      <c r="F109" s="11">
        <v>76991</v>
      </c>
      <c r="G109" s="11">
        <v>5427</v>
      </c>
      <c r="H109" s="57">
        <f t="shared" si="3"/>
        <v>82418</v>
      </c>
      <c r="I109" s="11"/>
      <c r="J109" s="11"/>
      <c r="K109" s="11"/>
      <c r="L109" s="23">
        <v>117336</v>
      </c>
    </row>
    <row r="110" spans="1:12" ht="15.75" customHeight="1" x14ac:dyDescent="0.2">
      <c r="A110" s="92"/>
      <c r="B110" s="53" t="s">
        <v>11</v>
      </c>
      <c r="C110" s="24">
        <v>30277</v>
      </c>
      <c r="D110" s="11">
        <v>2766</v>
      </c>
      <c r="E110" s="57">
        <f t="shared" si="2"/>
        <v>33043</v>
      </c>
      <c r="F110" s="11">
        <v>74117</v>
      </c>
      <c r="G110" s="11">
        <v>4879</v>
      </c>
      <c r="H110" s="57">
        <f t="shared" si="3"/>
        <v>78996</v>
      </c>
      <c r="I110" s="11"/>
      <c r="J110" s="11"/>
      <c r="K110" s="11"/>
      <c r="L110" s="23">
        <v>112039</v>
      </c>
    </row>
    <row r="111" spans="1:12" ht="15.75" customHeight="1" x14ac:dyDescent="0.2">
      <c r="A111" s="92"/>
      <c r="B111" s="53" t="s">
        <v>12</v>
      </c>
      <c r="C111" s="25">
        <v>27965</v>
      </c>
      <c r="D111" s="26">
        <v>2595</v>
      </c>
      <c r="E111" s="57">
        <f t="shared" si="2"/>
        <v>30560</v>
      </c>
      <c r="F111" s="11">
        <v>72793</v>
      </c>
      <c r="G111" s="11">
        <v>4701</v>
      </c>
      <c r="H111" s="57">
        <f t="shared" si="3"/>
        <v>77494</v>
      </c>
      <c r="I111" s="11"/>
      <c r="J111" s="11"/>
      <c r="K111" s="11"/>
      <c r="L111" s="23">
        <v>108054</v>
      </c>
    </row>
    <row r="112" spans="1:12" ht="15.75" customHeight="1" x14ac:dyDescent="0.2">
      <c r="A112" s="92"/>
      <c r="B112" s="53" t="s">
        <v>13</v>
      </c>
      <c r="C112" s="25">
        <v>24864</v>
      </c>
      <c r="D112" s="26">
        <v>2453</v>
      </c>
      <c r="E112" s="57">
        <f t="shared" si="2"/>
        <v>27317</v>
      </c>
      <c r="F112" s="11">
        <v>72418</v>
      </c>
      <c r="G112" s="11">
        <v>4580</v>
      </c>
      <c r="H112" s="57">
        <f t="shared" si="3"/>
        <v>76998</v>
      </c>
      <c r="I112" s="11"/>
      <c r="J112" s="11"/>
      <c r="K112" s="11"/>
      <c r="L112" s="23">
        <v>104315</v>
      </c>
    </row>
    <row r="113" spans="1:12" ht="15.75" customHeight="1" x14ac:dyDescent="0.2">
      <c r="A113" s="92"/>
      <c r="B113" s="53" t="s">
        <v>14</v>
      </c>
      <c r="C113" s="25">
        <v>24559</v>
      </c>
      <c r="D113" s="26">
        <v>2217</v>
      </c>
      <c r="E113" s="57">
        <f t="shared" si="2"/>
        <v>26776</v>
      </c>
      <c r="F113" s="11">
        <v>70473</v>
      </c>
      <c r="G113" s="11">
        <v>4615</v>
      </c>
      <c r="H113" s="57">
        <f t="shared" si="3"/>
        <v>75088</v>
      </c>
      <c r="I113" s="11"/>
      <c r="J113" s="11"/>
      <c r="K113" s="11"/>
      <c r="L113" s="23">
        <v>101864</v>
      </c>
    </row>
    <row r="114" spans="1:12" ht="15.75" customHeight="1" x14ac:dyDescent="0.2">
      <c r="A114" s="92"/>
      <c r="B114" s="53" t="s">
        <v>15</v>
      </c>
      <c r="C114" s="24">
        <v>36919</v>
      </c>
      <c r="D114" s="11">
        <v>3249</v>
      </c>
      <c r="E114" s="57">
        <f t="shared" si="2"/>
        <v>40168</v>
      </c>
      <c r="F114" s="11">
        <v>78489</v>
      </c>
      <c r="G114" s="11">
        <v>5448</v>
      </c>
      <c r="H114" s="57">
        <f t="shared" si="3"/>
        <v>83937</v>
      </c>
      <c r="I114" s="11"/>
      <c r="J114" s="11"/>
      <c r="K114" s="11"/>
      <c r="L114" s="23">
        <v>124105</v>
      </c>
    </row>
    <row r="115" spans="1:12" ht="15.75" customHeight="1" x14ac:dyDescent="0.2">
      <c r="A115" s="92"/>
      <c r="B115" s="53" t="s">
        <v>16</v>
      </c>
      <c r="C115" s="24">
        <v>22318</v>
      </c>
      <c r="D115" s="11">
        <v>2295</v>
      </c>
      <c r="E115" s="57">
        <f t="shared" si="2"/>
        <v>24613</v>
      </c>
      <c r="F115" s="11">
        <v>69228</v>
      </c>
      <c r="G115" s="11">
        <v>4331</v>
      </c>
      <c r="H115" s="57">
        <f t="shared" si="3"/>
        <v>73559</v>
      </c>
      <c r="I115" s="11"/>
      <c r="J115" s="11"/>
      <c r="K115" s="11"/>
      <c r="L115" s="23">
        <v>98172</v>
      </c>
    </row>
    <row r="116" spans="1:12" ht="15.75" customHeight="1" x14ac:dyDescent="0.2">
      <c r="A116" s="92"/>
      <c r="B116" s="53" t="s">
        <v>17</v>
      </c>
      <c r="C116" s="24">
        <v>21160</v>
      </c>
      <c r="D116" s="11">
        <v>2434</v>
      </c>
      <c r="E116" s="57">
        <f t="shared" si="2"/>
        <v>23594</v>
      </c>
      <c r="F116" s="11">
        <v>69530</v>
      </c>
      <c r="G116" s="11">
        <v>4298</v>
      </c>
      <c r="H116" s="57">
        <f t="shared" si="3"/>
        <v>73828</v>
      </c>
      <c r="I116" s="11"/>
      <c r="J116" s="11"/>
      <c r="K116" s="11"/>
      <c r="L116" s="23">
        <v>97422</v>
      </c>
    </row>
    <row r="117" spans="1:12" ht="15.75" customHeight="1" thickBot="1" x14ac:dyDescent="0.25">
      <c r="A117" s="92"/>
      <c r="B117" s="54" t="s">
        <v>18</v>
      </c>
      <c r="C117" s="27">
        <v>20513</v>
      </c>
      <c r="D117" s="17">
        <v>2688</v>
      </c>
      <c r="E117" s="57">
        <f t="shared" si="2"/>
        <v>23201</v>
      </c>
      <c r="F117" s="17">
        <v>68932</v>
      </c>
      <c r="G117" s="17">
        <v>4152</v>
      </c>
      <c r="H117" s="57">
        <f t="shared" si="3"/>
        <v>73084</v>
      </c>
      <c r="I117" s="11"/>
      <c r="J117" s="11"/>
      <c r="K117" s="11"/>
      <c r="L117" s="28">
        <v>96285</v>
      </c>
    </row>
    <row r="118" spans="1:12" ht="15.75" customHeight="1" x14ac:dyDescent="0.2">
      <c r="A118" s="94">
        <v>2021</v>
      </c>
      <c r="B118" s="52" t="s">
        <v>7</v>
      </c>
      <c r="C118" s="21">
        <v>21095</v>
      </c>
      <c r="D118" s="8">
        <v>2320</v>
      </c>
      <c r="E118" s="57">
        <f t="shared" si="2"/>
        <v>23415</v>
      </c>
      <c r="F118" s="8">
        <v>68782</v>
      </c>
      <c r="G118" s="8">
        <v>4578</v>
      </c>
      <c r="H118" s="57">
        <f t="shared" si="3"/>
        <v>73360</v>
      </c>
      <c r="I118" s="11"/>
      <c r="J118" s="11"/>
      <c r="K118" s="11"/>
      <c r="L118" s="22">
        <v>96775</v>
      </c>
    </row>
    <row r="119" spans="1:12" ht="15.75" customHeight="1" x14ac:dyDescent="0.2">
      <c r="A119" s="92"/>
      <c r="B119" s="53" t="s">
        <v>8</v>
      </c>
      <c r="C119" s="24">
        <v>21292</v>
      </c>
      <c r="D119" s="11">
        <v>2364</v>
      </c>
      <c r="E119" s="57">
        <f t="shared" si="2"/>
        <v>23656</v>
      </c>
      <c r="F119" s="11">
        <v>68823</v>
      </c>
      <c r="G119" s="11">
        <v>4556</v>
      </c>
      <c r="H119" s="57">
        <f t="shared" si="3"/>
        <v>73379</v>
      </c>
      <c r="I119" s="11"/>
      <c r="J119" s="11"/>
      <c r="K119" s="11"/>
      <c r="L119" s="23">
        <v>97035</v>
      </c>
    </row>
    <row r="120" spans="1:12" ht="15.75" customHeight="1" x14ac:dyDescent="0.2">
      <c r="A120" s="92"/>
      <c r="B120" s="53" t="s">
        <v>9</v>
      </c>
      <c r="C120" s="24">
        <v>22427</v>
      </c>
      <c r="D120" s="11">
        <v>2472</v>
      </c>
      <c r="E120" s="57">
        <f t="shared" si="2"/>
        <v>24899</v>
      </c>
      <c r="F120" s="11">
        <v>67993</v>
      </c>
      <c r="G120" s="11">
        <v>4517</v>
      </c>
      <c r="H120" s="57">
        <f t="shared" si="3"/>
        <v>72510</v>
      </c>
      <c r="I120" s="11"/>
      <c r="J120" s="11"/>
      <c r="K120" s="11"/>
      <c r="L120" s="23">
        <v>97409</v>
      </c>
    </row>
    <row r="121" spans="1:12" ht="15.75" customHeight="1" x14ac:dyDescent="0.2">
      <c r="A121" s="92"/>
      <c r="B121" s="53" t="s">
        <v>10</v>
      </c>
      <c r="C121" s="24">
        <v>21202</v>
      </c>
      <c r="D121" s="11">
        <v>2404</v>
      </c>
      <c r="E121" s="57">
        <f t="shared" si="2"/>
        <v>23606</v>
      </c>
      <c r="F121" s="11">
        <v>69058</v>
      </c>
      <c r="G121" s="11">
        <v>4507</v>
      </c>
      <c r="H121" s="57">
        <f t="shared" si="3"/>
        <v>73565</v>
      </c>
      <c r="I121" s="11"/>
      <c r="J121" s="11"/>
      <c r="K121" s="11"/>
      <c r="L121" s="23">
        <v>97171</v>
      </c>
    </row>
    <row r="122" spans="1:12" ht="15.75" customHeight="1" x14ac:dyDescent="0.2">
      <c r="A122" s="92"/>
      <c r="B122" s="53" t="s">
        <v>11</v>
      </c>
      <c r="C122" s="24">
        <v>21476</v>
      </c>
      <c r="D122" s="11">
        <v>2418</v>
      </c>
      <c r="E122" s="57">
        <f t="shared" si="2"/>
        <v>23894</v>
      </c>
      <c r="F122" s="11">
        <v>68249</v>
      </c>
      <c r="G122" s="11">
        <v>4446</v>
      </c>
      <c r="H122" s="57">
        <f t="shared" si="3"/>
        <v>72695</v>
      </c>
      <c r="I122" s="11"/>
      <c r="J122" s="11"/>
      <c r="K122" s="11"/>
      <c r="L122" s="23">
        <v>96589</v>
      </c>
    </row>
    <row r="123" spans="1:12" ht="15.75" customHeight="1" x14ac:dyDescent="0.2">
      <c r="A123" s="92"/>
      <c r="B123" s="53" t="s">
        <v>12</v>
      </c>
      <c r="C123" s="25">
        <v>21707</v>
      </c>
      <c r="D123" s="26">
        <v>2423</v>
      </c>
      <c r="E123" s="57">
        <f t="shared" si="2"/>
        <v>24130</v>
      </c>
      <c r="F123" s="11">
        <v>67899</v>
      </c>
      <c r="G123" s="11">
        <v>4371</v>
      </c>
      <c r="H123" s="57">
        <f t="shared" si="3"/>
        <v>72270</v>
      </c>
      <c r="I123" s="11"/>
      <c r="J123" s="11"/>
      <c r="K123" s="11"/>
      <c r="L123" s="23">
        <v>96400</v>
      </c>
    </row>
    <row r="124" spans="1:12" ht="15.75" customHeight="1" x14ac:dyDescent="0.2">
      <c r="A124" s="92"/>
      <c r="B124" s="53" t="s">
        <v>13</v>
      </c>
      <c r="C124" s="25">
        <v>22036</v>
      </c>
      <c r="D124" s="26">
        <v>2471</v>
      </c>
      <c r="E124" s="57">
        <f t="shared" si="2"/>
        <v>24507</v>
      </c>
      <c r="F124" s="11">
        <v>67494</v>
      </c>
      <c r="G124" s="11">
        <v>4385</v>
      </c>
      <c r="H124" s="57">
        <f t="shared" si="3"/>
        <v>71879</v>
      </c>
      <c r="I124" s="11"/>
      <c r="J124" s="11"/>
      <c r="K124" s="11"/>
      <c r="L124" s="23">
        <v>96386</v>
      </c>
    </row>
    <row r="125" spans="1:12" ht="15.75" customHeight="1" x14ac:dyDescent="0.2">
      <c r="A125" s="92"/>
      <c r="B125" s="53" t="s">
        <v>14</v>
      </c>
      <c r="C125" s="25">
        <v>22066</v>
      </c>
      <c r="D125" s="26">
        <v>2507</v>
      </c>
      <c r="E125" s="57">
        <f t="shared" si="2"/>
        <v>24573</v>
      </c>
      <c r="F125" s="11">
        <v>67503</v>
      </c>
      <c r="G125" s="11">
        <v>4309</v>
      </c>
      <c r="H125" s="57">
        <f t="shared" si="3"/>
        <v>71812</v>
      </c>
      <c r="I125" s="11"/>
      <c r="J125" s="11"/>
      <c r="K125" s="11"/>
      <c r="L125" s="23">
        <v>96385</v>
      </c>
    </row>
    <row r="126" spans="1:12" ht="15.75" customHeight="1" x14ac:dyDescent="0.2">
      <c r="A126" s="92"/>
      <c r="B126" s="53" t="s">
        <v>15</v>
      </c>
      <c r="C126" s="24">
        <v>22305</v>
      </c>
      <c r="D126" s="11">
        <v>2558</v>
      </c>
      <c r="E126" s="57">
        <f t="shared" si="2"/>
        <v>24863</v>
      </c>
      <c r="F126" s="11">
        <v>67749</v>
      </c>
      <c r="G126" s="11">
        <v>4207</v>
      </c>
      <c r="H126" s="57">
        <f t="shared" si="3"/>
        <v>71956</v>
      </c>
      <c r="I126" s="11"/>
      <c r="J126" s="11"/>
      <c r="K126" s="11"/>
      <c r="L126" s="23">
        <v>96819</v>
      </c>
    </row>
    <row r="127" spans="1:12" ht="15.75" customHeight="1" x14ac:dyDescent="0.2">
      <c r="A127" s="92"/>
      <c r="B127" s="53" t="s">
        <v>16</v>
      </c>
      <c r="C127" s="24">
        <v>22560</v>
      </c>
      <c r="D127" s="11">
        <v>2517</v>
      </c>
      <c r="E127" s="57">
        <f t="shared" si="2"/>
        <v>25077</v>
      </c>
      <c r="F127" s="11">
        <v>67603</v>
      </c>
      <c r="G127" s="11">
        <v>4218</v>
      </c>
      <c r="H127" s="57">
        <f t="shared" si="3"/>
        <v>71821</v>
      </c>
      <c r="I127" s="11"/>
      <c r="J127" s="11"/>
      <c r="K127" s="11"/>
      <c r="L127" s="23">
        <v>96898</v>
      </c>
    </row>
    <row r="128" spans="1:12" ht="15.75" customHeight="1" x14ac:dyDescent="0.2">
      <c r="A128" s="92"/>
      <c r="B128" s="53" t="s">
        <v>17</v>
      </c>
      <c r="C128" s="24">
        <v>23016</v>
      </c>
      <c r="D128" s="11">
        <v>2582</v>
      </c>
      <c r="E128" s="57">
        <f t="shared" si="2"/>
        <v>25598</v>
      </c>
      <c r="F128" s="11">
        <v>67459</v>
      </c>
      <c r="G128" s="11">
        <v>4213</v>
      </c>
      <c r="H128" s="57">
        <f t="shared" si="3"/>
        <v>71672</v>
      </c>
      <c r="I128" s="11"/>
      <c r="J128" s="11"/>
      <c r="K128" s="11"/>
      <c r="L128" s="23">
        <v>97270</v>
      </c>
    </row>
    <row r="129" spans="1:12" ht="15.75" customHeight="1" thickBot="1" x14ac:dyDescent="0.25">
      <c r="A129" s="92"/>
      <c r="B129" s="54" t="s">
        <v>18</v>
      </c>
      <c r="C129" s="27">
        <v>23012</v>
      </c>
      <c r="D129" s="17">
        <v>2583</v>
      </c>
      <c r="E129" s="57">
        <f t="shared" si="2"/>
        <v>25595</v>
      </c>
      <c r="F129" s="17">
        <v>67229</v>
      </c>
      <c r="G129" s="17">
        <v>4089</v>
      </c>
      <c r="H129" s="57">
        <f t="shared" si="3"/>
        <v>71318</v>
      </c>
      <c r="I129" s="11"/>
      <c r="J129" s="11"/>
      <c r="K129" s="11"/>
      <c r="L129" s="28">
        <v>96913</v>
      </c>
    </row>
    <row r="130" spans="1:12" ht="15.75" customHeight="1" x14ac:dyDescent="0.2">
      <c r="A130" s="94">
        <v>2022</v>
      </c>
      <c r="B130" s="52" t="s">
        <v>7</v>
      </c>
      <c r="C130" s="24">
        <v>22688</v>
      </c>
      <c r="D130" s="8">
        <v>2605</v>
      </c>
      <c r="E130" s="57">
        <f t="shared" si="2"/>
        <v>25293</v>
      </c>
      <c r="F130" s="8">
        <v>67177</v>
      </c>
      <c r="G130" s="8">
        <v>4093</v>
      </c>
      <c r="H130" s="57">
        <f t="shared" si="3"/>
        <v>71270</v>
      </c>
      <c r="I130" s="11"/>
      <c r="J130" s="11"/>
      <c r="K130" s="11"/>
      <c r="L130" s="23">
        <v>96563</v>
      </c>
    </row>
    <row r="131" spans="1:12" ht="15.75" customHeight="1" x14ac:dyDescent="0.2">
      <c r="A131" s="92"/>
      <c r="B131" s="53" t="s">
        <v>8</v>
      </c>
      <c r="C131" s="24">
        <v>22747</v>
      </c>
      <c r="D131" s="11">
        <v>2656</v>
      </c>
      <c r="E131" s="57">
        <f t="shared" si="2"/>
        <v>25403</v>
      </c>
      <c r="F131" s="11">
        <v>67213</v>
      </c>
      <c r="G131" s="11">
        <v>4087</v>
      </c>
      <c r="H131" s="57">
        <f t="shared" si="3"/>
        <v>71300</v>
      </c>
      <c r="I131" s="11"/>
      <c r="J131" s="11"/>
      <c r="K131" s="11"/>
      <c r="L131" s="23">
        <v>96703</v>
      </c>
    </row>
    <row r="132" spans="1:12" ht="15.75" customHeight="1" x14ac:dyDescent="0.2">
      <c r="A132" s="92"/>
      <c r="B132" s="53" t="s">
        <v>9</v>
      </c>
      <c r="C132" s="24">
        <v>22538</v>
      </c>
      <c r="D132" s="11">
        <v>2684</v>
      </c>
      <c r="E132" s="57">
        <f t="shared" si="2"/>
        <v>25222</v>
      </c>
      <c r="F132" s="11">
        <v>67227</v>
      </c>
      <c r="G132" s="11">
        <v>4099</v>
      </c>
      <c r="H132" s="57">
        <f t="shared" si="3"/>
        <v>71326</v>
      </c>
      <c r="I132" s="11"/>
      <c r="J132" s="11"/>
      <c r="K132" s="11"/>
      <c r="L132" s="23">
        <v>96548</v>
      </c>
    </row>
    <row r="133" spans="1:12" ht="15.75" customHeight="1" x14ac:dyDescent="0.2">
      <c r="A133" s="92"/>
      <c r="B133" s="53" t="s">
        <v>10</v>
      </c>
      <c r="C133" s="24">
        <v>22680</v>
      </c>
      <c r="D133" s="11">
        <v>2681</v>
      </c>
      <c r="E133" s="57">
        <f t="shared" si="2"/>
        <v>25361</v>
      </c>
      <c r="F133" s="11">
        <v>67512</v>
      </c>
      <c r="G133" s="11">
        <v>4089</v>
      </c>
      <c r="H133" s="57">
        <f t="shared" si="3"/>
        <v>71601</v>
      </c>
      <c r="I133" s="11"/>
      <c r="J133" s="11"/>
      <c r="K133" s="11"/>
      <c r="L133" s="23">
        <v>96962</v>
      </c>
    </row>
    <row r="134" spans="1:12" ht="15.75" customHeight="1" x14ac:dyDescent="0.2">
      <c r="A134" s="92"/>
      <c r="B134" s="53" t="s">
        <v>11</v>
      </c>
      <c r="C134" s="24">
        <v>22340</v>
      </c>
      <c r="D134" s="11">
        <v>2277</v>
      </c>
      <c r="E134" s="57">
        <f t="shared" si="2"/>
        <v>24617</v>
      </c>
      <c r="F134" s="11">
        <v>67927</v>
      </c>
      <c r="G134" s="11">
        <v>4485</v>
      </c>
      <c r="H134" s="57">
        <f t="shared" si="3"/>
        <v>72412</v>
      </c>
      <c r="I134" s="11"/>
      <c r="J134" s="11"/>
      <c r="K134" s="11"/>
      <c r="L134" s="23">
        <f t="shared" ref="L134:L141" si="4">+H134+E134</f>
        <v>97029</v>
      </c>
    </row>
    <row r="135" spans="1:12" ht="15.75" customHeight="1" x14ac:dyDescent="0.2">
      <c r="A135" s="92"/>
      <c r="B135" s="53" t="s">
        <v>12</v>
      </c>
      <c r="C135" s="24">
        <v>22065</v>
      </c>
      <c r="D135" s="26">
        <v>2363</v>
      </c>
      <c r="E135" s="57">
        <f t="shared" si="2"/>
        <v>24428</v>
      </c>
      <c r="F135" s="11">
        <v>68423</v>
      </c>
      <c r="G135" s="11">
        <v>4386</v>
      </c>
      <c r="H135" s="57">
        <f t="shared" si="3"/>
        <v>72809</v>
      </c>
      <c r="I135" s="11"/>
      <c r="J135" s="11"/>
      <c r="K135" s="11"/>
      <c r="L135" s="23">
        <f t="shared" si="4"/>
        <v>97237</v>
      </c>
    </row>
    <row r="136" spans="1:12" ht="15.75" customHeight="1" x14ac:dyDescent="0.2">
      <c r="A136" s="92"/>
      <c r="B136" s="53" t="s">
        <v>13</v>
      </c>
      <c r="C136" s="24">
        <v>21848</v>
      </c>
      <c r="D136" s="26">
        <v>2361</v>
      </c>
      <c r="E136" s="57">
        <f t="shared" si="2"/>
        <v>24209</v>
      </c>
      <c r="F136" s="11">
        <v>68581</v>
      </c>
      <c r="G136" s="11">
        <v>4339</v>
      </c>
      <c r="H136" s="57">
        <f t="shared" si="3"/>
        <v>72920</v>
      </c>
      <c r="I136" s="11"/>
      <c r="J136" s="11"/>
      <c r="K136" s="11"/>
      <c r="L136" s="23">
        <f t="shared" si="4"/>
        <v>97129</v>
      </c>
    </row>
    <row r="137" spans="1:12" ht="15.75" customHeight="1" x14ac:dyDescent="0.2">
      <c r="A137" s="92"/>
      <c r="B137" s="53" t="s">
        <v>14</v>
      </c>
      <c r="C137" s="24">
        <v>21078</v>
      </c>
      <c r="D137" s="26">
        <v>2333</v>
      </c>
      <c r="E137" s="57">
        <f t="shared" si="2"/>
        <v>23411</v>
      </c>
      <c r="F137" s="11">
        <v>69300</v>
      </c>
      <c r="G137" s="11">
        <v>4379</v>
      </c>
      <c r="H137" s="57">
        <f t="shared" si="3"/>
        <v>73679</v>
      </c>
      <c r="I137" s="11"/>
      <c r="J137" s="11"/>
      <c r="K137" s="11"/>
      <c r="L137" s="23">
        <f t="shared" si="4"/>
        <v>97090</v>
      </c>
    </row>
    <row r="138" spans="1:12" ht="15.75" customHeight="1" x14ac:dyDescent="0.2">
      <c r="A138" s="92"/>
      <c r="B138" s="53" t="s">
        <v>15</v>
      </c>
      <c r="C138" s="24">
        <v>19506</v>
      </c>
      <c r="D138" s="11">
        <v>2391</v>
      </c>
      <c r="E138" s="57">
        <f t="shared" si="2"/>
        <v>21897</v>
      </c>
      <c r="F138" s="11">
        <v>70814</v>
      </c>
      <c r="G138" s="11">
        <v>4315</v>
      </c>
      <c r="H138" s="57">
        <f t="shared" si="3"/>
        <v>75129</v>
      </c>
      <c r="I138" s="11"/>
      <c r="J138" s="11"/>
      <c r="K138" s="11"/>
      <c r="L138" s="23">
        <f t="shared" si="4"/>
        <v>97026</v>
      </c>
    </row>
    <row r="139" spans="1:12" ht="15.75" customHeight="1" x14ac:dyDescent="0.2">
      <c r="A139" s="92"/>
      <c r="B139" s="53" t="s">
        <v>16</v>
      </c>
      <c r="C139" s="24">
        <v>19992</v>
      </c>
      <c r="D139" s="11">
        <v>2417</v>
      </c>
      <c r="E139" s="57">
        <f t="shared" ref="E139:E148" si="5">C139+D139</f>
        <v>22409</v>
      </c>
      <c r="F139" s="11">
        <v>70926</v>
      </c>
      <c r="G139" s="11">
        <v>4258</v>
      </c>
      <c r="H139" s="57">
        <f t="shared" ref="H139:H148" si="6">F139+G139</f>
        <v>75184</v>
      </c>
      <c r="I139" s="11"/>
      <c r="J139" s="11"/>
      <c r="K139" s="11"/>
      <c r="L139" s="23">
        <f t="shared" si="4"/>
        <v>97593</v>
      </c>
    </row>
    <row r="140" spans="1:12" ht="15.75" customHeight="1" x14ac:dyDescent="0.2">
      <c r="A140" s="92"/>
      <c r="B140" s="53" t="s">
        <v>17</v>
      </c>
      <c r="C140" s="24">
        <v>20041</v>
      </c>
      <c r="D140" s="11">
        <v>2377</v>
      </c>
      <c r="E140" s="57">
        <f t="shared" si="5"/>
        <v>22418</v>
      </c>
      <c r="F140" s="11">
        <v>71690</v>
      </c>
      <c r="G140" s="11">
        <v>4263</v>
      </c>
      <c r="H140" s="57">
        <f t="shared" si="6"/>
        <v>75953</v>
      </c>
      <c r="I140" s="11"/>
      <c r="J140" s="11"/>
      <c r="K140" s="11"/>
      <c r="L140" s="23">
        <f t="shared" si="4"/>
        <v>98371</v>
      </c>
    </row>
    <row r="141" spans="1:12" ht="15.75" customHeight="1" thickBot="1" x14ac:dyDescent="0.25">
      <c r="A141" s="92"/>
      <c r="B141" s="54" t="s">
        <v>18</v>
      </c>
      <c r="C141" s="27">
        <v>19969</v>
      </c>
      <c r="D141" s="17">
        <v>2375</v>
      </c>
      <c r="E141" s="17">
        <f t="shared" si="5"/>
        <v>22344</v>
      </c>
      <c r="F141" s="17">
        <v>71388</v>
      </c>
      <c r="G141" s="17">
        <v>4128</v>
      </c>
      <c r="H141" s="17">
        <f t="shared" si="6"/>
        <v>75516</v>
      </c>
      <c r="I141" s="17"/>
      <c r="J141" s="17"/>
      <c r="K141" s="17"/>
      <c r="L141" s="23">
        <f t="shared" si="4"/>
        <v>97860</v>
      </c>
    </row>
    <row r="142" spans="1:12" ht="15.75" customHeight="1" x14ac:dyDescent="0.2">
      <c r="A142" s="94">
        <v>2023</v>
      </c>
      <c r="B142" s="52" t="s">
        <v>7</v>
      </c>
      <c r="C142" s="24">
        <v>21057</v>
      </c>
      <c r="D142" s="8">
        <v>2054</v>
      </c>
      <c r="E142" s="57">
        <f t="shared" si="5"/>
        <v>23111</v>
      </c>
      <c r="F142" s="8">
        <v>70612</v>
      </c>
      <c r="G142" s="8">
        <v>4491</v>
      </c>
      <c r="H142" s="57">
        <f t="shared" si="6"/>
        <v>75103</v>
      </c>
      <c r="I142" s="11">
        <v>417</v>
      </c>
      <c r="J142" s="11">
        <v>39</v>
      </c>
      <c r="K142" s="11">
        <f>I142+J142</f>
        <v>456</v>
      </c>
      <c r="L142" s="23">
        <f t="shared" ref="L142:L147" si="7">+H142+E142+I142+J142</f>
        <v>98670</v>
      </c>
    </row>
    <row r="143" spans="1:12" ht="15.75" customHeight="1" x14ac:dyDescent="0.2">
      <c r="A143" s="92"/>
      <c r="B143" s="53" t="s">
        <v>8</v>
      </c>
      <c r="C143" s="24">
        <v>21251</v>
      </c>
      <c r="D143" s="11">
        <v>2103</v>
      </c>
      <c r="E143" s="57">
        <f t="shared" si="5"/>
        <v>23354</v>
      </c>
      <c r="F143" s="11">
        <v>70686</v>
      </c>
      <c r="G143" s="11">
        <v>4510</v>
      </c>
      <c r="H143" s="57">
        <f t="shared" si="6"/>
        <v>75196</v>
      </c>
      <c r="I143" s="11">
        <v>408</v>
      </c>
      <c r="J143" s="11">
        <v>13</v>
      </c>
      <c r="K143" s="11">
        <f t="shared" ref="K143:K148" si="8">I143+J143</f>
        <v>421</v>
      </c>
      <c r="L143" s="23">
        <f t="shared" si="7"/>
        <v>98971</v>
      </c>
    </row>
    <row r="144" spans="1:12" ht="15.75" customHeight="1" x14ac:dyDescent="0.2">
      <c r="A144" s="92"/>
      <c r="B144" s="53" t="s">
        <v>9</v>
      </c>
      <c r="C144" s="24">
        <v>21076</v>
      </c>
      <c r="D144" s="11">
        <v>2054</v>
      </c>
      <c r="E144" s="57">
        <f t="shared" si="5"/>
        <v>23130</v>
      </c>
      <c r="F144" s="11">
        <v>70788</v>
      </c>
      <c r="G144" s="11">
        <v>4459</v>
      </c>
      <c r="H144" s="57">
        <f t="shared" si="6"/>
        <v>75247</v>
      </c>
      <c r="I144" s="11">
        <v>458</v>
      </c>
      <c r="J144" s="11">
        <v>91</v>
      </c>
      <c r="K144" s="11">
        <f t="shared" si="8"/>
        <v>549</v>
      </c>
      <c r="L144" s="23">
        <f t="shared" si="7"/>
        <v>98926</v>
      </c>
    </row>
    <row r="145" spans="1:12" ht="15.75" customHeight="1" x14ac:dyDescent="0.2">
      <c r="A145" s="92"/>
      <c r="B145" s="53" t="s">
        <v>10</v>
      </c>
      <c r="C145" s="24">
        <v>21225</v>
      </c>
      <c r="D145" s="11">
        <v>2077</v>
      </c>
      <c r="E145" s="57">
        <f t="shared" si="5"/>
        <v>23302</v>
      </c>
      <c r="F145" s="11">
        <v>70868</v>
      </c>
      <c r="G145" s="11">
        <v>4486</v>
      </c>
      <c r="H145" s="57">
        <f t="shared" si="6"/>
        <v>75354</v>
      </c>
      <c r="I145" s="11">
        <v>608</v>
      </c>
      <c r="J145" s="11">
        <v>22</v>
      </c>
      <c r="K145" s="11">
        <f t="shared" si="8"/>
        <v>630</v>
      </c>
      <c r="L145" s="23">
        <f t="shared" si="7"/>
        <v>99286</v>
      </c>
    </row>
    <row r="146" spans="1:12" ht="15.75" customHeight="1" x14ac:dyDescent="0.2">
      <c r="A146" s="92"/>
      <c r="B146" s="53" t="s">
        <v>11</v>
      </c>
      <c r="C146" s="24">
        <v>21707</v>
      </c>
      <c r="D146" s="11">
        <v>2124</v>
      </c>
      <c r="E146" s="57">
        <f t="shared" si="5"/>
        <v>23831</v>
      </c>
      <c r="F146" s="11">
        <v>71389</v>
      </c>
      <c r="G146" s="11">
        <v>4472</v>
      </c>
      <c r="H146" s="57">
        <f t="shared" si="6"/>
        <v>75861</v>
      </c>
      <c r="I146" s="11">
        <v>478</v>
      </c>
      <c r="J146" s="11">
        <v>13</v>
      </c>
      <c r="K146" s="11">
        <f t="shared" si="8"/>
        <v>491</v>
      </c>
      <c r="L146" s="23">
        <f t="shared" si="7"/>
        <v>100183</v>
      </c>
    </row>
    <row r="147" spans="1:12" ht="15.75" customHeight="1" x14ac:dyDescent="0.2">
      <c r="A147" s="92"/>
      <c r="B147" s="53" t="s">
        <v>12</v>
      </c>
      <c r="C147" s="24">
        <v>22028</v>
      </c>
      <c r="D147" s="26">
        <v>2146</v>
      </c>
      <c r="E147" s="57">
        <f t="shared" si="5"/>
        <v>24174</v>
      </c>
      <c r="F147" s="11">
        <v>71574</v>
      </c>
      <c r="G147" s="11">
        <v>4487</v>
      </c>
      <c r="H147" s="57">
        <f t="shared" si="6"/>
        <v>76061</v>
      </c>
      <c r="I147" s="11">
        <v>383</v>
      </c>
      <c r="J147" s="11">
        <v>20</v>
      </c>
      <c r="K147" s="11">
        <f t="shared" si="8"/>
        <v>403</v>
      </c>
      <c r="L147" s="23">
        <f t="shared" si="7"/>
        <v>100638</v>
      </c>
    </row>
    <row r="148" spans="1:12" ht="15.75" customHeight="1" x14ac:dyDescent="0.2">
      <c r="A148" s="92"/>
      <c r="B148" s="53" t="s">
        <v>13</v>
      </c>
      <c r="C148" s="24">
        <v>21993</v>
      </c>
      <c r="D148" s="26">
        <v>2124</v>
      </c>
      <c r="E148" s="57">
        <f t="shared" si="5"/>
        <v>24117</v>
      </c>
      <c r="F148" s="11">
        <v>72157</v>
      </c>
      <c r="G148" s="11">
        <v>4527</v>
      </c>
      <c r="H148" s="57">
        <f t="shared" si="6"/>
        <v>76684</v>
      </c>
      <c r="I148" s="11">
        <v>578</v>
      </c>
      <c r="J148" s="11">
        <v>15</v>
      </c>
      <c r="K148" s="11">
        <f t="shared" si="8"/>
        <v>593</v>
      </c>
      <c r="L148" s="23">
        <f>+H148+E148+K148</f>
        <v>101394</v>
      </c>
    </row>
    <row r="149" spans="1:12" ht="15.75" customHeight="1" x14ac:dyDescent="0.2">
      <c r="A149" s="92"/>
      <c r="B149" s="53" t="s">
        <v>14</v>
      </c>
      <c r="C149" s="24">
        <v>22167</v>
      </c>
      <c r="D149" s="26">
        <v>2057</v>
      </c>
      <c r="E149" s="57">
        <v>24224</v>
      </c>
      <c r="F149" s="11">
        <v>72781</v>
      </c>
      <c r="G149" s="11">
        <v>4636</v>
      </c>
      <c r="H149" s="11">
        <v>77417</v>
      </c>
      <c r="I149" s="11">
        <v>506</v>
      </c>
      <c r="J149" s="11">
        <v>20</v>
      </c>
      <c r="K149" s="11">
        <v>526</v>
      </c>
      <c r="L149" s="23">
        <f>+H149+E149+K149</f>
        <v>102167</v>
      </c>
    </row>
    <row r="150" spans="1:12" ht="15.75" customHeight="1" x14ac:dyDescent="0.2">
      <c r="A150" s="92"/>
      <c r="B150" s="53" t="s">
        <v>15</v>
      </c>
      <c r="C150" s="24">
        <v>22098</v>
      </c>
      <c r="D150" s="11">
        <v>2008</v>
      </c>
      <c r="E150" s="57">
        <v>24106</v>
      </c>
      <c r="F150" s="11">
        <v>72968</v>
      </c>
      <c r="G150" s="11">
        <v>4623</v>
      </c>
      <c r="H150" s="11">
        <v>77591</v>
      </c>
      <c r="I150" s="11">
        <v>453</v>
      </c>
      <c r="J150" s="11">
        <v>41</v>
      </c>
      <c r="K150" s="11">
        <v>494</v>
      </c>
      <c r="L150" s="23">
        <f>+H150+E150+K150</f>
        <v>102191</v>
      </c>
    </row>
    <row r="151" spans="1:12" ht="15.75" customHeight="1" x14ac:dyDescent="0.2">
      <c r="A151" s="92"/>
      <c r="B151" s="53" t="s">
        <v>16</v>
      </c>
      <c r="C151" s="24"/>
      <c r="D151" s="11"/>
      <c r="E151" s="57"/>
      <c r="F151" s="11"/>
      <c r="G151" s="11"/>
      <c r="H151" s="11"/>
      <c r="I151" s="11"/>
      <c r="J151" s="11"/>
      <c r="K151" s="11"/>
      <c r="L151" s="23"/>
    </row>
    <row r="152" spans="1:12" ht="15.75" customHeight="1" x14ac:dyDescent="0.2">
      <c r="A152" s="92"/>
      <c r="B152" s="53" t="s">
        <v>17</v>
      </c>
      <c r="C152" s="24"/>
      <c r="D152" s="11"/>
      <c r="E152" s="57"/>
      <c r="F152" s="11"/>
      <c r="G152" s="11"/>
      <c r="H152" s="11"/>
      <c r="I152" s="11"/>
      <c r="J152" s="11"/>
      <c r="K152" s="11"/>
      <c r="L152" s="23"/>
    </row>
    <row r="153" spans="1:12" ht="15.75" customHeight="1" thickBot="1" x14ac:dyDescent="0.25">
      <c r="A153" s="92"/>
      <c r="B153" s="54" t="s">
        <v>18</v>
      </c>
      <c r="C153" s="27"/>
      <c r="D153" s="17"/>
      <c r="E153" s="17"/>
      <c r="F153" s="17"/>
      <c r="G153" s="17"/>
      <c r="H153" s="17"/>
      <c r="I153" s="17"/>
      <c r="J153" s="17"/>
      <c r="K153" s="17"/>
      <c r="L153" s="23"/>
    </row>
    <row r="154" spans="1:12" ht="15" customHeight="1" x14ac:dyDescent="0.2">
      <c r="A154" s="76" t="s">
        <v>54</v>
      </c>
    </row>
  </sheetData>
  <mergeCells count="18">
    <mergeCell ref="A5:L5"/>
    <mergeCell ref="A6:L6"/>
    <mergeCell ref="C8:E8"/>
    <mergeCell ref="F8:H8"/>
    <mergeCell ref="I8:K8"/>
    <mergeCell ref="L8:L9"/>
    <mergeCell ref="A142:A153"/>
    <mergeCell ref="A10:A21"/>
    <mergeCell ref="A22:A33"/>
    <mergeCell ref="A34:A45"/>
    <mergeCell ref="A46:A57"/>
    <mergeCell ref="A58:A69"/>
    <mergeCell ref="A70:A81"/>
    <mergeCell ref="A82:A93"/>
    <mergeCell ref="A94:A105"/>
    <mergeCell ref="A106:A117"/>
    <mergeCell ref="A118:A129"/>
    <mergeCell ref="A130:A141"/>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I154"/>
  <sheetViews>
    <sheetView showGridLines="0" workbookViewId="0">
      <pane xSplit="1" ySplit="9" topLeftCell="B19" activePane="bottomRight" state="frozen"/>
      <selection pane="topRight" activeCell="B1" sqref="B1"/>
      <selection pane="bottomLeft" activeCell="A10" sqref="A10"/>
      <selection pane="bottomRight" activeCell="N20" sqref="N20"/>
    </sheetView>
  </sheetViews>
  <sheetFormatPr baseColWidth="10" defaultColWidth="12.5703125" defaultRowHeight="15" customHeight="1" x14ac:dyDescent="0.2"/>
  <cols>
    <col min="1" max="1" width="12" style="36" customWidth="1"/>
    <col min="2" max="2" width="12.42578125" customWidth="1"/>
    <col min="3" max="3" width="17" style="36" customWidth="1"/>
    <col min="4" max="4" width="17.28515625" style="36" customWidth="1"/>
    <col min="5" max="5" width="13.42578125" customWidth="1"/>
    <col min="8" max="8" width="22.140625" customWidth="1"/>
    <col min="9" max="9" width="24.7109375" customWidth="1"/>
  </cols>
  <sheetData>
    <row r="1" spans="1:9" x14ac:dyDescent="0.2">
      <c r="B1" s="4"/>
      <c r="C1" s="2"/>
      <c r="D1" s="2"/>
      <c r="E1" s="2"/>
    </row>
    <row r="2" spans="1:9" x14ac:dyDescent="0.2">
      <c r="B2" s="4"/>
      <c r="C2" s="2"/>
      <c r="D2" s="2"/>
      <c r="E2" s="2"/>
    </row>
    <row r="3" spans="1:9" x14ac:dyDescent="0.2">
      <c r="B3" s="4"/>
      <c r="C3" s="2"/>
      <c r="D3" s="2"/>
      <c r="E3" s="2"/>
    </row>
    <row r="4" spans="1:9" x14ac:dyDescent="0.2">
      <c r="B4" s="4"/>
      <c r="C4" s="2"/>
      <c r="D4" s="2"/>
      <c r="E4" s="2"/>
    </row>
    <row r="5" spans="1:9" ht="15.75" customHeight="1" x14ac:dyDescent="0.2">
      <c r="A5" s="70" t="s">
        <v>48</v>
      </c>
      <c r="B5" s="70"/>
      <c r="C5" s="70"/>
      <c r="D5" s="70"/>
      <c r="E5" s="70"/>
    </row>
    <row r="6" spans="1:9" ht="16.5" customHeight="1" x14ac:dyDescent="0.25">
      <c r="A6" s="106" t="str">
        <f>'1. PPL INTRAMURAL'!A5:S5</f>
        <v>Periodo: Enero 2012 - 30 de septiembre de 2023</v>
      </c>
      <c r="B6" s="106"/>
      <c r="C6" s="106"/>
      <c r="D6" s="106"/>
      <c r="E6" s="106"/>
    </row>
    <row r="7" spans="1:9" s="60" customFormat="1" ht="16.5" customHeight="1" x14ac:dyDescent="0.25">
      <c r="A7" s="67"/>
      <c r="B7" s="67"/>
      <c r="C7" s="67"/>
      <c r="D7" s="67"/>
      <c r="E7" s="67"/>
    </row>
    <row r="8" spans="1:9" ht="18" customHeight="1" x14ac:dyDescent="0.2">
      <c r="B8" s="58"/>
      <c r="C8" s="107" t="s">
        <v>39</v>
      </c>
      <c r="D8" s="107"/>
      <c r="E8" s="101" t="s">
        <v>22</v>
      </c>
    </row>
    <row r="9" spans="1:9" s="69" customFormat="1" ht="19.5" customHeight="1" x14ac:dyDescent="0.2">
      <c r="A9" s="68" t="s">
        <v>31</v>
      </c>
      <c r="B9" s="68" t="s">
        <v>42</v>
      </c>
      <c r="C9" s="68" t="s">
        <v>37</v>
      </c>
      <c r="D9" s="68" t="s">
        <v>38</v>
      </c>
      <c r="E9" s="102"/>
    </row>
    <row r="10" spans="1:9" ht="14.25" x14ac:dyDescent="0.2">
      <c r="A10" s="92">
        <v>2012</v>
      </c>
      <c r="B10" s="55" t="s">
        <v>7</v>
      </c>
      <c r="C10" s="11">
        <f>'2. SITUA_JURIDICAPPL INTRAMURAL'!C10+'2. SITUA_JURIDICAPPL INTRAMURAL'!F10+'2. SITUA_JURIDICAPPL INTRAMURAL'!I10</f>
        <v>94659</v>
      </c>
      <c r="D10" s="11">
        <f>'2. SITUA_JURIDICAPPL INTRAMURAL'!D10+'2. SITUA_JURIDICAPPL INTRAMURAL'!G10+'2. SITUA_JURIDICAPPL INTRAMURAL'!J10</f>
        <v>7637</v>
      </c>
      <c r="E10" s="59">
        <f>C10+D10</f>
        <v>102296</v>
      </c>
      <c r="G10" s="44" t="s">
        <v>31</v>
      </c>
      <c r="H10" s="44" t="s">
        <v>59</v>
      </c>
      <c r="I10" s="44" t="s">
        <v>60</v>
      </c>
    </row>
    <row r="11" spans="1:9" ht="14.25" x14ac:dyDescent="0.2">
      <c r="A11" s="92"/>
      <c r="B11" s="53" t="s">
        <v>8</v>
      </c>
      <c r="C11" s="11">
        <f>'2. SITUA_JURIDICAPPL INTRAMURAL'!C11+'2. SITUA_JURIDICAPPL INTRAMURAL'!F11+'2. SITUA_JURIDICAPPL INTRAMURAL'!I11</f>
        <v>96781</v>
      </c>
      <c r="D11" s="11">
        <f>'2. SITUA_JURIDICAPPL INTRAMURAL'!D11+'2. SITUA_JURIDICAPPL INTRAMURAL'!G11+'2. SITUA_JURIDICAPPL INTRAMURAL'!J11</f>
        <v>7910</v>
      </c>
      <c r="E11" s="59">
        <f t="shared" ref="E11:E74" si="0">C11+D11</f>
        <v>104691</v>
      </c>
      <c r="G11" s="77">
        <v>2012</v>
      </c>
      <c r="H11" s="78">
        <f>AVERAGE(C10:C21)</f>
        <v>101548.33333333333</v>
      </c>
      <c r="I11" s="78">
        <f>AVERAGE(D10:D21)</f>
        <v>8273.75</v>
      </c>
    </row>
    <row r="12" spans="1:9" ht="14.25" x14ac:dyDescent="0.2">
      <c r="A12" s="92"/>
      <c r="B12" s="53" t="s">
        <v>9</v>
      </c>
      <c r="C12" s="11">
        <f>'2. SITUA_JURIDICAPPL INTRAMURAL'!C12+'2. SITUA_JURIDICAPPL INTRAMURAL'!F12+'2. SITUA_JURIDICAPPL INTRAMURAL'!I12</f>
        <v>98117</v>
      </c>
      <c r="D12" s="11">
        <f>'2. SITUA_JURIDICAPPL INTRAMURAL'!D12+'2. SITUA_JURIDICAPPL INTRAMURAL'!G12+'2. SITUA_JURIDICAPPL INTRAMURAL'!J12</f>
        <v>7994</v>
      </c>
      <c r="E12" s="59">
        <f t="shared" si="0"/>
        <v>106111</v>
      </c>
      <c r="G12" s="77">
        <v>2013</v>
      </c>
      <c r="H12" s="78">
        <f>AVERAGE(C22:C33)</f>
        <v>108988.33333333333</v>
      </c>
      <c r="I12" s="78">
        <f>AVERAGE(D22:D33)</f>
        <v>8997.9166666666661</v>
      </c>
    </row>
    <row r="13" spans="1:9" ht="14.25" x14ac:dyDescent="0.2">
      <c r="A13" s="92"/>
      <c r="B13" s="53" t="s">
        <v>10</v>
      </c>
      <c r="C13" s="11">
        <f>'2. SITUA_JURIDICAPPL INTRAMURAL'!C13+'2. SITUA_JURIDICAPPL INTRAMURAL'!F13+'2. SITUA_JURIDICAPPL INTRAMURAL'!I13</f>
        <v>99211</v>
      </c>
      <c r="D13" s="11">
        <f>'2. SITUA_JURIDICAPPL INTRAMURAL'!D13+'2. SITUA_JURIDICAPPL INTRAMURAL'!G13+'2. SITUA_JURIDICAPPL INTRAMURAL'!J13</f>
        <v>8109</v>
      </c>
      <c r="E13" s="59">
        <f t="shared" si="0"/>
        <v>107320</v>
      </c>
      <c r="G13" s="77">
        <v>2014</v>
      </c>
      <c r="H13" s="78">
        <f>AVERAGE(C34:C45)</f>
        <v>109009.66666666667</v>
      </c>
      <c r="I13" s="78">
        <f>AVERAGE(D34:D45)</f>
        <v>8379.4166666666661</v>
      </c>
    </row>
    <row r="14" spans="1:9" ht="14.25" x14ac:dyDescent="0.2">
      <c r="A14" s="92"/>
      <c r="B14" s="53" t="s">
        <v>11</v>
      </c>
      <c r="C14" s="11">
        <f>'2. SITUA_JURIDICAPPL INTRAMURAL'!C14+'2. SITUA_JURIDICAPPL INTRAMURAL'!F14+'2. SITUA_JURIDICAPPL INTRAMURAL'!I14</f>
        <v>100552</v>
      </c>
      <c r="D14" s="11">
        <f>'2. SITUA_JURIDICAPPL INTRAMURAL'!D14+'2. SITUA_JURIDICAPPL INTRAMURAL'!G14+'2. SITUA_JURIDICAPPL INTRAMURAL'!J14</f>
        <v>8233</v>
      </c>
      <c r="E14" s="59">
        <f t="shared" si="0"/>
        <v>108785</v>
      </c>
      <c r="G14" s="77">
        <v>2015</v>
      </c>
      <c r="H14" s="78">
        <f>AVERAGE(C46:C57)</f>
        <v>111689.08333333333</v>
      </c>
      <c r="I14" s="78">
        <f>AVERAGE(D46:D57)</f>
        <v>8351</v>
      </c>
    </row>
    <row r="15" spans="1:9" ht="14.25" x14ac:dyDescent="0.2">
      <c r="A15" s="92"/>
      <c r="B15" s="53" t="s">
        <v>12</v>
      </c>
      <c r="C15" s="11">
        <f>'2. SITUA_JURIDICAPPL INTRAMURAL'!C15+'2. SITUA_JURIDICAPPL INTRAMURAL'!F15+'2. SITUA_JURIDICAPPL INTRAMURAL'!I15</f>
        <v>101432</v>
      </c>
      <c r="D15" s="11">
        <f>'2. SITUA_JURIDICAPPL INTRAMURAL'!D15+'2. SITUA_JURIDICAPPL INTRAMURAL'!G15+'2. SITUA_JURIDICAPPL INTRAMURAL'!J15</f>
        <v>8277</v>
      </c>
      <c r="E15" s="59">
        <f t="shared" si="0"/>
        <v>109709</v>
      </c>
      <c r="G15" s="77">
        <v>2016</v>
      </c>
      <c r="H15" s="78">
        <f>AVERAGE(C58:C69)</f>
        <v>112747</v>
      </c>
      <c r="I15" s="78">
        <f>AVERAGE(D58:D69)</f>
        <v>8167</v>
      </c>
    </row>
    <row r="16" spans="1:9" ht="14.25" x14ac:dyDescent="0.2">
      <c r="A16" s="92"/>
      <c r="B16" s="53" t="s">
        <v>13</v>
      </c>
      <c r="C16" s="11">
        <f>'2. SITUA_JURIDICAPPL INTRAMURAL'!C16+'2. SITUA_JURIDICAPPL INTRAMURAL'!F16+'2. SITUA_JURIDICAPPL INTRAMURAL'!I16</f>
        <v>102653</v>
      </c>
      <c r="D16" s="11">
        <f>'2. SITUA_JURIDICAPPL INTRAMURAL'!D16+'2. SITUA_JURIDICAPPL INTRAMURAL'!G16+'2. SITUA_JURIDICAPPL INTRAMURAL'!J16</f>
        <v>8352</v>
      </c>
      <c r="E16" s="59">
        <f t="shared" si="0"/>
        <v>111005</v>
      </c>
      <c r="G16" s="77">
        <v>2017</v>
      </c>
      <c r="H16" s="78">
        <f>AVERAGE(C70:C81)</f>
        <v>108939.91666666667</v>
      </c>
      <c r="I16" s="78">
        <f>AVERAGE(D70:D81)</f>
        <v>7717.75</v>
      </c>
    </row>
    <row r="17" spans="1:9" ht="14.25" x14ac:dyDescent="0.2">
      <c r="A17" s="92"/>
      <c r="B17" s="53" t="s">
        <v>14</v>
      </c>
      <c r="C17" s="11">
        <f>'2. SITUA_JURIDICAPPL INTRAMURAL'!C17+'2. SITUA_JURIDICAPPL INTRAMURAL'!F17+'2. SITUA_JURIDICAPPL INTRAMURAL'!I17</f>
        <v>103501</v>
      </c>
      <c r="D17" s="11">
        <f>'2. SITUA_JURIDICAPPL INTRAMURAL'!D17+'2. SITUA_JURIDICAPPL INTRAMURAL'!G17+'2. SITUA_JURIDICAPPL INTRAMURAL'!J17</f>
        <v>8478</v>
      </c>
      <c r="E17" s="59">
        <f t="shared" si="0"/>
        <v>111979</v>
      </c>
      <c r="G17" s="77">
        <v>2018</v>
      </c>
      <c r="H17" s="78">
        <f>AVERAGE(C82:C93)</f>
        <v>109615.41666666667</v>
      </c>
      <c r="I17" s="78">
        <f>AVERAGE(D82:D93)</f>
        <v>7954.166666666667</v>
      </c>
    </row>
    <row r="18" spans="1:9" ht="14.25" x14ac:dyDescent="0.2">
      <c r="A18" s="92"/>
      <c r="B18" s="53" t="s">
        <v>15</v>
      </c>
      <c r="C18" s="11">
        <f>'2. SITUA_JURIDICAPPL INTRAMURAL'!C18+'2. SITUA_JURIDICAPPL INTRAMURAL'!F18+'2. SITUA_JURIDICAPPL INTRAMURAL'!I18</f>
        <v>104534</v>
      </c>
      <c r="D18" s="11">
        <f>'2. SITUA_JURIDICAPPL INTRAMURAL'!D18+'2. SITUA_JURIDICAPPL INTRAMURAL'!G18+'2. SITUA_JURIDICAPPL INTRAMURAL'!J18</f>
        <v>8570</v>
      </c>
      <c r="E18" s="59">
        <f t="shared" si="0"/>
        <v>113104</v>
      </c>
      <c r="G18" s="77">
        <v>2019</v>
      </c>
      <c r="H18" s="78">
        <f>AVERAGE(C94:C105)</f>
        <v>113308.83333333333</v>
      </c>
      <c r="I18" s="78">
        <f>AVERAGE(D94:D105)</f>
        <v>8538.5</v>
      </c>
    </row>
    <row r="19" spans="1:9" ht="14.25" x14ac:dyDescent="0.2">
      <c r="A19" s="92"/>
      <c r="B19" s="53" t="s">
        <v>16</v>
      </c>
      <c r="C19" s="11">
        <f>'2. SITUA_JURIDICAPPL INTRAMURAL'!C19+'2. SITUA_JURIDICAPPL INTRAMURAL'!F19+'2. SITUA_JURIDICAPPL INTRAMURAL'!I19</f>
        <v>105660</v>
      </c>
      <c r="D19" s="11">
        <f>'2. SITUA_JURIDICAPPL INTRAMURAL'!D19+'2. SITUA_JURIDICAPPL INTRAMURAL'!G19+'2. SITUA_JURIDICAPPL INTRAMURAL'!J19</f>
        <v>8624</v>
      </c>
      <c r="E19" s="59">
        <f t="shared" si="0"/>
        <v>114284</v>
      </c>
      <c r="G19" s="77">
        <v>2020</v>
      </c>
      <c r="H19" s="78">
        <f>AVERAGE(C106:C117)</f>
        <v>103182.75</v>
      </c>
      <c r="I19" s="78">
        <f>AVERAGE(D106:D117)</f>
        <v>7647.583333333333</v>
      </c>
    </row>
    <row r="20" spans="1:9" ht="14.25" x14ac:dyDescent="0.2">
      <c r="A20" s="92"/>
      <c r="B20" s="53" t="s">
        <v>17</v>
      </c>
      <c r="C20" s="11">
        <f>'2. SITUA_JURIDICAPPL INTRAMURAL'!C20+'2. SITUA_JURIDICAPPL INTRAMURAL'!F20+'2. SITUA_JURIDICAPPL INTRAMURAL'!I20</f>
        <v>106093</v>
      </c>
      <c r="D20" s="11">
        <f>'2. SITUA_JURIDICAPPL INTRAMURAL'!D20+'2. SITUA_JURIDICAPPL INTRAMURAL'!G20+'2. SITUA_JURIDICAPPL INTRAMURAL'!J20</f>
        <v>8604</v>
      </c>
      <c r="E20" s="59">
        <f t="shared" si="0"/>
        <v>114697</v>
      </c>
      <c r="G20" s="77">
        <v>2021</v>
      </c>
      <c r="H20" s="78">
        <f>AVERAGE(C118:C129)</f>
        <v>90002.916666666672</v>
      </c>
      <c r="I20" s="78">
        <f>AVERAGE(D118:D129)</f>
        <v>6834.583333333333</v>
      </c>
    </row>
    <row r="21" spans="1:9" ht="15.75" customHeight="1" thickBot="1" x14ac:dyDescent="0.25">
      <c r="A21" s="92"/>
      <c r="B21" s="54" t="s">
        <v>18</v>
      </c>
      <c r="C21" s="11">
        <f>'2. SITUA_JURIDICAPPL INTRAMURAL'!C21+'2. SITUA_JURIDICAPPL INTRAMURAL'!F21+'2. SITUA_JURIDICAPPL INTRAMURAL'!I21</f>
        <v>105387</v>
      </c>
      <c r="D21" s="11">
        <f>'2. SITUA_JURIDICAPPL INTRAMURAL'!D21+'2. SITUA_JURIDICAPPL INTRAMURAL'!G21+'2. SITUA_JURIDICAPPL INTRAMURAL'!J21</f>
        <v>8497</v>
      </c>
      <c r="E21" s="59">
        <f t="shared" si="0"/>
        <v>113884</v>
      </c>
      <c r="G21" s="77">
        <v>2022</v>
      </c>
      <c r="H21" s="78">
        <f>AVERAGE(C130:C141)</f>
        <v>90472.5</v>
      </c>
      <c r="I21" s="78">
        <f>AVERAGE(D130:D141)</f>
        <v>6703.416666666667</v>
      </c>
    </row>
    <row r="22" spans="1:9" ht="15.75" customHeight="1" x14ac:dyDescent="0.2">
      <c r="A22" s="94">
        <v>2013</v>
      </c>
      <c r="B22" s="52" t="s">
        <v>7</v>
      </c>
      <c r="C22" s="11">
        <f>'2. SITUA_JURIDICAPPL INTRAMURAL'!C22+'2. SITUA_JURIDICAPPL INTRAMURAL'!F22+'2. SITUA_JURIDICAPPL INTRAMURAL'!I22</f>
        <v>106293</v>
      </c>
      <c r="D22" s="11">
        <f>'2. SITUA_JURIDICAPPL INTRAMURAL'!D22+'2. SITUA_JURIDICAPPL INTRAMURAL'!G22+'2. SITUA_JURIDICAPPL INTRAMURAL'!J22</f>
        <v>8579</v>
      </c>
      <c r="E22" s="59">
        <f t="shared" si="0"/>
        <v>114872</v>
      </c>
      <c r="G22" s="77">
        <v>2023</v>
      </c>
      <c r="H22" s="78">
        <f>AVERAGE(C142:C153)</f>
        <v>93634.888888888891</v>
      </c>
      <c r="I22" s="78">
        <f>AVERAGE(D142:D153)</f>
        <v>6634.666666666667</v>
      </c>
    </row>
    <row r="23" spans="1:9" ht="15.75" customHeight="1" x14ac:dyDescent="0.2">
      <c r="A23" s="92"/>
      <c r="B23" s="53" t="s">
        <v>8</v>
      </c>
      <c r="C23" s="11">
        <f>'2. SITUA_JURIDICAPPL INTRAMURAL'!C23+'2. SITUA_JURIDICAPPL INTRAMURAL'!F23+'2. SITUA_JURIDICAPPL INTRAMURAL'!I23</f>
        <v>107057</v>
      </c>
      <c r="D23" s="11">
        <f>'2. SITUA_JURIDICAPPL INTRAMURAL'!D23+'2. SITUA_JURIDICAPPL INTRAMURAL'!G23+'2. SITUA_JURIDICAPPL INTRAMURAL'!J23</f>
        <v>8724</v>
      </c>
      <c r="E23" s="59">
        <f t="shared" si="0"/>
        <v>115781</v>
      </c>
      <c r="F23" s="83"/>
      <c r="G23" s="82" t="s">
        <v>54</v>
      </c>
    </row>
    <row r="24" spans="1:9" ht="15.75" customHeight="1" x14ac:dyDescent="0.2">
      <c r="A24" s="92"/>
      <c r="B24" s="53" t="s">
        <v>9</v>
      </c>
      <c r="C24" s="11">
        <f>'2. SITUA_JURIDICAPPL INTRAMURAL'!C24+'2. SITUA_JURIDICAPPL INTRAMURAL'!F24+'2. SITUA_JURIDICAPPL INTRAMURAL'!I24</f>
        <v>107556</v>
      </c>
      <c r="D24" s="11">
        <f>'2. SITUA_JURIDICAPPL INTRAMURAL'!D24+'2. SITUA_JURIDICAPPL INTRAMURAL'!G24+'2. SITUA_JURIDICAPPL INTRAMURAL'!J24</f>
        <v>8814</v>
      </c>
      <c r="E24" s="59">
        <f t="shared" si="0"/>
        <v>116370</v>
      </c>
    </row>
    <row r="25" spans="1:9" ht="15.75" customHeight="1" x14ac:dyDescent="0.2">
      <c r="A25" s="92"/>
      <c r="B25" s="53" t="s">
        <v>10</v>
      </c>
      <c r="C25" s="11">
        <f>'2. SITUA_JURIDICAPPL INTRAMURAL'!C25+'2. SITUA_JURIDICAPPL INTRAMURAL'!F25+'2. SITUA_JURIDICAPPL INTRAMURAL'!I25</f>
        <v>107695</v>
      </c>
      <c r="D25" s="11">
        <f>'2. SITUA_JURIDICAPPL INTRAMURAL'!D25+'2. SITUA_JURIDICAPPL INTRAMURAL'!G25+'2. SITUA_JURIDICAPPL INTRAMURAL'!J25</f>
        <v>9320</v>
      </c>
      <c r="E25" s="59">
        <f t="shared" si="0"/>
        <v>117015</v>
      </c>
    </row>
    <row r="26" spans="1:9" ht="15.75" customHeight="1" x14ac:dyDescent="0.2">
      <c r="A26" s="92"/>
      <c r="B26" s="53" t="s">
        <v>11</v>
      </c>
      <c r="C26" s="11">
        <f>'2. SITUA_JURIDICAPPL INTRAMURAL'!C26+'2. SITUA_JURIDICAPPL INTRAMURAL'!F26+'2. SITUA_JURIDICAPPL INTRAMURAL'!I26</f>
        <v>108550</v>
      </c>
      <c r="D26" s="11">
        <f>'2. SITUA_JURIDICAPPL INTRAMURAL'!D26+'2. SITUA_JURIDICAPPL INTRAMURAL'!G26+'2. SITUA_JURIDICAPPL INTRAMURAL'!J26</f>
        <v>8978</v>
      </c>
      <c r="E26" s="59">
        <f t="shared" si="0"/>
        <v>117528</v>
      </c>
    </row>
    <row r="27" spans="1:9" ht="15.75" customHeight="1" x14ac:dyDescent="0.2">
      <c r="A27" s="92"/>
      <c r="B27" s="53" t="s">
        <v>12</v>
      </c>
      <c r="C27" s="11">
        <f>'2. SITUA_JURIDICAPPL INTRAMURAL'!C27+'2. SITUA_JURIDICAPPL INTRAMURAL'!F27+'2. SITUA_JURIDICAPPL INTRAMURAL'!I27</f>
        <v>108882</v>
      </c>
      <c r="D27" s="11">
        <f>'2. SITUA_JURIDICAPPL INTRAMURAL'!D27+'2. SITUA_JURIDICAPPL INTRAMURAL'!G27+'2. SITUA_JURIDICAPPL INTRAMURAL'!J27</f>
        <v>8978</v>
      </c>
      <c r="E27" s="59">
        <f t="shared" si="0"/>
        <v>117860</v>
      </c>
    </row>
    <row r="28" spans="1:9" ht="15.75" customHeight="1" x14ac:dyDescent="0.2">
      <c r="A28" s="92"/>
      <c r="B28" s="53" t="s">
        <v>13</v>
      </c>
      <c r="C28" s="11">
        <f>'2. SITUA_JURIDICAPPL INTRAMURAL'!C28+'2. SITUA_JURIDICAPPL INTRAMURAL'!F28+'2. SITUA_JURIDICAPPL INTRAMURAL'!I28</f>
        <v>109156</v>
      </c>
      <c r="D28" s="11">
        <f>'2. SITUA_JURIDICAPPL INTRAMURAL'!D28+'2. SITUA_JURIDICAPPL INTRAMURAL'!G28+'2. SITUA_JURIDICAPPL INTRAMURAL'!J28</f>
        <v>9045</v>
      </c>
      <c r="E28" s="59">
        <f t="shared" si="0"/>
        <v>118201</v>
      </c>
    </row>
    <row r="29" spans="1:9" ht="15.75" customHeight="1" x14ac:dyDescent="0.2">
      <c r="A29" s="92"/>
      <c r="B29" s="53" t="s">
        <v>14</v>
      </c>
      <c r="C29" s="11">
        <f>'2. SITUA_JURIDICAPPL INTRAMURAL'!C29+'2. SITUA_JURIDICAPPL INTRAMURAL'!F29+'2. SITUA_JURIDICAPPL INTRAMURAL'!I29</f>
        <v>109392</v>
      </c>
      <c r="D29" s="11">
        <f>'2. SITUA_JURIDICAPPL INTRAMURAL'!D29+'2. SITUA_JURIDICAPPL INTRAMURAL'!G29+'2. SITUA_JURIDICAPPL INTRAMURAL'!J29</f>
        <v>9086</v>
      </c>
      <c r="E29" s="59">
        <f t="shared" si="0"/>
        <v>118478</v>
      </c>
    </row>
    <row r="30" spans="1:9" ht="15.75" customHeight="1" x14ac:dyDescent="0.2">
      <c r="A30" s="92"/>
      <c r="B30" s="53" t="s">
        <v>15</v>
      </c>
      <c r="C30" s="11">
        <f>'2. SITUA_JURIDICAPPL INTRAMURAL'!C30+'2. SITUA_JURIDICAPPL INTRAMURAL'!F30+'2. SITUA_JURIDICAPPL INTRAMURAL'!I30</f>
        <v>110203</v>
      </c>
      <c r="D30" s="11">
        <f>'2. SITUA_JURIDICAPPL INTRAMURAL'!D30+'2. SITUA_JURIDICAPPL INTRAMURAL'!G30+'2. SITUA_JURIDICAPPL INTRAMURAL'!J30</f>
        <v>9147</v>
      </c>
      <c r="E30" s="59">
        <f t="shared" si="0"/>
        <v>119350</v>
      </c>
    </row>
    <row r="31" spans="1:9" ht="15.75" customHeight="1" x14ac:dyDescent="0.2">
      <c r="A31" s="92"/>
      <c r="B31" s="53" t="s">
        <v>16</v>
      </c>
      <c r="C31" s="11">
        <f>'2. SITUA_JURIDICAPPL INTRAMURAL'!C31+'2. SITUA_JURIDICAPPL INTRAMURAL'!F31+'2. SITUA_JURIDICAPPL INTRAMURAL'!I31</f>
        <v>110877</v>
      </c>
      <c r="D31" s="11">
        <f>'2. SITUA_JURIDICAPPL INTRAMURAL'!D31+'2. SITUA_JURIDICAPPL INTRAMURAL'!G31+'2. SITUA_JURIDICAPPL INTRAMURAL'!J31</f>
        <v>9161</v>
      </c>
      <c r="E31" s="59">
        <f t="shared" si="0"/>
        <v>120038</v>
      </c>
    </row>
    <row r="32" spans="1:9" ht="15.75" customHeight="1" x14ac:dyDescent="0.2">
      <c r="A32" s="92"/>
      <c r="B32" s="53" t="s">
        <v>17</v>
      </c>
      <c r="C32" s="11">
        <f>'2. SITUA_JURIDICAPPL INTRAMURAL'!C32+'2. SITUA_JURIDICAPPL INTRAMURAL'!F32+'2. SITUA_JURIDICAPPL INTRAMURAL'!I32</f>
        <v>111153</v>
      </c>
      <c r="D32" s="11">
        <f>'2. SITUA_JURIDICAPPL INTRAMURAL'!D32+'2. SITUA_JURIDICAPPL INTRAMURAL'!G32+'2. SITUA_JURIDICAPPL INTRAMURAL'!J32</f>
        <v>9157</v>
      </c>
      <c r="E32" s="59">
        <f t="shared" si="0"/>
        <v>120310</v>
      </c>
    </row>
    <row r="33" spans="1:5" ht="15.75" customHeight="1" thickBot="1" x14ac:dyDescent="0.25">
      <c r="A33" s="92"/>
      <c r="B33" s="54" t="s">
        <v>18</v>
      </c>
      <c r="C33" s="11">
        <f>'2. SITUA_JURIDICAPPL INTRAMURAL'!C33+'2. SITUA_JURIDICAPPL INTRAMURAL'!F33+'2. SITUA_JURIDICAPPL INTRAMURAL'!I33</f>
        <v>111046</v>
      </c>
      <c r="D33" s="11">
        <f>'2. SITUA_JURIDICAPPL INTRAMURAL'!D33+'2. SITUA_JURIDICAPPL INTRAMURAL'!G33+'2. SITUA_JURIDICAPPL INTRAMURAL'!J33</f>
        <v>8986</v>
      </c>
      <c r="E33" s="59">
        <f t="shared" si="0"/>
        <v>120032</v>
      </c>
    </row>
    <row r="34" spans="1:5" ht="15.75" customHeight="1" x14ac:dyDescent="0.2">
      <c r="A34" s="94">
        <v>2014</v>
      </c>
      <c r="B34" s="52" t="s">
        <v>7</v>
      </c>
      <c r="C34" s="11">
        <f>'2. SITUA_JURIDICAPPL INTRAMURAL'!C34+'2. SITUA_JURIDICAPPL INTRAMURAL'!F34+'2. SITUA_JURIDICAPPL INTRAMURAL'!I34</f>
        <v>111646</v>
      </c>
      <c r="D34" s="11">
        <f>'2. SITUA_JURIDICAPPL INTRAMURAL'!D34+'2. SITUA_JURIDICAPPL INTRAMURAL'!G34+'2. SITUA_JURIDICAPPL INTRAMURAL'!J34</f>
        <v>8977</v>
      </c>
      <c r="E34" s="59">
        <f t="shared" si="0"/>
        <v>120623</v>
      </c>
    </row>
    <row r="35" spans="1:5" ht="15.75" customHeight="1" x14ac:dyDescent="0.2">
      <c r="A35" s="92"/>
      <c r="B35" s="53" t="s">
        <v>8</v>
      </c>
      <c r="C35" s="11">
        <f>'2. SITUA_JURIDICAPPL INTRAMURAL'!C35+'2. SITUA_JURIDICAPPL INTRAMURAL'!F35+'2. SITUA_JURIDICAPPL INTRAMURAL'!I35</f>
        <v>110997</v>
      </c>
      <c r="D35" s="11">
        <f>'2. SITUA_JURIDICAPPL INTRAMURAL'!D35+'2. SITUA_JURIDICAPPL INTRAMURAL'!G35+'2. SITUA_JURIDICAPPL INTRAMURAL'!J35</f>
        <v>8818</v>
      </c>
      <c r="E35" s="59">
        <f t="shared" si="0"/>
        <v>119815</v>
      </c>
    </row>
    <row r="36" spans="1:5" ht="15.75" customHeight="1" x14ac:dyDescent="0.2">
      <c r="A36" s="92"/>
      <c r="B36" s="53" t="s">
        <v>9</v>
      </c>
      <c r="C36" s="11">
        <f>'2. SITUA_JURIDICAPPL INTRAMURAL'!C36+'2. SITUA_JURIDICAPPL INTRAMURAL'!F36+'2. SITUA_JURIDICAPPL INTRAMURAL'!I36</f>
        <v>110251</v>
      </c>
      <c r="D36" s="11">
        <f>'2. SITUA_JURIDICAPPL INTRAMURAL'!D36+'2. SITUA_JURIDICAPPL INTRAMURAL'!G36+'2. SITUA_JURIDICAPPL INTRAMURAL'!J36</f>
        <v>8717</v>
      </c>
      <c r="E36" s="59">
        <f t="shared" si="0"/>
        <v>118968</v>
      </c>
    </row>
    <row r="37" spans="1:5" ht="15.75" customHeight="1" x14ac:dyDescent="0.2">
      <c r="A37" s="92"/>
      <c r="B37" s="53" t="s">
        <v>10</v>
      </c>
      <c r="C37" s="11">
        <f>'2. SITUA_JURIDICAPPL INTRAMURAL'!C37+'2. SITUA_JURIDICAPPL INTRAMURAL'!F37+'2. SITUA_JURIDICAPPL INTRAMURAL'!I37</f>
        <v>109493</v>
      </c>
      <c r="D37" s="11">
        <f>'2. SITUA_JURIDICAPPL INTRAMURAL'!D37+'2. SITUA_JURIDICAPPL INTRAMURAL'!G37+'2. SITUA_JURIDICAPPL INTRAMURAL'!J37</f>
        <v>8482</v>
      </c>
      <c r="E37" s="59">
        <f t="shared" si="0"/>
        <v>117975</v>
      </c>
    </row>
    <row r="38" spans="1:5" ht="15.75" customHeight="1" x14ac:dyDescent="0.2">
      <c r="A38" s="92"/>
      <c r="B38" s="53" t="s">
        <v>11</v>
      </c>
      <c r="C38" s="11">
        <f>'2. SITUA_JURIDICAPPL INTRAMURAL'!C38+'2. SITUA_JURIDICAPPL INTRAMURAL'!F38+'2. SITUA_JURIDICAPPL INTRAMURAL'!I38</f>
        <v>108956</v>
      </c>
      <c r="D38" s="11">
        <f>'2. SITUA_JURIDICAPPL INTRAMURAL'!D38+'2. SITUA_JURIDICAPPL INTRAMURAL'!G38+'2. SITUA_JURIDICAPPL INTRAMURAL'!J38</f>
        <v>8355</v>
      </c>
      <c r="E38" s="59">
        <f t="shared" si="0"/>
        <v>117311</v>
      </c>
    </row>
    <row r="39" spans="1:5" ht="15.75" customHeight="1" x14ac:dyDescent="0.2">
      <c r="A39" s="92"/>
      <c r="B39" s="53" t="s">
        <v>12</v>
      </c>
      <c r="C39" s="11">
        <f>'2. SITUA_JURIDICAPPL INTRAMURAL'!C39+'2. SITUA_JURIDICAPPL INTRAMURAL'!F39+'2. SITUA_JURIDICAPPL INTRAMURAL'!I39</f>
        <v>108929</v>
      </c>
      <c r="D39" s="11">
        <f>'2. SITUA_JURIDICAPPL INTRAMURAL'!D39+'2. SITUA_JURIDICAPPL INTRAMURAL'!G39+'2. SITUA_JURIDICAPPL INTRAMURAL'!J39</f>
        <v>8302</v>
      </c>
      <c r="E39" s="59">
        <f t="shared" si="0"/>
        <v>117231</v>
      </c>
    </row>
    <row r="40" spans="1:5" ht="15.75" customHeight="1" x14ac:dyDescent="0.2">
      <c r="A40" s="92"/>
      <c r="B40" s="53" t="s">
        <v>13</v>
      </c>
      <c r="C40" s="11">
        <f>'2. SITUA_JURIDICAPPL INTRAMURAL'!C40+'2. SITUA_JURIDICAPPL INTRAMURAL'!F40+'2. SITUA_JURIDICAPPL INTRAMURAL'!I40</f>
        <v>108887</v>
      </c>
      <c r="D40" s="11">
        <f>'2. SITUA_JURIDICAPPL INTRAMURAL'!D40+'2. SITUA_JURIDICAPPL INTRAMURAL'!G40+'2. SITUA_JURIDICAPPL INTRAMURAL'!J40</f>
        <v>8243</v>
      </c>
      <c r="E40" s="59">
        <f t="shared" si="0"/>
        <v>117130</v>
      </c>
    </row>
    <row r="41" spans="1:5" ht="15.75" customHeight="1" x14ac:dyDescent="0.2">
      <c r="A41" s="92"/>
      <c r="B41" s="53" t="s">
        <v>14</v>
      </c>
      <c r="C41" s="11">
        <f>'2. SITUA_JURIDICAPPL INTRAMURAL'!C41+'2. SITUA_JURIDICAPPL INTRAMURAL'!F41+'2. SITUA_JURIDICAPPL INTRAMURAL'!I41</f>
        <v>108626</v>
      </c>
      <c r="D41" s="11">
        <f>'2. SITUA_JURIDICAPPL INTRAMURAL'!D41+'2. SITUA_JURIDICAPPL INTRAMURAL'!G41+'2. SITUA_JURIDICAPPL INTRAMURAL'!J41</f>
        <v>8247</v>
      </c>
      <c r="E41" s="59">
        <f t="shared" si="0"/>
        <v>116873</v>
      </c>
    </row>
    <row r="42" spans="1:5" ht="15.75" customHeight="1" x14ac:dyDescent="0.2">
      <c r="A42" s="92"/>
      <c r="B42" s="53" t="s">
        <v>15</v>
      </c>
      <c r="C42" s="11">
        <f>'2. SITUA_JURIDICAPPL INTRAMURAL'!C42+'2. SITUA_JURIDICAPPL INTRAMURAL'!F42+'2. SITUA_JURIDICAPPL INTRAMURAL'!I42</f>
        <v>108845</v>
      </c>
      <c r="D42" s="11">
        <f>'2. SITUA_JURIDICAPPL INTRAMURAL'!D42+'2. SITUA_JURIDICAPPL INTRAMURAL'!G42+'2. SITUA_JURIDICAPPL INTRAMURAL'!J42</f>
        <v>8192</v>
      </c>
      <c r="E42" s="59">
        <f t="shared" si="0"/>
        <v>117037</v>
      </c>
    </row>
    <row r="43" spans="1:5" ht="15.75" customHeight="1" x14ac:dyDescent="0.2">
      <c r="A43" s="92"/>
      <c r="B43" s="53" t="s">
        <v>16</v>
      </c>
      <c r="C43" s="11">
        <f>'2. SITUA_JURIDICAPPL INTRAMURAL'!C43+'2. SITUA_JURIDICAPPL INTRAMURAL'!F43+'2. SITUA_JURIDICAPPL INTRAMURAL'!I43</f>
        <v>108301</v>
      </c>
      <c r="D43" s="11">
        <f>'2. SITUA_JURIDICAPPL INTRAMURAL'!D43+'2. SITUA_JURIDICAPPL INTRAMURAL'!G43+'2. SITUA_JURIDICAPPL INTRAMURAL'!J43</f>
        <v>8148</v>
      </c>
      <c r="E43" s="59">
        <f t="shared" si="0"/>
        <v>116449</v>
      </c>
    </row>
    <row r="44" spans="1:5" ht="15.75" customHeight="1" x14ac:dyDescent="0.2">
      <c r="A44" s="92"/>
      <c r="B44" s="53" t="s">
        <v>17</v>
      </c>
      <c r="C44" s="11">
        <f>'2. SITUA_JURIDICAPPL INTRAMURAL'!C44+'2. SITUA_JURIDICAPPL INTRAMURAL'!F44+'2. SITUA_JURIDICAPPL INTRAMURAL'!I44</f>
        <v>107510</v>
      </c>
      <c r="D44" s="11">
        <f>'2. SITUA_JURIDICAPPL INTRAMURAL'!D44+'2. SITUA_JURIDICAPPL INTRAMURAL'!G44+'2. SITUA_JURIDICAPPL INTRAMURAL'!J44</f>
        <v>8124</v>
      </c>
      <c r="E44" s="59">
        <f t="shared" si="0"/>
        <v>115634</v>
      </c>
    </row>
    <row r="45" spans="1:5" ht="15.75" customHeight="1" thickBot="1" x14ac:dyDescent="0.25">
      <c r="A45" s="92"/>
      <c r="B45" s="54" t="s">
        <v>18</v>
      </c>
      <c r="C45" s="11">
        <f>'2. SITUA_JURIDICAPPL INTRAMURAL'!C45+'2. SITUA_JURIDICAPPL INTRAMURAL'!F45+'2. SITUA_JURIDICAPPL INTRAMURAL'!I45</f>
        <v>105675</v>
      </c>
      <c r="D45" s="11">
        <f>'2. SITUA_JURIDICAPPL INTRAMURAL'!D45+'2. SITUA_JURIDICAPPL INTRAMURAL'!G45+'2. SITUA_JURIDICAPPL INTRAMURAL'!J45</f>
        <v>7948</v>
      </c>
      <c r="E45" s="59">
        <f t="shared" si="0"/>
        <v>113623</v>
      </c>
    </row>
    <row r="46" spans="1:5" ht="15.75" customHeight="1" x14ac:dyDescent="0.2">
      <c r="A46" s="94">
        <v>2015</v>
      </c>
      <c r="B46" s="52" t="s">
        <v>7</v>
      </c>
      <c r="C46" s="11">
        <f>'2. SITUA_JURIDICAPPL INTRAMURAL'!C46+'2. SITUA_JURIDICAPPL INTRAMURAL'!F46+'2. SITUA_JURIDICAPPL INTRAMURAL'!I46</f>
        <v>108640</v>
      </c>
      <c r="D46" s="11">
        <f>'2. SITUA_JURIDICAPPL INTRAMURAL'!D46+'2. SITUA_JURIDICAPPL INTRAMURAL'!G46+'2. SITUA_JURIDICAPPL INTRAMURAL'!J46</f>
        <v>8120</v>
      </c>
      <c r="E46" s="59">
        <f t="shared" si="0"/>
        <v>116760</v>
      </c>
    </row>
    <row r="47" spans="1:5" ht="15.75" customHeight="1" x14ac:dyDescent="0.2">
      <c r="A47" s="92"/>
      <c r="B47" s="53" t="s">
        <v>8</v>
      </c>
      <c r="C47" s="11">
        <f>'2. SITUA_JURIDICAPPL INTRAMURAL'!C47+'2. SITUA_JURIDICAPPL INTRAMURAL'!F47+'2. SITUA_JURIDICAPPL INTRAMURAL'!I47</f>
        <v>109879</v>
      </c>
      <c r="D47" s="11">
        <f>'2. SITUA_JURIDICAPPL INTRAMURAL'!D47+'2. SITUA_JURIDICAPPL INTRAMURAL'!G47+'2. SITUA_JURIDICAPPL INTRAMURAL'!J47</f>
        <v>8180</v>
      </c>
      <c r="E47" s="59">
        <f t="shared" si="0"/>
        <v>118059</v>
      </c>
    </row>
    <row r="48" spans="1:5" ht="15.75" customHeight="1" x14ac:dyDescent="0.2">
      <c r="A48" s="92"/>
      <c r="B48" s="53" t="s">
        <v>9</v>
      </c>
      <c r="C48" s="11">
        <f>'2. SITUA_JURIDICAPPL INTRAMURAL'!C48+'2. SITUA_JURIDICAPPL INTRAMURAL'!F48+'2. SITUA_JURIDICAPPL INTRAMURAL'!I48</f>
        <v>110359</v>
      </c>
      <c r="D48" s="11">
        <f>'2. SITUA_JURIDICAPPL INTRAMURAL'!D48+'2. SITUA_JURIDICAPPL INTRAMURAL'!G48+'2. SITUA_JURIDICAPPL INTRAMURAL'!J48</f>
        <v>8299</v>
      </c>
      <c r="E48" s="59">
        <f t="shared" si="0"/>
        <v>118658</v>
      </c>
    </row>
    <row r="49" spans="1:5" ht="15.75" customHeight="1" x14ac:dyDescent="0.2">
      <c r="A49" s="92"/>
      <c r="B49" s="53" t="s">
        <v>10</v>
      </c>
      <c r="C49" s="11">
        <f>'2. SITUA_JURIDICAPPL INTRAMURAL'!C49+'2. SITUA_JURIDICAPPL INTRAMURAL'!F49+'2. SITUA_JURIDICAPPL INTRAMURAL'!I49</f>
        <v>111022</v>
      </c>
      <c r="D49" s="11">
        <f>'2. SITUA_JURIDICAPPL INTRAMURAL'!D49+'2. SITUA_JURIDICAPPL INTRAMURAL'!G49+'2. SITUA_JURIDICAPPL INTRAMURAL'!J49</f>
        <v>8356</v>
      </c>
      <c r="E49" s="59">
        <f t="shared" si="0"/>
        <v>119378</v>
      </c>
    </row>
    <row r="50" spans="1:5" ht="15.75" customHeight="1" x14ac:dyDescent="0.2">
      <c r="A50" s="92"/>
      <c r="B50" s="53" t="s">
        <v>11</v>
      </c>
      <c r="C50" s="11">
        <f>'2. SITUA_JURIDICAPPL INTRAMURAL'!C50+'2. SITUA_JURIDICAPPL INTRAMURAL'!F50+'2. SITUA_JURIDICAPPL INTRAMURAL'!I50</f>
        <v>111779</v>
      </c>
      <c r="D50" s="11">
        <f>'2. SITUA_JURIDICAPPL INTRAMURAL'!D50+'2. SITUA_JURIDICAPPL INTRAMURAL'!G50+'2. SITUA_JURIDICAPPL INTRAMURAL'!J50</f>
        <v>8421</v>
      </c>
      <c r="E50" s="59">
        <f t="shared" si="0"/>
        <v>120200</v>
      </c>
    </row>
    <row r="51" spans="1:5" ht="15.75" customHeight="1" x14ac:dyDescent="0.2">
      <c r="A51" s="92"/>
      <c r="B51" s="53" t="s">
        <v>12</v>
      </c>
      <c r="C51" s="11">
        <f>'2. SITUA_JURIDICAPPL INTRAMURAL'!C51+'2. SITUA_JURIDICAPPL INTRAMURAL'!F51+'2. SITUA_JURIDICAPPL INTRAMURAL'!I51</f>
        <v>112423</v>
      </c>
      <c r="D51" s="11">
        <f>'2. SITUA_JURIDICAPPL INTRAMURAL'!D51+'2. SITUA_JURIDICAPPL INTRAMURAL'!G51+'2. SITUA_JURIDICAPPL INTRAMURAL'!J51</f>
        <v>8482</v>
      </c>
      <c r="E51" s="59">
        <f t="shared" si="0"/>
        <v>120905</v>
      </c>
    </row>
    <row r="52" spans="1:5" ht="15.75" customHeight="1" x14ac:dyDescent="0.2">
      <c r="A52" s="92"/>
      <c r="B52" s="53" t="s">
        <v>13</v>
      </c>
      <c r="C52" s="11">
        <f>'2. SITUA_JURIDICAPPL INTRAMURAL'!C52+'2. SITUA_JURIDICAPPL INTRAMURAL'!F52+'2. SITUA_JURIDICAPPL INTRAMURAL'!I52</f>
        <v>112388</v>
      </c>
      <c r="D52" s="11">
        <f>'2. SITUA_JURIDICAPPL INTRAMURAL'!D52+'2. SITUA_JURIDICAPPL INTRAMURAL'!G52+'2. SITUA_JURIDICAPPL INTRAMURAL'!J52</f>
        <v>8452</v>
      </c>
      <c r="E52" s="59">
        <f t="shared" si="0"/>
        <v>120840</v>
      </c>
    </row>
    <row r="53" spans="1:5" ht="15.75" customHeight="1" x14ac:dyDescent="0.2">
      <c r="A53" s="92"/>
      <c r="B53" s="53" t="s">
        <v>14</v>
      </c>
      <c r="C53" s="11">
        <f>'2. SITUA_JURIDICAPPL INTRAMURAL'!C53+'2. SITUA_JURIDICAPPL INTRAMURAL'!F53+'2. SITUA_JURIDICAPPL INTRAMURAL'!I53</f>
        <v>112820</v>
      </c>
      <c r="D53" s="11">
        <f>'2. SITUA_JURIDICAPPL INTRAMURAL'!D53+'2. SITUA_JURIDICAPPL INTRAMURAL'!G53+'2. SITUA_JURIDICAPPL INTRAMURAL'!J53</f>
        <v>8437</v>
      </c>
      <c r="E53" s="59">
        <f t="shared" si="0"/>
        <v>121257</v>
      </c>
    </row>
    <row r="54" spans="1:5" ht="15.75" customHeight="1" x14ac:dyDescent="0.2">
      <c r="A54" s="92"/>
      <c r="B54" s="53" t="s">
        <v>15</v>
      </c>
      <c r="C54" s="11">
        <f>'2. SITUA_JURIDICAPPL INTRAMURAL'!C54+'2. SITUA_JURIDICAPPL INTRAMURAL'!F54+'2. SITUA_JURIDICAPPL INTRAMURAL'!I54</f>
        <v>112959</v>
      </c>
      <c r="D54" s="11">
        <f>'2. SITUA_JURIDICAPPL INTRAMURAL'!D54+'2. SITUA_JURIDICAPPL INTRAMURAL'!G54+'2. SITUA_JURIDICAPPL INTRAMURAL'!J54</f>
        <v>8430</v>
      </c>
      <c r="E54" s="59">
        <f t="shared" si="0"/>
        <v>121389</v>
      </c>
    </row>
    <row r="55" spans="1:5" ht="15.75" customHeight="1" x14ac:dyDescent="0.2">
      <c r="A55" s="92"/>
      <c r="B55" s="53" t="s">
        <v>16</v>
      </c>
      <c r="C55" s="11">
        <f>'2. SITUA_JURIDICAPPL INTRAMURAL'!C55+'2. SITUA_JURIDICAPPL INTRAMURAL'!F55+'2. SITUA_JURIDICAPPL INTRAMURAL'!I55</f>
        <v>112921</v>
      </c>
      <c r="D55" s="11">
        <f>'2. SITUA_JURIDICAPPL INTRAMURAL'!D55+'2. SITUA_JURIDICAPPL INTRAMURAL'!G55+'2. SITUA_JURIDICAPPL INTRAMURAL'!J55</f>
        <v>8374</v>
      </c>
      <c r="E55" s="59">
        <f t="shared" si="0"/>
        <v>121295</v>
      </c>
    </row>
    <row r="56" spans="1:5" ht="15.75" customHeight="1" x14ac:dyDescent="0.2">
      <c r="A56" s="92"/>
      <c r="B56" s="53" t="s">
        <v>17</v>
      </c>
      <c r="C56" s="11">
        <f>'2. SITUA_JURIDICAPPL INTRAMURAL'!C56+'2. SITUA_JURIDICAPPL INTRAMURAL'!F56+'2. SITUA_JURIDICAPPL INTRAMURAL'!I56</f>
        <v>112891</v>
      </c>
      <c r="D56" s="11">
        <f>'2. SITUA_JURIDICAPPL INTRAMURAL'!D56+'2. SITUA_JURIDICAPPL INTRAMURAL'!G56+'2. SITUA_JURIDICAPPL INTRAMURAL'!J56</f>
        <v>8405</v>
      </c>
      <c r="E56" s="59">
        <f t="shared" si="0"/>
        <v>121296</v>
      </c>
    </row>
    <row r="57" spans="1:5" ht="15.75" customHeight="1" thickBot="1" x14ac:dyDescent="0.25">
      <c r="A57" s="92"/>
      <c r="B57" s="54" t="s">
        <v>18</v>
      </c>
      <c r="C57" s="11">
        <f>'2. SITUA_JURIDICAPPL INTRAMURAL'!C57+'2. SITUA_JURIDICAPPL INTRAMURAL'!F57+'2. SITUA_JURIDICAPPL INTRAMURAL'!I57</f>
        <v>112188</v>
      </c>
      <c r="D57" s="11">
        <f>'2. SITUA_JURIDICAPPL INTRAMURAL'!D57+'2. SITUA_JURIDICAPPL INTRAMURAL'!G57+'2. SITUA_JURIDICAPPL INTRAMURAL'!J57</f>
        <v>8256</v>
      </c>
      <c r="E57" s="59">
        <f t="shared" si="0"/>
        <v>120444</v>
      </c>
    </row>
    <row r="58" spans="1:5" ht="15.75" customHeight="1" x14ac:dyDescent="0.2">
      <c r="A58" s="94">
        <v>2016</v>
      </c>
      <c r="B58" s="52" t="s">
        <v>7</v>
      </c>
      <c r="C58" s="11">
        <f>'2. SITUA_JURIDICAPPL INTRAMURAL'!C58+'2. SITUA_JURIDICAPPL INTRAMURAL'!F58+'2. SITUA_JURIDICAPPL INTRAMURAL'!I58</f>
        <v>112496</v>
      </c>
      <c r="D58" s="11">
        <f>'2. SITUA_JURIDICAPPL INTRAMURAL'!D58+'2. SITUA_JURIDICAPPL INTRAMURAL'!G58+'2. SITUA_JURIDICAPPL INTRAMURAL'!J58</f>
        <v>8240</v>
      </c>
      <c r="E58" s="59">
        <f t="shared" si="0"/>
        <v>120736</v>
      </c>
    </row>
    <row r="59" spans="1:5" ht="15.75" customHeight="1" x14ac:dyDescent="0.2">
      <c r="A59" s="92"/>
      <c r="B59" s="53" t="s">
        <v>8</v>
      </c>
      <c r="C59" s="11">
        <f>'2. SITUA_JURIDICAPPL INTRAMURAL'!C59+'2. SITUA_JURIDICAPPL INTRAMURAL'!F59+'2. SITUA_JURIDICAPPL INTRAMURAL'!I59</f>
        <v>113083</v>
      </c>
      <c r="D59" s="11">
        <f>'2. SITUA_JURIDICAPPL INTRAMURAL'!D59+'2. SITUA_JURIDICAPPL INTRAMURAL'!G59+'2. SITUA_JURIDICAPPL INTRAMURAL'!J59</f>
        <v>8273</v>
      </c>
      <c r="E59" s="59">
        <f t="shared" si="0"/>
        <v>121356</v>
      </c>
    </row>
    <row r="60" spans="1:5" ht="15.75" customHeight="1" x14ac:dyDescent="0.2">
      <c r="A60" s="92"/>
      <c r="B60" s="53" t="s">
        <v>9</v>
      </c>
      <c r="C60" s="11">
        <f>'2. SITUA_JURIDICAPPL INTRAMURAL'!C60+'2. SITUA_JURIDICAPPL INTRAMURAL'!F60+'2. SITUA_JURIDICAPPL INTRAMURAL'!I60</f>
        <v>113625</v>
      </c>
      <c r="D60" s="11">
        <f>'2. SITUA_JURIDICAPPL INTRAMURAL'!D60+'2. SITUA_JURIDICAPPL INTRAMURAL'!G60+'2. SITUA_JURIDICAPPL INTRAMURAL'!J60</f>
        <v>8395</v>
      </c>
      <c r="E60" s="59">
        <f t="shared" si="0"/>
        <v>122020</v>
      </c>
    </row>
    <row r="61" spans="1:5" ht="15.75" customHeight="1" x14ac:dyDescent="0.2">
      <c r="A61" s="92"/>
      <c r="B61" s="53" t="s">
        <v>10</v>
      </c>
      <c r="C61" s="11">
        <f>'2. SITUA_JURIDICAPPL INTRAMURAL'!C61+'2. SITUA_JURIDICAPPL INTRAMURAL'!F61+'2. SITUA_JURIDICAPPL INTRAMURAL'!I61</f>
        <v>113617</v>
      </c>
      <c r="D61" s="11">
        <f>'2. SITUA_JURIDICAPPL INTRAMURAL'!D61+'2. SITUA_JURIDICAPPL INTRAMURAL'!G61+'2. SITUA_JURIDICAPPL INTRAMURAL'!J61</f>
        <v>8399</v>
      </c>
      <c r="E61" s="59">
        <f t="shared" si="0"/>
        <v>122016</v>
      </c>
    </row>
    <row r="62" spans="1:5" ht="15.75" customHeight="1" x14ac:dyDescent="0.2">
      <c r="A62" s="92"/>
      <c r="B62" s="53" t="s">
        <v>11</v>
      </c>
      <c r="C62" s="11">
        <f>'2. SITUA_JURIDICAPPL INTRAMURAL'!C62+'2. SITUA_JURIDICAPPL INTRAMURAL'!F62+'2. SITUA_JURIDICAPPL INTRAMURAL'!I62</f>
        <v>113579</v>
      </c>
      <c r="D62" s="11">
        <f>'2. SITUA_JURIDICAPPL INTRAMURAL'!D62+'2. SITUA_JURIDICAPPL INTRAMURAL'!G62+'2. SITUA_JURIDICAPPL INTRAMURAL'!J62</f>
        <v>8366</v>
      </c>
      <c r="E62" s="59">
        <f t="shared" si="0"/>
        <v>121945</v>
      </c>
    </row>
    <row r="63" spans="1:5" ht="15.75" customHeight="1" x14ac:dyDescent="0.2">
      <c r="A63" s="92"/>
      <c r="B63" s="53" t="s">
        <v>12</v>
      </c>
      <c r="C63" s="11">
        <f>'2. SITUA_JURIDICAPPL INTRAMURAL'!C63+'2. SITUA_JURIDICAPPL INTRAMURAL'!F63+'2. SITUA_JURIDICAPPL INTRAMURAL'!I63</f>
        <v>112907</v>
      </c>
      <c r="D63" s="11">
        <f>'2. SITUA_JURIDICAPPL INTRAMURAL'!D63+'2. SITUA_JURIDICAPPL INTRAMURAL'!G63+'2. SITUA_JURIDICAPPL INTRAMURAL'!J63</f>
        <v>8323</v>
      </c>
      <c r="E63" s="59">
        <f t="shared" si="0"/>
        <v>121230</v>
      </c>
    </row>
    <row r="64" spans="1:5" ht="15.75" customHeight="1" x14ac:dyDescent="0.2">
      <c r="A64" s="92"/>
      <c r="B64" s="53" t="s">
        <v>13</v>
      </c>
      <c r="C64" s="11">
        <f>'2. SITUA_JURIDICAPPL INTRAMURAL'!C64+'2. SITUA_JURIDICAPPL INTRAMURAL'!F64+'2. SITUA_JURIDICAPPL INTRAMURAL'!I64</f>
        <v>112446</v>
      </c>
      <c r="D64" s="11">
        <f>'2. SITUA_JURIDICAPPL INTRAMURAL'!D64+'2. SITUA_JURIDICAPPL INTRAMURAL'!G64+'2. SITUA_JURIDICAPPL INTRAMURAL'!J64</f>
        <v>8211</v>
      </c>
      <c r="E64" s="59">
        <f t="shared" si="0"/>
        <v>120657</v>
      </c>
    </row>
    <row r="65" spans="1:5" ht="15.75" customHeight="1" x14ac:dyDescent="0.2">
      <c r="A65" s="92"/>
      <c r="B65" s="53" t="s">
        <v>14</v>
      </c>
      <c r="C65" s="11">
        <f>'2. SITUA_JURIDICAPPL INTRAMURAL'!C65+'2. SITUA_JURIDICAPPL INTRAMURAL'!F65+'2. SITUA_JURIDICAPPL INTRAMURAL'!I65</f>
        <v>112669</v>
      </c>
      <c r="D65" s="11">
        <f>'2. SITUA_JURIDICAPPL INTRAMURAL'!D65+'2. SITUA_JURIDICAPPL INTRAMURAL'!G65+'2. SITUA_JURIDICAPPL INTRAMURAL'!J65</f>
        <v>8052</v>
      </c>
      <c r="E65" s="59">
        <f t="shared" si="0"/>
        <v>120721</v>
      </c>
    </row>
    <row r="66" spans="1:5" ht="15.75" customHeight="1" x14ac:dyDescent="0.2">
      <c r="A66" s="92"/>
      <c r="B66" s="53" t="s">
        <v>15</v>
      </c>
      <c r="C66" s="11">
        <f>'2. SITUA_JURIDICAPPL INTRAMURAL'!C66+'2. SITUA_JURIDICAPPL INTRAMURAL'!F66+'2. SITUA_JURIDICAPPL INTRAMURAL'!I66</f>
        <v>112853</v>
      </c>
      <c r="D66" s="11">
        <f>'2. SITUA_JURIDICAPPL INTRAMURAL'!D66+'2. SITUA_JURIDICAPPL INTRAMURAL'!G66+'2. SITUA_JURIDICAPPL INTRAMURAL'!J66</f>
        <v>8061</v>
      </c>
      <c r="E66" s="59">
        <f t="shared" si="0"/>
        <v>120914</v>
      </c>
    </row>
    <row r="67" spans="1:5" ht="15.75" customHeight="1" x14ac:dyDescent="0.2">
      <c r="A67" s="92"/>
      <c r="B67" s="53" t="s">
        <v>16</v>
      </c>
      <c r="C67" s="11">
        <f>'2. SITUA_JURIDICAPPL INTRAMURAL'!C67+'2. SITUA_JURIDICAPPL INTRAMURAL'!F67+'2. SITUA_JURIDICAPPL INTRAMURAL'!I67</f>
        <v>112663</v>
      </c>
      <c r="D67" s="11">
        <f>'2. SITUA_JURIDICAPPL INTRAMURAL'!D67+'2. SITUA_JURIDICAPPL INTRAMURAL'!G67+'2. SITUA_JURIDICAPPL INTRAMURAL'!J67</f>
        <v>8005</v>
      </c>
      <c r="E67" s="59">
        <f t="shared" si="0"/>
        <v>120668</v>
      </c>
    </row>
    <row r="68" spans="1:5" ht="15.75" customHeight="1" x14ac:dyDescent="0.2">
      <c r="A68" s="92"/>
      <c r="B68" s="53" t="s">
        <v>17</v>
      </c>
      <c r="C68" s="11">
        <f>'2. SITUA_JURIDICAPPL INTRAMURAL'!C68+'2. SITUA_JURIDICAPPL INTRAMURAL'!F68+'2. SITUA_JURIDICAPPL INTRAMURAL'!I68</f>
        <v>112273</v>
      </c>
      <c r="D68" s="11">
        <f>'2. SITUA_JURIDICAPPL INTRAMURAL'!D68+'2. SITUA_JURIDICAPPL INTRAMURAL'!G68+'2. SITUA_JURIDICAPPL INTRAMURAL'!J68</f>
        <v>7900</v>
      </c>
      <c r="E68" s="59">
        <f t="shared" si="0"/>
        <v>120173</v>
      </c>
    </row>
    <row r="69" spans="1:5" ht="15.75" customHeight="1" thickBot="1" x14ac:dyDescent="0.25">
      <c r="A69" s="92"/>
      <c r="B69" s="54" t="s">
        <v>18</v>
      </c>
      <c r="C69" s="11">
        <f>'2. SITUA_JURIDICAPPL INTRAMURAL'!C69+'2. SITUA_JURIDICAPPL INTRAMURAL'!F69+'2. SITUA_JURIDICAPPL INTRAMURAL'!I69</f>
        <v>110753</v>
      </c>
      <c r="D69" s="11">
        <f>'2. SITUA_JURIDICAPPL INTRAMURAL'!D69+'2. SITUA_JURIDICAPPL INTRAMURAL'!G69+'2. SITUA_JURIDICAPPL INTRAMURAL'!J69</f>
        <v>7779</v>
      </c>
      <c r="E69" s="59">
        <f t="shared" si="0"/>
        <v>118532</v>
      </c>
    </row>
    <row r="70" spans="1:5" ht="15.75" customHeight="1" x14ac:dyDescent="0.2">
      <c r="A70" s="94">
        <v>2017</v>
      </c>
      <c r="B70" s="52" t="s">
        <v>7</v>
      </c>
      <c r="C70" s="11">
        <f>'2. SITUA_JURIDICAPPL INTRAMURAL'!C70+'2. SITUA_JURIDICAPPL INTRAMURAL'!F70+'2. SITUA_JURIDICAPPL INTRAMURAL'!I70</f>
        <v>111125</v>
      </c>
      <c r="D70" s="11">
        <f>'2. SITUA_JURIDICAPPL INTRAMURAL'!D70+'2. SITUA_JURIDICAPPL INTRAMURAL'!G70+'2. SITUA_JURIDICAPPL INTRAMURAL'!J70</f>
        <v>7800</v>
      </c>
      <c r="E70" s="59">
        <f t="shared" si="0"/>
        <v>118925</v>
      </c>
    </row>
    <row r="71" spans="1:5" ht="15.75" customHeight="1" x14ac:dyDescent="0.2">
      <c r="A71" s="92"/>
      <c r="B71" s="53" t="s">
        <v>8</v>
      </c>
      <c r="C71" s="11">
        <f>'2. SITUA_JURIDICAPPL INTRAMURAL'!C71+'2. SITUA_JURIDICAPPL INTRAMURAL'!F71+'2. SITUA_JURIDICAPPL INTRAMURAL'!I71</f>
        <v>111390</v>
      </c>
      <c r="D71" s="11">
        <f>'2. SITUA_JURIDICAPPL INTRAMURAL'!D71+'2. SITUA_JURIDICAPPL INTRAMURAL'!G71+'2. SITUA_JURIDICAPPL INTRAMURAL'!J71</f>
        <v>7879</v>
      </c>
      <c r="E71" s="59">
        <f t="shared" si="0"/>
        <v>119269</v>
      </c>
    </row>
    <row r="72" spans="1:5" ht="15.75" customHeight="1" x14ac:dyDescent="0.2">
      <c r="A72" s="92"/>
      <c r="B72" s="53" t="s">
        <v>9</v>
      </c>
      <c r="C72" s="11">
        <f>'2. SITUA_JURIDICAPPL INTRAMURAL'!C72+'2. SITUA_JURIDICAPPL INTRAMURAL'!F72+'2. SITUA_JURIDICAPPL INTRAMURAL'!I72</f>
        <v>110356</v>
      </c>
      <c r="D72" s="11">
        <f>'2. SITUA_JURIDICAPPL INTRAMURAL'!D72+'2. SITUA_JURIDICAPPL INTRAMURAL'!G72+'2. SITUA_JURIDICAPPL INTRAMURAL'!J72</f>
        <v>7830</v>
      </c>
      <c r="E72" s="59">
        <f t="shared" si="0"/>
        <v>118186</v>
      </c>
    </row>
    <row r="73" spans="1:5" ht="15.75" customHeight="1" x14ac:dyDescent="0.2">
      <c r="A73" s="92"/>
      <c r="B73" s="53" t="s">
        <v>10</v>
      </c>
      <c r="C73" s="11">
        <f>'2. SITUA_JURIDICAPPL INTRAMURAL'!C73+'2. SITUA_JURIDICAPPL INTRAMURAL'!F73+'2. SITUA_JURIDICAPPL INTRAMURAL'!I73</f>
        <v>109392</v>
      </c>
      <c r="D73" s="11">
        <f>'2. SITUA_JURIDICAPPL INTRAMURAL'!D73+'2. SITUA_JURIDICAPPL INTRAMURAL'!G73+'2. SITUA_JURIDICAPPL INTRAMURAL'!J73</f>
        <v>7727</v>
      </c>
      <c r="E73" s="59">
        <f t="shared" si="0"/>
        <v>117119</v>
      </c>
    </row>
    <row r="74" spans="1:5" ht="15.75" customHeight="1" x14ac:dyDescent="0.2">
      <c r="A74" s="92"/>
      <c r="B74" s="53" t="s">
        <v>11</v>
      </c>
      <c r="C74" s="11">
        <f>'2. SITUA_JURIDICAPPL INTRAMURAL'!C74+'2. SITUA_JURIDICAPPL INTRAMURAL'!F74+'2. SITUA_JURIDICAPPL INTRAMURAL'!I74</f>
        <v>108206</v>
      </c>
      <c r="D74" s="11">
        <f>'2. SITUA_JURIDICAPPL INTRAMURAL'!D74+'2. SITUA_JURIDICAPPL INTRAMURAL'!G74+'2. SITUA_JURIDICAPPL INTRAMURAL'!J74</f>
        <v>7672</v>
      </c>
      <c r="E74" s="59">
        <f t="shared" si="0"/>
        <v>115878</v>
      </c>
    </row>
    <row r="75" spans="1:5" ht="15.75" customHeight="1" x14ac:dyDescent="0.2">
      <c r="A75" s="92"/>
      <c r="B75" s="53" t="s">
        <v>12</v>
      </c>
      <c r="C75" s="11">
        <f>'2. SITUA_JURIDICAPPL INTRAMURAL'!C75+'2. SITUA_JURIDICAPPL INTRAMURAL'!F75+'2. SITUA_JURIDICAPPL INTRAMURAL'!I75</f>
        <v>107936</v>
      </c>
      <c r="D75" s="11">
        <f>'2. SITUA_JURIDICAPPL INTRAMURAL'!D75+'2. SITUA_JURIDICAPPL INTRAMURAL'!G75+'2. SITUA_JURIDICAPPL INTRAMURAL'!J75</f>
        <v>7692</v>
      </c>
      <c r="E75" s="59">
        <f t="shared" ref="E75:E138" si="1">C75+D75</f>
        <v>115628</v>
      </c>
    </row>
    <row r="76" spans="1:5" ht="15.75" customHeight="1" x14ac:dyDescent="0.2">
      <c r="A76" s="92"/>
      <c r="B76" s="53" t="s">
        <v>13</v>
      </c>
      <c r="C76" s="11">
        <f>'2. SITUA_JURIDICAPPL INTRAMURAL'!C76+'2. SITUA_JURIDICAPPL INTRAMURAL'!F76+'2. SITUA_JURIDICAPPL INTRAMURAL'!I76</f>
        <v>109052</v>
      </c>
      <c r="D76" s="11">
        <f>'2. SITUA_JURIDICAPPL INTRAMURAL'!D76+'2. SITUA_JURIDICAPPL INTRAMURAL'!G76+'2. SITUA_JURIDICAPPL INTRAMURAL'!J76</f>
        <v>7721</v>
      </c>
      <c r="E76" s="59">
        <f t="shared" si="1"/>
        <v>116773</v>
      </c>
    </row>
    <row r="77" spans="1:5" ht="15.75" customHeight="1" x14ac:dyDescent="0.2">
      <c r="A77" s="92"/>
      <c r="B77" s="53" t="s">
        <v>14</v>
      </c>
      <c r="C77" s="11">
        <f>'2. SITUA_JURIDICAPPL INTRAMURAL'!C77+'2. SITUA_JURIDICAPPL INTRAMURAL'!F77+'2. SITUA_JURIDICAPPL INTRAMURAL'!I77</f>
        <v>108694</v>
      </c>
      <c r="D77" s="11">
        <f>'2. SITUA_JURIDICAPPL INTRAMURAL'!D77+'2. SITUA_JURIDICAPPL INTRAMURAL'!G77+'2. SITUA_JURIDICAPPL INTRAMURAL'!J77</f>
        <v>7679</v>
      </c>
      <c r="E77" s="59">
        <f t="shared" si="1"/>
        <v>116373</v>
      </c>
    </row>
    <row r="78" spans="1:5" ht="15.75" customHeight="1" x14ac:dyDescent="0.2">
      <c r="A78" s="92"/>
      <c r="B78" s="53" t="s">
        <v>15</v>
      </c>
      <c r="C78" s="11">
        <f>'2. SITUA_JURIDICAPPL INTRAMURAL'!C78+'2. SITUA_JURIDICAPPL INTRAMURAL'!F78+'2. SITUA_JURIDICAPPL INTRAMURAL'!I78</f>
        <v>108093</v>
      </c>
      <c r="D78" s="11">
        <f>'2. SITUA_JURIDICAPPL INTRAMURAL'!D78+'2. SITUA_JURIDICAPPL INTRAMURAL'!G78+'2. SITUA_JURIDICAPPL INTRAMURAL'!J78</f>
        <v>7615</v>
      </c>
      <c r="E78" s="59">
        <f t="shared" si="1"/>
        <v>115708</v>
      </c>
    </row>
    <row r="79" spans="1:5" ht="15.75" customHeight="1" x14ac:dyDescent="0.2">
      <c r="A79" s="92"/>
      <c r="B79" s="53" t="s">
        <v>16</v>
      </c>
      <c r="C79" s="11">
        <f>'2. SITUA_JURIDICAPPL INTRAMURAL'!C79+'2. SITUA_JURIDICAPPL INTRAMURAL'!F79+'2. SITUA_JURIDICAPPL INTRAMURAL'!I79</f>
        <v>108050</v>
      </c>
      <c r="D79" s="11">
        <f>'2. SITUA_JURIDICAPPL INTRAMURAL'!D79+'2. SITUA_JURIDICAPPL INTRAMURAL'!G79+'2. SITUA_JURIDICAPPL INTRAMURAL'!J79</f>
        <v>7671</v>
      </c>
      <c r="E79" s="59">
        <f t="shared" si="1"/>
        <v>115721</v>
      </c>
    </row>
    <row r="80" spans="1:5" ht="15.75" customHeight="1" x14ac:dyDescent="0.2">
      <c r="A80" s="92"/>
      <c r="B80" s="53" t="s">
        <v>17</v>
      </c>
      <c r="C80" s="11">
        <f>'2. SITUA_JURIDICAPPL INTRAMURAL'!C80+'2. SITUA_JURIDICAPPL INTRAMURAL'!F80+'2. SITUA_JURIDICAPPL INTRAMURAL'!I80</f>
        <v>107849</v>
      </c>
      <c r="D80" s="11">
        <f>'2. SITUA_JURIDICAPPL INTRAMURAL'!D80+'2. SITUA_JURIDICAPPL INTRAMURAL'!G80+'2. SITUA_JURIDICAPPL INTRAMURAL'!J80</f>
        <v>7713</v>
      </c>
      <c r="E80" s="59">
        <f t="shared" si="1"/>
        <v>115562</v>
      </c>
    </row>
    <row r="81" spans="1:5" ht="15.75" customHeight="1" thickBot="1" x14ac:dyDescent="0.25">
      <c r="A81" s="92"/>
      <c r="B81" s="54" t="s">
        <v>18</v>
      </c>
      <c r="C81" s="11">
        <f>'2. SITUA_JURIDICAPPL INTRAMURAL'!C81+'2. SITUA_JURIDICAPPL INTRAMURAL'!F81+'2. SITUA_JURIDICAPPL INTRAMURAL'!I81</f>
        <v>107136</v>
      </c>
      <c r="D81" s="11">
        <f>'2. SITUA_JURIDICAPPL INTRAMURAL'!D81+'2. SITUA_JURIDICAPPL INTRAMURAL'!G81+'2. SITUA_JURIDICAPPL INTRAMURAL'!J81</f>
        <v>7614</v>
      </c>
      <c r="E81" s="59">
        <f t="shared" si="1"/>
        <v>114750</v>
      </c>
    </row>
    <row r="82" spans="1:5" ht="15.75" customHeight="1" x14ac:dyDescent="0.2">
      <c r="A82" s="94">
        <v>2018</v>
      </c>
      <c r="B82" s="52" t="s">
        <v>7</v>
      </c>
      <c r="C82" s="11">
        <f>'2. SITUA_JURIDICAPPL INTRAMURAL'!C82+'2. SITUA_JURIDICAPPL INTRAMURAL'!F82+'2. SITUA_JURIDICAPPL INTRAMURAL'!I82</f>
        <v>107794</v>
      </c>
      <c r="D82" s="11">
        <f>'2. SITUA_JURIDICAPPL INTRAMURAL'!D82+'2. SITUA_JURIDICAPPL INTRAMURAL'!G82+'2. SITUA_JURIDICAPPL INTRAMURAL'!J82</f>
        <v>7602</v>
      </c>
      <c r="E82" s="59">
        <f t="shared" si="1"/>
        <v>115396</v>
      </c>
    </row>
    <row r="83" spans="1:5" ht="15.75" customHeight="1" x14ac:dyDescent="0.2">
      <c r="A83" s="92"/>
      <c r="B83" s="53" t="s">
        <v>8</v>
      </c>
      <c r="C83" s="11">
        <f>'2. SITUA_JURIDICAPPL INTRAMURAL'!C83+'2. SITUA_JURIDICAPPL INTRAMURAL'!F83+'2. SITUA_JURIDICAPPL INTRAMURAL'!I83</f>
        <v>107826</v>
      </c>
      <c r="D83" s="11">
        <f>'2. SITUA_JURIDICAPPL INTRAMURAL'!D83+'2. SITUA_JURIDICAPPL INTRAMURAL'!G83+'2. SITUA_JURIDICAPPL INTRAMURAL'!J83</f>
        <v>7662</v>
      </c>
      <c r="E83" s="59">
        <f t="shared" si="1"/>
        <v>115488</v>
      </c>
    </row>
    <row r="84" spans="1:5" ht="15.75" customHeight="1" x14ac:dyDescent="0.2">
      <c r="A84" s="92"/>
      <c r="B84" s="53" t="s">
        <v>9</v>
      </c>
      <c r="C84" s="11">
        <f>'2. SITUA_JURIDICAPPL INTRAMURAL'!C84+'2. SITUA_JURIDICAPPL INTRAMURAL'!F84+'2. SITUA_JURIDICAPPL INTRAMURAL'!I84</f>
        <v>107821</v>
      </c>
      <c r="D84" s="11">
        <f>'2. SITUA_JURIDICAPPL INTRAMURAL'!D84+'2. SITUA_JURIDICAPPL INTRAMURAL'!G84+'2. SITUA_JURIDICAPPL INTRAMURAL'!J84</f>
        <v>7742</v>
      </c>
      <c r="E84" s="59">
        <f t="shared" si="1"/>
        <v>115563</v>
      </c>
    </row>
    <row r="85" spans="1:5" ht="15.75" customHeight="1" x14ac:dyDescent="0.2">
      <c r="A85" s="92"/>
      <c r="B85" s="53" t="s">
        <v>10</v>
      </c>
      <c r="C85" s="11">
        <f>'2. SITUA_JURIDICAPPL INTRAMURAL'!C85+'2. SITUA_JURIDICAPPL INTRAMURAL'!F85+'2. SITUA_JURIDICAPPL INTRAMURAL'!I85</f>
        <v>108252</v>
      </c>
      <c r="D85" s="11">
        <f>'2. SITUA_JURIDICAPPL INTRAMURAL'!D85+'2. SITUA_JURIDICAPPL INTRAMURAL'!G85+'2. SITUA_JURIDICAPPL INTRAMURAL'!J85</f>
        <v>7806</v>
      </c>
      <c r="E85" s="59">
        <f t="shared" si="1"/>
        <v>116058</v>
      </c>
    </row>
    <row r="86" spans="1:5" ht="15.75" customHeight="1" x14ac:dyDescent="0.2">
      <c r="A86" s="92"/>
      <c r="B86" s="53" t="s">
        <v>11</v>
      </c>
      <c r="C86" s="11">
        <f>'2. SITUA_JURIDICAPPL INTRAMURAL'!C86+'2. SITUA_JURIDICAPPL INTRAMURAL'!F86+'2. SITUA_JURIDICAPPL INTRAMURAL'!I86</f>
        <v>109204</v>
      </c>
      <c r="D86" s="11">
        <f>'2. SITUA_JURIDICAPPL INTRAMURAL'!D86+'2. SITUA_JURIDICAPPL INTRAMURAL'!G86+'2. SITUA_JURIDICAPPL INTRAMURAL'!J86</f>
        <v>7822</v>
      </c>
      <c r="E86" s="59">
        <f t="shared" si="1"/>
        <v>117026</v>
      </c>
    </row>
    <row r="87" spans="1:5" ht="15.75" customHeight="1" x14ac:dyDescent="0.2">
      <c r="A87" s="92"/>
      <c r="B87" s="53" t="s">
        <v>12</v>
      </c>
      <c r="C87" s="11">
        <f>'2. SITUA_JURIDICAPPL INTRAMURAL'!C87+'2. SITUA_JURIDICAPPL INTRAMURAL'!F87+'2. SITUA_JURIDICAPPL INTRAMURAL'!I87</f>
        <v>109748</v>
      </c>
      <c r="D87" s="11">
        <f>'2. SITUA_JURIDICAPPL INTRAMURAL'!D87+'2. SITUA_JURIDICAPPL INTRAMURAL'!G87+'2. SITUA_JURIDICAPPL INTRAMURAL'!J87</f>
        <v>7944</v>
      </c>
      <c r="E87" s="59">
        <f t="shared" si="1"/>
        <v>117692</v>
      </c>
    </row>
    <row r="88" spans="1:5" ht="15.75" customHeight="1" x14ac:dyDescent="0.2">
      <c r="A88" s="92"/>
      <c r="B88" s="53" t="s">
        <v>13</v>
      </c>
      <c r="C88" s="11">
        <f>'2. SITUA_JURIDICAPPL INTRAMURAL'!C88+'2. SITUA_JURIDICAPPL INTRAMURAL'!F88+'2. SITUA_JURIDICAPPL INTRAMURAL'!I88</f>
        <v>110227</v>
      </c>
      <c r="D88" s="11">
        <f>'2. SITUA_JURIDICAPPL INTRAMURAL'!D88+'2. SITUA_JURIDICAPPL INTRAMURAL'!G88+'2. SITUA_JURIDICAPPL INTRAMURAL'!J88</f>
        <v>8026</v>
      </c>
      <c r="E88" s="59">
        <f t="shared" si="1"/>
        <v>118253</v>
      </c>
    </row>
    <row r="89" spans="1:5" ht="15.75" customHeight="1" x14ac:dyDescent="0.2">
      <c r="A89" s="92"/>
      <c r="B89" s="53" t="s">
        <v>14</v>
      </c>
      <c r="C89" s="11">
        <f>'2. SITUA_JURIDICAPPL INTRAMURAL'!C89+'2. SITUA_JURIDICAPPL INTRAMURAL'!F89+'2. SITUA_JURIDICAPPL INTRAMURAL'!I89</f>
        <v>110672</v>
      </c>
      <c r="D89" s="11">
        <f>'2. SITUA_JURIDICAPPL INTRAMURAL'!D89+'2. SITUA_JURIDICAPPL INTRAMURAL'!G89+'2. SITUA_JURIDICAPPL INTRAMURAL'!J89</f>
        <v>8036</v>
      </c>
      <c r="E89" s="59">
        <f t="shared" si="1"/>
        <v>118708</v>
      </c>
    </row>
    <row r="90" spans="1:5" ht="15.75" customHeight="1" x14ac:dyDescent="0.2">
      <c r="A90" s="92"/>
      <c r="B90" s="53" t="s">
        <v>15</v>
      </c>
      <c r="C90" s="11">
        <f>'2. SITUA_JURIDICAPPL INTRAMURAL'!C90+'2. SITUA_JURIDICAPPL INTRAMURAL'!F90+'2. SITUA_JURIDICAPPL INTRAMURAL'!I90</f>
        <v>111046</v>
      </c>
      <c r="D90" s="11">
        <f>'2. SITUA_JURIDICAPPL INTRAMURAL'!D90+'2. SITUA_JURIDICAPPL INTRAMURAL'!G90+'2. SITUA_JURIDICAPPL INTRAMURAL'!J90</f>
        <v>8079</v>
      </c>
      <c r="E90" s="59">
        <f t="shared" si="1"/>
        <v>119125</v>
      </c>
    </row>
    <row r="91" spans="1:5" ht="15.75" customHeight="1" x14ac:dyDescent="0.2">
      <c r="A91" s="92"/>
      <c r="B91" s="53" t="s">
        <v>16</v>
      </c>
      <c r="C91" s="11">
        <f>'2. SITUA_JURIDICAPPL INTRAMURAL'!C91+'2. SITUA_JURIDICAPPL INTRAMURAL'!F91+'2. SITUA_JURIDICAPPL INTRAMURAL'!I91</f>
        <v>111289</v>
      </c>
      <c r="D91" s="11">
        <f>'2. SITUA_JURIDICAPPL INTRAMURAL'!D91+'2. SITUA_JURIDICAPPL INTRAMURAL'!G91+'2. SITUA_JURIDICAPPL INTRAMURAL'!J91</f>
        <v>8233</v>
      </c>
      <c r="E91" s="59">
        <f t="shared" si="1"/>
        <v>119522</v>
      </c>
    </row>
    <row r="92" spans="1:5" ht="15.75" customHeight="1" x14ac:dyDescent="0.2">
      <c r="A92" s="92"/>
      <c r="B92" s="53" t="s">
        <v>17</v>
      </c>
      <c r="C92" s="11">
        <f>'2. SITUA_JURIDICAPPL INTRAMURAL'!C92+'2. SITUA_JURIDICAPPL INTRAMURAL'!F92+'2. SITUA_JURIDICAPPL INTRAMURAL'!I92</f>
        <v>111212</v>
      </c>
      <c r="D92" s="11">
        <f>'2. SITUA_JURIDICAPPL INTRAMURAL'!D92+'2. SITUA_JURIDICAPPL INTRAMURAL'!G92+'2. SITUA_JURIDICAPPL INTRAMURAL'!J92</f>
        <v>8279</v>
      </c>
      <c r="E92" s="59">
        <f t="shared" si="1"/>
        <v>119491</v>
      </c>
    </row>
    <row r="93" spans="1:5" ht="15.75" customHeight="1" thickBot="1" x14ac:dyDescent="0.25">
      <c r="A93" s="92"/>
      <c r="B93" s="54" t="s">
        <v>18</v>
      </c>
      <c r="C93" s="11">
        <f>'2. SITUA_JURIDICAPPL INTRAMURAL'!C93+'2. SITUA_JURIDICAPPL INTRAMURAL'!F93+'2. SITUA_JURIDICAPPL INTRAMURAL'!I93</f>
        <v>110294</v>
      </c>
      <c r="D93" s="11">
        <f>'2. SITUA_JURIDICAPPL INTRAMURAL'!D93+'2. SITUA_JURIDICAPPL INTRAMURAL'!G93+'2. SITUA_JURIDICAPPL INTRAMURAL'!J93</f>
        <v>8219</v>
      </c>
      <c r="E93" s="59">
        <f t="shared" si="1"/>
        <v>118513</v>
      </c>
    </row>
    <row r="94" spans="1:5" ht="15.75" customHeight="1" x14ac:dyDescent="0.2">
      <c r="A94" s="94">
        <v>2019</v>
      </c>
      <c r="B94" s="52" t="s">
        <v>7</v>
      </c>
      <c r="C94" s="11">
        <f>'2. SITUA_JURIDICAPPL INTRAMURAL'!C94+'2. SITUA_JURIDICAPPL INTRAMURAL'!F94+'2. SITUA_JURIDICAPPL INTRAMURAL'!I94</f>
        <v>110571</v>
      </c>
      <c r="D94" s="11">
        <f>'2. SITUA_JURIDICAPPL INTRAMURAL'!D94+'2. SITUA_JURIDICAPPL INTRAMURAL'!G94+'2. SITUA_JURIDICAPPL INTRAMURAL'!J94</f>
        <v>8198</v>
      </c>
      <c r="E94" s="59">
        <f t="shared" si="1"/>
        <v>118769</v>
      </c>
    </row>
    <row r="95" spans="1:5" ht="15.75" customHeight="1" x14ac:dyDescent="0.2">
      <c r="A95" s="92"/>
      <c r="B95" s="53" t="s">
        <v>8</v>
      </c>
      <c r="C95" s="11">
        <f>'2. SITUA_JURIDICAPPL INTRAMURAL'!C95+'2. SITUA_JURIDICAPPL INTRAMURAL'!F95+'2. SITUA_JURIDICAPPL INTRAMURAL'!I95</f>
        <v>111171</v>
      </c>
      <c r="D95" s="11">
        <f>'2. SITUA_JURIDICAPPL INTRAMURAL'!D95+'2. SITUA_JURIDICAPPL INTRAMURAL'!G95+'2. SITUA_JURIDICAPPL INTRAMURAL'!J95</f>
        <v>8242</v>
      </c>
      <c r="E95" s="59">
        <f t="shared" si="1"/>
        <v>119413</v>
      </c>
    </row>
    <row r="96" spans="1:5" ht="15.75" customHeight="1" x14ac:dyDescent="0.2">
      <c r="A96" s="92"/>
      <c r="B96" s="53" t="s">
        <v>9</v>
      </c>
      <c r="C96" s="11">
        <f>'2. SITUA_JURIDICAPPL INTRAMURAL'!C96+'2. SITUA_JURIDICAPPL INTRAMURAL'!F96+'2. SITUA_JURIDICAPPL INTRAMURAL'!I96</f>
        <v>111772</v>
      </c>
      <c r="D96" s="11">
        <f>'2. SITUA_JURIDICAPPL INTRAMURAL'!D96+'2. SITUA_JURIDICAPPL INTRAMURAL'!G96+'2. SITUA_JURIDICAPPL INTRAMURAL'!J96</f>
        <v>8250</v>
      </c>
      <c r="E96" s="59">
        <f t="shared" si="1"/>
        <v>120022</v>
      </c>
    </row>
    <row r="97" spans="1:5" ht="15.75" customHeight="1" x14ac:dyDescent="0.2">
      <c r="A97" s="92"/>
      <c r="B97" s="53" t="s">
        <v>10</v>
      </c>
      <c r="C97" s="11">
        <f>'2. SITUA_JURIDICAPPL INTRAMURAL'!C97+'2. SITUA_JURIDICAPPL INTRAMURAL'!F97+'2. SITUA_JURIDICAPPL INTRAMURAL'!I97</f>
        <v>112550</v>
      </c>
      <c r="D97" s="11">
        <f>'2. SITUA_JURIDICAPPL INTRAMURAL'!D97+'2. SITUA_JURIDICAPPL INTRAMURAL'!G97+'2. SITUA_JURIDICAPPL INTRAMURAL'!J97</f>
        <v>8325</v>
      </c>
      <c r="E97" s="59">
        <f t="shared" si="1"/>
        <v>120875</v>
      </c>
    </row>
    <row r="98" spans="1:5" ht="15.75" customHeight="1" x14ac:dyDescent="0.2">
      <c r="A98" s="92"/>
      <c r="B98" s="53" t="s">
        <v>11</v>
      </c>
      <c r="C98" s="11">
        <f>'2. SITUA_JURIDICAPPL INTRAMURAL'!C98+'2. SITUA_JURIDICAPPL INTRAMURAL'!F98+'2. SITUA_JURIDICAPPL INTRAMURAL'!I98</f>
        <v>113049</v>
      </c>
      <c r="D98" s="11">
        <f>'2. SITUA_JURIDICAPPL INTRAMURAL'!D98+'2. SITUA_JURIDICAPPL INTRAMURAL'!G98+'2. SITUA_JURIDICAPPL INTRAMURAL'!J98</f>
        <v>8438</v>
      </c>
      <c r="E98" s="59">
        <f t="shared" si="1"/>
        <v>121487</v>
      </c>
    </row>
    <row r="99" spans="1:5" ht="15.75" customHeight="1" x14ac:dyDescent="0.2">
      <c r="A99" s="92"/>
      <c r="B99" s="53" t="s">
        <v>12</v>
      </c>
      <c r="C99" s="11">
        <f>'2. SITUA_JURIDICAPPL INTRAMURAL'!C99+'2. SITUA_JURIDICAPPL INTRAMURAL'!F99+'2. SITUA_JURIDICAPPL INTRAMURAL'!I99</f>
        <v>113948</v>
      </c>
      <c r="D99" s="11">
        <f>'2. SITUA_JURIDICAPPL INTRAMURAL'!D99+'2. SITUA_JURIDICAPPL INTRAMURAL'!G99+'2. SITUA_JURIDICAPPL INTRAMURAL'!J99</f>
        <v>8469</v>
      </c>
      <c r="E99" s="59">
        <f t="shared" si="1"/>
        <v>122417</v>
      </c>
    </row>
    <row r="100" spans="1:5" ht="15.75" customHeight="1" x14ac:dyDescent="0.2">
      <c r="A100" s="92"/>
      <c r="B100" s="53" t="s">
        <v>13</v>
      </c>
      <c r="C100" s="11">
        <f>'2. SITUA_JURIDICAPPL INTRAMURAL'!C100+'2. SITUA_JURIDICAPPL INTRAMURAL'!F100+'2. SITUA_JURIDICAPPL INTRAMURAL'!I100</f>
        <v>114458</v>
      </c>
      <c r="D100" s="11">
        <f>'2. SITUA_JURIDICAPPL INTRAMURAL'!D100+'2. SITUA_JURIDICAPPL INTRAMURAL'!G100+'2. SITUA_JURIDICAPPL INTRAMURAL'!J100</f>
        <v>8620</v>
      </c>
      <c r="E100" s="59">
        <f t="shared" si="1"/>
        <v>123078</v>
      </c>
    </row>
    <row r="101" spans="1:5" ht="15.75" customHeight="1" x14ac:dyDescent="0.2">
      <c r="A101" s="92"/>
      <c r="B101" s="53" t="s">
        <v>14</v>
      </c>
      <c r="C101" s="11">
        <f>'2. SITUA_JURIDICAPPL INTRAMURAL'!C101+'2. SITUA_JURIDICAPPL INTRAMURAL'!F101+'2. SITUA_JURIDICAPPL INTRAMURAL'!I101</f>
        <v>115071</v>
      </c>
      <c r="D101" s="11">
        <f>'2. SITUA_JURIDICAPPL INTRAMURAL'!D101+'2. SITUA_JURIDICAPPL INTRAMURAL'!G101+'2. SITUA_JURIDICAPPL INTRAMURAL'!J101</f>
        <v>8647</v>
      </c>
      <c r="E101" s="59">
        <f t="shared" si="1"/>
        <v>123718</v>
      </c>
    </row>
    <row r="102" spans="1:5" ht="15.75" customHeight="1" x14ac:dyDescent="0.2">
      <c r="A102" s="92"/>
      <c r="B102" s="53" t="s">
        <v>15</v>
      </c>
      <c r="C102" s="11">
        <f>'2. SITUA_JURIDICAPPL INTRAMURAL'!C102+'2. SITUA_JURIDICAPPL INTRAMURAL'!F102+'2. SITUA_JURIDICAPPL INTRAMURAL'!I102</f>
        <v>113461</v>
      </c>
      <c r="D102" s="11">
        <f>'2. SITUA_JURIDICAPPL INTRAMURAL'!D102+'2. SITUA_JURIDICAPPL INTRAMURAL'!G102+'2. SITUA_JURIDICAPPL INTRAMURAL'!J102</f>
        <v>8741</v>
      </c>
      <c r="E102" s="59">
        <f t="shared" si="1"/>
        <v>122202</v>
      </c>
    </row>
    <row r="103" spans="1:5" ht="15.75" customHeight="1" x14ac:dyDescent="0.2">
      <c r="A103" s="92"/>
      <c r="B103" s="53" t="s">
        <v>16</v>
      </c>
      <c r="C103" s="11">
        <f>'2. SITUA_JURIDICAPPL INTRAMURAL'!C103+'2. SITUA_JURIDICAPPL INTRAMURAL'!F103+'2. SITUA_JURIDICAPPL INTRAMURAL'!I103</f>
        <v>112692</v>
      </c>
      <c r="D103" s="11">
        <f>'2. SITUA_JURIDICAPPL INTRAMURAL'!D103+'2. SITUA_JURIDICAPPL INTRAMURAL'!G103+'2. SITUA_JURIDICAPPL INTRAMURAL'!J103</f>
        <v>8925</v>
      </c>
      <c r="E103" s="59">
        <f t="shared" si="1"/>
        <v>121617</v>
      </c>
    </row>
    <row r="104" spans="1:5" ht="15.75" customHeight="1" x14ac:dyDescent="0.2">
      <c r="A104" s="92"/>
      <c r="B104" s="53" t="s">
        <v>17</v>
      </c>
      <c r="C104" s="11">
        <f>'2. SITUA_JURIDICAPPL INTRAMURAL'!C104+'2. SITUA_JURIDICAPPL INTRAMURAL'!F104+'2. SITUA_JURIDICAPPL INTRAMURAL'!I104</f>
        <v>115918</v>
      </c>
      <c r="D104" s="11">
        <f>'2. SITUA_JURIDICAPPL INTRAMURAL'!D104+'2. SITUA_JURIDICAPPL INTRAMURAL'!G104+'2. SITUA_JURIDICAPPL INTRAMURAL'!J104</f>
        <v>8850</v>
      </c>
      <c r="E104" s="59">
        <f t="shared" si="1"/>
        <v>124768</v>
      </c>
    </row>
    <row r="105" spans="1:5" ht="15.75" customHeight="1" thickBot="1" x14ac:dyDescent="0.25">
      <c r="A105" s="92"/>
      <c r="B105" s="54" t="s">
        <v>18</v>
      </c>
      <c r="C105" s="11">
        <f>'2. SITUA_JURIDICAPPL INTRAMURAL'!C105+'2. SITUA_JURIDICAPPL INTRAMURAL'!F105+'2. SITUA_JURIDICAPPL INTRAMURAL'!I105</f>
        <v>115045</v>
      </c>
      <c r="D105" s="11">
        <f>'2. SITUA_JURIDICAPPL INTRAMURAL'!D105+'2. SITUA_JURIDICAPPL INTRAMURAL'!G105+'2. SITUA_JURIDICAPPL INTRAMURAL'!J105</f>
        <v>8757</v>
      </c>
      <c r="E105" s="59">
        <f t="shared" si="1"/>
        <v>123802</v>
      </c>
    </row>
    <row r="106" spans="1:5" ht="15.75" customHeight="1" x14ac:dyDescent="0.2">
      <c r="A106" s="94">
        <v>2020</v>
      </c>
      <c r="B106" s="52" t="s">
        <v>7</v>
      </c>
      <c r="C106" s="11">
        <f>'2. SITUA_JURIDICAPPL INTRAMURAL'!C106+'2. SITUA_JURIDICAPPL INTRAMURAL'!F106+'2. SITUA_JURIDICAPPL INTRAMURAL'!I106</f>
        <v>115429</v>
      </c>
      <c r="D106" s="11">
        <f>'2. SITUA_JURIDICAPPL INTRAMURAL'!D106+'2. SITUA_JURIDICAPPL INTRAMURAL'!G106+'2. SITUA_JURIDICAPPL INTRAMURAL'!J106</f>
        <v>8759</v>
      </c>
      <c r="E106" s="59">
        <f t="shared" si="1"/>
        <v>124188</v>
      </c>
    </row>
    <row r="107" spans="1:5" ht="15.75" customHeight="1" x14ac:dyDescent="0.2">
      <c r="A107" s="92"/>
      <c r="B107" s="53" t="s">
        <v>8</v>
      </c>
      <c r="C107" s="11">
        <f>'2. SITUA_JURIDICAPPL INTRAMURAL'!C107+'2. SITUA_JURIDICAPPL INTRAMURAL'!F107+'2. SITUA_JURIDICAPPL INTRAMURAL'!I107</f>
        <v>115408</v>
      </c>
      <c r="D107" s="11">
        <f>'2. SITUA_JURIDICAPPL INTRAMURAL'!D107+'2. SITUA_JURIDICAPPL INTRAMURAL'!G107+'2. SITUA_JURIDICAPPL INTRAMURAL'!J107</f>
        <v>8697</v>
      </c>
      <c r="E107" s="59">
        <f t="shared" si="1"/>
        <v>124105</v>
      </c>
    </row>
    <row r="108" spans="1:5" ht="15.75" customHeight="1" x14ac:dyDescent="0.2">
      <c r="A108" s="92"/>
      <c r="B108" s="53" t="s">
        <v>9</v>
      </c>
      <c r="C108" s="11">
        <f>'2. SITUA_JURIDICAPPL INTRAMURAL'!C108+'2. SITUA_JURIDICAPPL INTRAMURAL'!F108+'2. SITUA_JURIDICAPPL INTRAMURAL'!I108</f>
        <v>113555</v>
      </c>
      <c r="D108" s="11">
        <f>'2. SITUA_JURIDICAPPL INTRAMURAL'!D108+'2. SITUA_JURIDICAPPL INTRAMURAL'!G108+'2. SITUA_JURIDICAPPL INTRAMURAL'!J108</f>
        <v>8524</v>
      </c>
      <c r="E108" s="59">
        <f t="shared" si="1"/>
        <v>122079</v>
      </c>
    </row>
    <row r="109" spans="1:5" ht="15.75" customHeight="1" x14ac:dyDescent="0.2">
      <c r="A109" s="92"/>
      <c r="B109" s="53" t="s">
        <v>10</v>
      </c>
      <c r="C109" s="11">
        <f>'2. SITUA_JURIDICAPPL INTRAMURAL'!C109+'2. SITUA_JURIDICAPPL INTRAMURAL'!F109+'2. SITUA_JURIDICAPPL INTRAMURAL'!I109</f>
        <v>109246</v>
      </c>
      <c r="D109" s="11">
        <f>'2. SITUA_JURIDICAPPL INTRAMURAL'!D109+'2. SITUA_JURIDICAPPL INTRAMURAL'!G109+'2. SITUA_JURIDICAPPL INTRAMURAL'!J109</f>
        <v>8090</v>
      </c>
      <c r="E109" s="59">
        <f t="shared" si="1"/>
        <v>117336</v>
      </c>
    </row>
    <row r="110" spans="1:5" ht="15.75" customHeight="1" x14ac:dyDescent="0.2">
      <c r="A110" s="92"/>
      <c r="B110" s="53" t="s">
        <v>11</v>
      </c>
      <c r="C110" s="11">
        <f>'2. SITUA_JURIDICAPPL INTRAMURAL'!C110+'2. SITUA_JURIDICAPPL INTRAMURAL'!F110+'2. SITUA_JURIDICAPPL INTRAMURAL'!I110</f>
        <v>104394</v>
      </c>
      <c r="D110" s="11">
        <f>'2. SITUA_JURIDICAPPL INTRAMURAL'!D110+'2. SITUA_JURIDICAPPL INTRAMURAL'!G110+'2. SITUA_JURIDICAPPL INTRAMURAL'!J110</f>
        <v>7645</v>
      </c>
      <c r="E110" s="59">
        <f t="shared" si="1"/>
        <v>112039</v>
      </c>
    </row>
    <row r="111" spans="1:5" ht="15.75" customHeight="1" x14ac:dyDescent="0.2">
      <c r="A111" s="92"/>
      <c r="B111" s="53" t="s">
        <v>12</v>
      </c>
      <c r="C111" s="11">
        <f>'2. SITUA_JURIDICAPPL INTRAMURAL'!C111+'2. SITUA_JURIDICAPPL INTRAMURAL'!F111+'2. SITUA_JURIDICAPPL INTRAMURAL'!I111</f>
        <v>100758</v>
      </c>
      <c r="D111" s="11">
        <f>'2. SITUA_JURIDICAPPL INTRAMURAL'!D111+'2. SITUA_JURIDICAPPL INTRAMURAL'!G111+'2. SITUA_JURIDICAPPL INTRAMURAL'!J111</f>
        <v>7296</v>
      </c>
      <c r="E111" s="59">
        <f t="shared" si="1"/>
        <v>108054</v>
      </c>
    </row>
    <row r="112" spans="1:5" ht="15.75" customHeight="1" x14ac:dyDescent="0.2">
      <c r="A112" s="92"/>
      <c r="B112" s="53" t="s">
        <v>13</v>
      </c>
      <c r="C112" s="11">
        <f>'2. SITUA_JURIDICAPPL INTRAMURAL'!C112+'2. SITUA_JURIDICAPPL INTRAMURAL'!F112+'2. SITUA_JURIDICAPPL INTRAMURAL'!I112</f>
        <v>97282</v>
      </c>
      <c r="D112" s="11">
        <f>'2. SITUA_JURIDICAPPL INTRAMURAL'!D112+'2. SITUA_JURIDICAPPL INTRAMURAL'!G112+'2. SITUA_JURIDICAPPL INTRAMURAL'!J112</f>
        <v>7033</v>
      </c>
      <c r="E112" s="59">
        <f t="shared" si="1"/>
        <v>104315</v>
      </c>
    </row>
    <row r="113" spans="1:5" ht="15.75" customHeight="1" x14ac:dyDescent="0.2">
      <c r="A113" s="92"/>
      <c r="B113" s="53" t="s">
        <v>14</v>
      </c>
      <c r="C113" s="11">
        <f>'2. SITUA_JURIDICAPPL INTRAMURAL'!C113+'2. SITUA_JURIDICAPPL INTRAMURAL'!F113+'2. SITUA_JURIDICAPPL INTRAMURAL'!I113</f>
        <v>95032</v>
      </c>
      <c r="D113" s="11">
        <f>'2. SITUA_JURIDICAPPL INTRAMURAL'!D113+'2. SITUA_JURIDICAPPL INTRAMURAL'!G113+'2. SITUA_JURIDICAPPL INTRAMURAL'!J113</f>
        <v>6832</v>
      </c>
      <c r="E113" s="59">
        <f t="shared" si="1"/>
        <v>101864</v>
      </c>
    </row>
    <row r="114" spans="1:5" ht="15.75" customHeight="1" x14ac:dyDescent="0.2">
      <c r="A114" s="92"/>
      <c r="B114" s="53" t="s">
        <v>15</v>
      </c>
      <c r="C114" s="11">
        <f>'2. SITUA_JURIDICAPPL INTRAMURAL'!C114+'2. SITUA_JURIDICAPPL INTRAMURAL'!F114+'2. SITUA_JURIDICAPPL INTRAMURAL'!I114</f>
        <v>115408</v>
      </c>
      <c r="D114" s="11">
        <f>'2. SITUA_JURIDICAPPL INTRAMURAL'!D114+'2. SITUA_JURIDICAPPL INTRAMURAL'!G114+'2. SITUA_JURIDICAPPL INTRAMURAL'!J114</f>
        <v>8697</v>
      </c>
      <c r="E114" s="59">
        <f t="shared" si="1"/>
        <v>124105</v>
      </c>
    </row>
    <row r="115" spans="1:5" ht="15.75" customHeight="1" x14ac:dyDescent="0.2">
      <c r="A115" s="92"/>
      <c r="B115" s="53" t="s">
        <v>16</v>
      </c>
      <c r="C115" s="11">
        <f>'2. SITUA_JURIDICAPPL INTRAMURAL'!C115+'2. SITUA_JURIDICAPPL INTRAMURAL'!F115+'2. SITUA_JURIDICAPPL INTRAMURAL'!I115</f>
        <v>91546</v>
      </c>
      <c r="D115" s="11">
        <f>'2. SITUA_JURIDICAPPL INTRAMURAL'!D115+'2. SITUA_JURIDICAPPL INTRAMURAL'!G115+'2. SITUA_JURIDICAPPL INTRAMURAL'!J115</f>
        <v>6626</v>
      </c>
      <c r="E115" s="59">
        <f t="shared" si="1"/>
        <v>98172</v>
      </c>
    </row>
    <row r="116" spans="1:5" ht="15.75" customHeight="1" x14ac:dyDescent="0.2">
      <c r="A116" s="92"/>
      <c r="B116" s="53" t="s">
        <v>17</v>
      </c>
      <c r="C116" s="11">
        <f>'2. SITUA_JURIDICAPPL INTRAMURAL'!C116+'2. SITUA_JURIDICAPPL INTRAMURAL'!F116+'2. SITUA_JURIDICAPPL INTRAMURAL'!I116</f>
        <v>90690</v>
      </c>
      <c r="D116" s="11">
        <f>'2. SITUA_JURIDICAPPL INTRAMURAL'!D116+'2. SITUA_JURIDICAPPL INTRAMURAL'!G116+'2. SITUA_JURIDICAPPL INTRAMURAL'!J116</f>
        <v>6732</v>
      </c>
      <c r="E116" s="59">
        <f t="shared" si="1"/>
        <v>97422</v>
      </c>
    </row>
    <row r="117" spans="1:5" ht="15.75" customHeight="1" thickBot="1" x14ac:dyDescent="0.25">
      <c r="A117" s="92"/>
      <c r="B117" s="54" t="s">
        <v>18</v>
      </c>
      <c r="C117" s="11">
        <f>'2. SITUA_JURIDICAPPL INTRAMURAL'!C117+'2. SITUA_JURIDICAPPL INTRAMURAL'!F117+'2. SITUA_JURIDICAPPL INTRAMURAL'!I117</f>
        <v>89445</v>
      </c>
      <c r="D117" s="11">
        <f>'2. SITUA_JURIDICAPPL INTRAMURAL'!D117+'2. SITUA_JURIDICAPPL INTRAMURAL'!G117+'2. SITUA_JURIDICAPPL INTRAMURAL'!J117</f>
        <v>6840</v>
      </c>
      <c r="E117" s="59">
        <f t="shared" si="1"/>
        <v>96285</v>
      </c>
    </row>
    <row r="118" spans="1:5" ht="15.75" customHeight="1" x14ac:dyDescent="0.2">
      <c r="A118" s="94">
        <v>2021</v>
      </c>
      <c r="B118" s="52" t="s">
        <v>7</v>
      </c>
      <c r="C118" s="11">
        <f>'2. SITUA_JURIDICAPPL INTRAMURAL'!C118+'2. SITUA_JURIDICAPPL INTRAMURAL'!F118+'2. SITUA_JURIDICAPPL INTRAMURAL'!I118</f>
        <v>89877</v>
      </c>
      <c r="D118" s="11">
        <f>'2. SITUA_JURIDICAPPL INTRAMURAL'!D118+'2. SITUA_JURIDICAPPL INTRAMURAL'!G118+'2. SITUA_JURIDICAPPL INTRAMURAL'!J118</f>
        <v>6898</v>
      </c>
      <c r="E118" s="59">
        <f t="shared" si="1"/>
        <v>96775</v>
      </c>
    </row>
    <row r="119" spans="1:5" ht="15.75" customHeight="1" x14ac:dyDescent="0.2">
      <c r="A119" s="92"/>
      <c r="B119" s="53" t="s">
        <v>8</v>
      </c>
      <c r="C119" s="11">
        <f>'2. SITUA_JURIDICAPPL INTRAMURAL'!C119+'2. SITUA_JURIDICAPPL INTRAMURAL'!F119+'2. SITUA_JURIDICAPPL INTRAMURAL'!I119</f>
        <v>90115</v>
      </c>
      <c r="D119" s="11">
        <f>'2. SITUA_JURIDICAPPL INTRAMURAL'!D119+'2. SITUA_JURIDICAPPL INTRAMURAL'!G119+'2. SITUA_JURIDICAPPL INTRAMURAL'!J119</f>
        <v>6920</v>
      </c>
      <c r="E119" s="59">
        <f t="shared" si="1"/>
        <v>97035</v>
      </c>
    </row>
    <row r="120" spans="1:5" ht="15.75" customHeight="1" x14ac:dyDescent="0.2">
      <c r="A120" s="92"/>
      <c r="B120" s="53" t="s">
        <v>9</v>
      </c>
      <c r="C120" s="11">
        <f>'2. SITUA_JURIDICAPPL INTRAMURAL'!C120+'2. SITUA_JURIDICAPPL INTRAMURAL'!F120+'2. SITUA_JURIDICAPPL INTRAMURAL'!I120</f>
        <v>90420</v>
      </c>
      <c r="D120" s="11">
        <f>'2. SITUA_JURIDICAPPL INTRAMURAL'!D120+'2. SITUA_JURIDICAPPL INTRAMURAL'!G120+'2. SITUA_JURIDICAPPL INTRAMURAL'!J120</f>
        <v>6989</v>
      </c>
      <c r="E120" s="59">
        <f t="shared" si="1"/>
        <v>97409</v>
      </c>
    </row>
    <row r="121" spans="1:5" ht="15.75" customHeight="1" x14ac:dyDescent="0.2">
      <c r="A121" s="92"/>
      <c r="B121" s="53" t="s">
        <v>10</v>
      </c>
      <c r="C121" s="11">
        <f>'2. SITUA_JURIDICAPPL INTRAMURAL'!C121+'2. SITUA_JURIDICAPPL INTRAMURAL'!F121+'2. SITUA_JURIDICAPPL INTRAMURAL'!I121</f>
        <v>90260</v>
      </c>
      <c r="D121" s="11">
        <f>'2. SITUA_JURIDICAPPL INTRAMURAL'!D121+'2. SITUA_JURIDICAPPL INTRAMURAL'!G121+'2. SITUA_JURIDICAPPL INTRAMURAL'!J121</f>
        <v>6911</v>
      </c>
      <c r="E121" s="59">
        <f t="shared" si="1"/>
        <v>97171</v>
      </c>
    </row>
    <row r="122" spans="1:5" ht="15.75" customHeight="1" x14ac:dyDescent="0.2">
      <c r="A122" s="92"/>
      <c r="B122" s="53" t="s">
        <v>11</v>
      </c>
      <c r="C122" s="11">
        <f>'2. SITUA_JURIDICAPPL INTRAMURAL'!C122+'2. SITUA_JURIDICAPPL INTRAMURAL'!F122+'2. SITUA_JURIDICAPPL INTRAMURAL'!I122</f>
        <v>89725</v>
      </c>
      <c r="D122" s="11">
        <f>'2. SITUA_JURIDICAPPL INTRAMURAL'!D122+'2. SITUA_JURIDICAPPL INTRAMURAL'!G122+'2. SITUA_JURIDICAPPL INTRAMURAL'!J122</f>
        <v>6864</v>
      </c>
      <c r="E122" s="59">
        <f t="shared" si="1"/>
        <v>96589</v>
      </c>
    </row>
    <row r="123" spans="1:5" ht="15.75" customHeight="1" x14ac:dyDescent="0.2">
      <c r="A123" s="92"/>
      <c r="B123" s="53" t="s">
        <v>12</v>
      </c>
      <c r="C123" s="11">
        <f>'2. SITUA_JURIDICAPPL INTRAMURAL'!C123+'2. SITUA_JURIDICAPPL INTRAMURAL'!F123+'2. SITUA_JURIDICAPPL INTRAMURAL'!I123</f>
        <v>89606</v>
      </c>
      <c r="D123" s="11">
        <f>'2. SITUA_JURIDICAPPL INTRAMURAL'!D123+'2. SITUA_JURIDICAPPL INTRAMURAL'!G123+'2. SITUA_JURIDICAPPL INTRAMURAL'!J123</f>
        <v>6794</v>
      </c>
      <c r="E123" s="59">
        <f t="shared" si="1"/>
        <v>96400</v>
      </c>
    </row>
    <row r="124" spans="1:5" ht="15.75" customHeight="1" x14ac:dyDescent="0.2">
      <c r="A124" s="92"/>
      <c r="B124" s="53" t="s">
        <v>13</v>
      </c>
      <c r="C124" s="11">
        <f>'2. SITUA_JURIDICAPPL INTRAMURAL'!C124+'2. SITUA_JURIDICAPPL INTRAMURAL'!F124+'2. SITUA_JURIDICAPPL INTRAMURAL'!I124</f>
        <v>89530</v>
      </c>
      <c r="D124" s="11">
        <f>'2. SITUA_JURIDICAPPL INTRAMURAL'!D124+'2. SITUA_JURIDICAPPL INTRAMURAL'!G124+'2. SITUA_JURIDICAPPL INTRAMURAL'!J124</f>
        <v>6856</v>
      </c>
      <c r="E124" s="59">
        <f t="shared" si="1"/>
        <v>96386</v>
      </c>
    </row>
    <row r="125" spans="1:5" ht="15.75" customHeight="1" x14ac:dyDescent="0.2">
      <c r="A125" s="92"/>
      <c r="B125" s="53" t="s">
        <v>14</v>
      </c>
      <c r="C125" s="11">
        <f>'2. SITUA_JURIDICAPPL INTRAMURAL'!C125+'2. SITUA_JURIDICAPPL INTRAMURAL'!F125+'2. SITUA_JURIDICAPPL INTRAMURAL'!I125</f>
        <v>89569</v>
      </c>
      <c r="D125" s="11">
        <f>'2. SITUA_JURIDICAPPL INTRAMURAL'!D125+'2. SITUA_JURIDICAPPL INTRAMURAL'!G125+'2. SITUA_JURIDICAPPL INTRAMURAL'!J125</f>
        <v>6816</v>
      </c>
      <c r="E125" s="59">
        <f t="shared" si="1"/>
        <v>96385</v>
      </c>
    </row>
    <row r="126" spans="1:5" ht="15.75" customHeight="1" x14ac:dyDescent="0.2">
      <c r="A126" s="92"/>
      <c r="B126" s="53" t="s">
        <v>15</v>
      </c>
      <c r="C126" s="11">
        <f>'2. SITUA_JURIDICAPPL INTRAMURAL'!C126+'2. SITUA_JURIDICAPPL INTRAMURAL'!F126+'2. SITUA_JURIDICAPPL INTRAMURAL'!I126</f>
        <v>90054</v>
      </c>
      <c r="D126" s="11">
        <f>'2. SITUA_JURIDICAPPL INTRAMURAL'!D126+'2. SITUA_JURIDICAPPL INTRAMURAL'!G126+'2. SITUA_JURIDICAPPL INTRAMURAL'!J126</f>
        <v>6765</v>
      </c>
      <c r="E126" s="59">
        <f t="shared" si="1"/>
        <v>96819</v>
      </c>
    </row>
    <row r="127" spans="1:5" ht="15.75" customHeight="1" x14ac:dyDescent="0.2">
      <c r="A127" s="92"/>
      <c r="B127" s="53" t="s">
        <v>16</v>
      </c>
      <c r="C127" s="11">
        <f>'2. SITUA_JURIDICAPPL INTRAMURAL'!C127+'2. SITUA_JURIDICAPPL INTRAMURAL'!F127+'2. SITUA_JURIDICAPPL INTRAMURAL'!I127</f>
        <v>90163</v>
      </c>
      <c r="D127" s="11">
        <f>'2. SITUA_JURIDICAPPL INTRAMURAL'!D127+'2. SITUA_JURIDICAPPL INTRAMURAL'!G127+'2. SITUA_JURIDICAPPL INTRAMURAL'!J127</f>
        <v>6735</v>
      </c>
      <c r="E127" s="59">
        <f t="shared" si="1"/>
        <v>96898</v>
      </c>
    </row>
    <row r="128" spans="1:5" ht="15.75" customHeight="1" x14ac:dyDescent="0.2">
      <c r="A128" s="92"/>
      <c r="B128" s="53" t="s">
        <v>17</v>
      </c>
      <c r="C128" s="11">
        <f>'2. SITUA_JURIDICAPPL INTRAMURAL'!C128+'2. SITUA_JURIDICAPPL INTRAMURAL'!F128+'2. SITUA_JURIDICAPPL INTRAMURAL'!I128</f>
        <v>90475</v>
      </c>
      <c r="D128" s="11">
        <f>'2. SITUA_JURIDICAPPL INTRAMURAL'!D128+'2. SITUA_JURIDICAPPL INTRAMURAL'!G128+'2. SITUA_JURIDICAPPL INTRAMURAL'!J128</f>
        <v>6795</v>
      </c>
      <c r="E128" s="59">
        <f t="shared" si="1"/>
        <v>97270</v>
      </c>
    </row>
    <row r="129" spans="1:8" ht="15.75" customHeight="1" thickBot="1" x14ac:dyDescent="0.25">
      <c r="A129" s="92"/>
      <c r="B129" s="54" t="s">
        <v>18</v>
      </c>
      <c r="C129" s="11">
        <f>'2. SITUA_JURIDICAPPL INTRAMURAL'!C129+'2. SITUA_JURIDICAPPL INTRAMURAL'!F129+'2. SITUA_JURIDICAPPL INTRAMURAL'!I129</f>
        <v>90241</v>
      </c>
      <c r="D129" s="11">
        <f>'2. SITUA_JURIDICAPPL INTRAMURAL'!D129+'2. SITUA_JURIDICAPPL INTRAMURAL'!G129+'2. SITUA_JURIDICAPPL INTRAMURAL'!J129</f>
        <v>6672</v>
      </c>
      <c r="E129" s="59">
        <f t="shared" si="1"/>
        <v>96913</v>
      </c>
    </row>
    <row r="130" spans="1:8" ht="15.75" customHeight="1" x14ac:dyDescent="0.2">
      <c r="A130" s="94">
        <v>2022</v>
      </c>
      <c r="B130" s="52" t="s">
        <v>7</v>
      </c>
      <c r="C130" s="11">
        <f>'2. SITUA_JURIDICAPPL INTRAMURAL'!C130+'2. SITUA_JURIDICAPPL INTRAMURAL'!F130+'2. SITUA_JURIDICAPPL INTRAMURAL'!I130</f>
        <v>89865</v>
      </c>
      <c r="D130" s="11">
        <f>'2. SITUA_JURIDICAPPL INTRAMURAL'!D130+'2. SITUA_JURIDICAPPL INTRAMURAL'!G130+'2. SITUA_JURIDICAPPL INTRAMURAL'!J130</f>
        <v>6698</v>
      </c>
      <c r="E130" s="59">
        <f t="shared" si="1"/>
        <v>96563</v>
      </c>
    </row>
    <row r="131" spans="1:8" ht="15.75" customHeight="1" x14ac:dyDescent="0.2">
      <c r="A131" s="92"/>
      <c r="B131" s="53" t="s">
        <v>8</v>
      </c>
      <c r="C131" s="11">
        <f>'2. SITUA_JURIDICAPPL INTRAMURAL'!C131+'2. SITUA_JURIDICAPPL INTRAMURAL'!F131+'2. SITUA_JURIDICAPPL INTRAMURAL'!I131</f>
        <v>89960</v>
      </c>
      <c r="D131" s="11">
        <f>'2. SITUA_JURIDICAPPL INTRAMURAL'!D131+'2. SITUA_JURIDICAPPL INTRAMURAL'!G131+'2. SITUA_JURIDICAPPL INTRAMURAL'!J131</f>
        <v>6743</v>
      </c>
      <c r="E131" s="59">
        <f t="shared" si="1"/>
        <v>96703</v>
      </c>
    </row>
    <row r="132" spans="1:8" ht="15.75" customHeight="1" x14ac:dyDescent="0.2">
      <c r="A132" s="92"/>
      <c r="B132" s="53" t="s">
        <v>9</v>
      </c>
      <c r="C132" s="11">
        <f>'2. SITUA_JURIDICAPPL INTRAMURAL'!C132+'2. SITUA_JURIDICAPPL INTRAMURAL'!F132+'2. SITUA_JURIDICAPPL INTRAMURAL'!I132</f>
        <v>89765</v>
      </c>
      <c r="D132" s="11">
        <f>'2. SITUA_JURIDICAPPL INTRAMURAL'!D132+'2. SITUA_JURIDICAPPL INTRAMURAL'!G132+'2. SITUA_JURIDICAPPL INTRAMURAL'!J132</f>
        <v>6783</v>
      </c>
      <c r="E132" s="59">
        <f t="shared" si="1"/>
        <v>96548</v>
      </c>
    </row>
    <row r="133" spans="1:8" ht="15.75" customHeight="1" x14ac:dyDescent="0.2">
      <c r="A133" s="92"/>
      <c r="B133" s="53" t="s">
        <v>10</v>
      </c>
      <c r="C133" s="11">
        <f>'2. SITUA_JURIDICAPPL INTRAMURAL'!C133+'2. SITUA_JURIDICAPPL INTRAMURAL'!F133+'2. SITUA_JURIDICAPPL INTRAMURAL'!I133</f>
        <v>90192</v>
      </c>
      <c r="D133" s="11">
        <f>'2. SITUA_JURIDICAPPL INTRAMURAL'!D133+'2. SITUA_JURIDICAPPL INTRAMURAL'!G133+'2. SITUA_JURIDICAPPL INTRAMURAL'!J133</f>
        <v>6770</v>
      </c>
      <c r="E133" s="59">
        <f t="shared" si="1"/>
        <v>96962</v>
      </c>
    </row>
    <row r="134" spans="1:8" ht="15.75" customHeight="1" x14ac:dyDescent="0.2">
      <c r="A134" s="92"/>
      <c r="B134" s="53" t="s">
        <v>11</v>
      </c>
      <c r="C134" s="11">
        <f>'2. SITUA_JURIDICAPPL INTRAMURAL'!C134+'2. SITUA_JURIDICAPPL INTRAMURAL'!F134+'2. SITUA_JURIDICAPPL INTRAMURAL'!I134</f>
        <v>90267</v>
      </c>
      <c r="D134" s="11">
        <f>'2. SITUA_JURIDICAPPL INTRAMURAL'!D134+'2. SITUA_JURIDICAPPL INTRAMURAL'!G134+'2. SITUA_JURIDICAPPL INTRAMURAL'!J134</f>
        <v>6762</v>
      </c>
      <c r="E134" s="59">
        <f t="shared" si="1"/>
        <v>97029</v>
      </c>
    </row>
    <row r="135" spans="1:8" ht="15.75" customHeight="1" x14ac:dyDescent="0.2">
      <c r="A135" s="92"/>
      <c r="B135" s="53" t="s">
        <v>12</v>
      </c>
      <c r="C135" s="11">
        <f>'2. SITUA_JURIDICAPPL INTRAMURAL'!C135+'2. SITUA_JURIDICAPPL INTRAMURAL'!F135+'2. SITUA_JURIDICAPPL INTRAMURAL'!I135</f>
        <v>90488</v>
      </c>
      <c r="D135" s="11">
        <f>'2. SITUA_JURIDICAPPL INTRAMURAL'!D135+'2. SITUA_JURIDICAPPL INTRAMURAL'!G135+'2. SITUA_JURIDICAPPL INTRAMURAL'!J135</f>
        <v>6749</v>
      </c>
      <c r="E135" s="59">
        <f t="shared" si="1"/>
        <v>97237</v>
      </c>
    </row>
    <row r="136" spans="1:8" ht="15.75" customHeight="1" x14ac:dyDescent="0.2">
      <c r="A136" s="92"/>
      <c r="B136" s="53" t="s">
        <v>13</v>
      </c>
      <c r="C136" s="11">
        <f>'2. SITUA_JURIDICAPPL INTRAMURAL'!C136+'2. SITUA_JURIDICAPPL INTRAMURAL'!F136+'2. SITUA_JURIDICAPPL INTRAMURAL'!I136</f>
        <v>90429</v>
      </c>
      <c r="D136" s="11">
        <f>'2. SITUA_JURIDICAPPL INTRAMURAL'!D136+'2. SITUA_JURIDICAPPL INTRAMURAL'!G136+'2. SITUA_JURIDICAPPL INTRAMURAL'!J136</f>
        <v>6700</v>
      </c>
      <c r="E136" s="59">
        <f t="shared" si="1"/>
        <v>97129</v>
      </c>
    </row>
    <row r="137" spans="1:8" ht="15.75" customHeight="1" x14ac:dyDescent="0.2">
      <c r="A137" s="92"/>
      <c r="B137" s="53" t="s">
        <v>14</v>
      </c>
      <c r="C137" s="11">
        <f>'2. SITUA_JURIDICAPPL INTRAMURAL'!C137+'2. SITUA_JURIDICAPPL INTRAMURAL'!F137+'2. SITUA_JURIDICAPPL INTRAMURAL'!I137</f>
        <v>90378</v>
      </c>
      <c r="D137" s="11">
        <f>'2. SITUA_JURIDICAPPL INTRAMURAL'!D137+'2. SITUA_JURIDICAPPL INTRAMURAL'!G137+'2. SITUA_JURIDICAPPL INTRAMURAL'!J137</f>
        <v>6712</v>
      </c>
      <c r="E137" s="59">
        <f t="shared" si="1"/>
        <v>97090</v>
      </c>
    </row>
    <row r="138" spans="1:8" ht="15.75" customHeight="1" x14ac:dyDescent="0.2">
      <c r="A138" s="92"/>
      <c r="B138" s="53" t="s">
        <v>15</v>
      </c>
      <c r="C138" s="11">
        <f>'2. SITUA_JURIDICAPPL INTRAMURAL'!C138+'2. SITUA_JURIDICAPPL INTRAMURAL'!F138+'2. SITUA_JURIDICAPPL INTRAMURAL'!I138</f>
        <v>90320</v>
      </c>
      <c r="D138" s="11">
        <f>'2. SITUA_JURIDICAPPL INTRAMURAL'!D138+'2. SITUA_JURIDICAPPL INTRAMURAL'!G138+'2. SITUA_JURIDICAPPL INTRAMURAL'!J138</f>
        <v>6706</v>
      </c>
      <c r="E138" s="59">
        <f t="shared" si="1"/>
        <v>97026</v>
      </c>
    </row>
    <row r="139" spans="1:8" ht="15.75" customHeight="1" x14ac:dyDescent="0.2">
      <c r="A139" s="92"/>
      <c r="B139" s="53" t="s">
        <v>16</v>
      </c>
      <c r="C139" s="11">
        <f>'2. SITUA_JURIDICAPPL INTRAMURAL'!C139+'2. SITUA_JURIDICAPPL INTRAMURAL'!F139+'2. SITUA_JURIDICAPPL INTRAMURAL'!I139</f>
        <v>90918</v>
      </c>
      <c r="D139" s="11">
        <f>'2. SITUA_JURIDICAPPL INTRAMURAL'!D139+'2. SITUA_JURIDICAPPL INTRAMURAL'!G139+'2. SITUA_JURIDICAPPL INTRAMURAL'!J139</f>
        <v>6675</v>
      </c>
      <c r="E139" s="59">
        <f t="shared" ref="E139:E150" si="2">C139+D139</f>
        <v>97593</v>
      </c>
    </row>
    <row r="140" spans="1:8" ht="15.75" customHeight="1" x14ac:dyDescent="0.2">
      <c r="A140" s="92"/>
      <c r="B140" s="53" t="s">
        <v>17</v>
      </c>
      <c r="C140" s="11">
        <f>'2. SITUA_JURIDICAPPL INTRAMURAL'!C140+'2. SITUA_JURIDICAPPL INTRAMURAL'!F140+'2. SITUA_JURIDICAPPL INTRAMURAL'!I140</f>
        <v>91731</v>
      </c>
      <c r="D140" s="11">
        <f>'2. SITUA_JURIDICAPPL INTRAMURAL'!D140+'2. SITUA_JURIDICAPPL INTRAMURAL'!G140+'2. SITUA_JURIDICAPPL INTRAMURAL'!J140</f>
        <v>6640</v>
      </c>
      <c r="E140" s="59">
        <f t="shared" si="2"/>
        <v>98371</v>
      </c>
    </row>
    <row r="141" spans="1:8" ht="15.75" customHeight="1" thickBot="1" x14ac:dyDescent="0.25">
      <c r="A141" s="92"/>
      <c r="B141" s="54" t="s">
        <v>18</v>
      </c>
      <c r="C141" s="11">
        <f>'2. SITUA_JURIDICAPPL INTRAMURAL'!C141+'2. SITUA_JURIDICAPPL INTRAMURAL'!F141+'2. SITUA_JURIDICAPPL INTRAMURAL'!I141</f>
        <v>91357</v>
      </c>
      <c r="D141" s="11">
        <f>'2. SITUA_JURIDICAPPL INTRAMURAL'!D141+'2. SITUA_JURIDICAPPL INTRAMURAL'!G141+'2. SITUA_JURIDICAPPL INTRAMURAL'!J141</f>
        <v>6503</v>
      </c>
      <c r="E141" s="59">
        <f t="shared" si="2"/>
        <v>97860</v>
      </c>
    </row>
    <row r="142" spans="1:8" ht="15.75" customHeight="1" x14ac:dyDescent="0.2">
      <c r="A142" s="94">
        <v>2023</v>
      </c>
      <c r="B142" s="52" t="s">
        <v>7</v>
      </c>
      <c r="C142" s="11">
        <f>'2. SITUA_JURIDICAPPL INTRAMURAL'!C142+'2. SITUA_JURIDICAPPL INTRAMURAL'!F142+'2. SITUA_JURIDICAPPL INTRAMURAL'!I142</f>
        <v>92086</v>
      </c>
      <c r="D142" s="11">
        <f>'2. SITUA_JURIDICAPPL INTRAMURAL'!D142+'2. SITUA_JURIDICAPPL INTRAMURAL'!G142+'2. SITUA_JURIDICAPPL INTRAMURAL'!J142</f>
        <v>6584</v>
      </c>
      <c r="E142" s="59">
        <f t="shared" si="2"/>
        <v>98670</v>
      </c>
    </row>
    <row r="143" spans="1:8" ht="15.75" customHeight="1" x14ac:dyDescent="0.2">
      <c r="A143" s="92"/>
      <c r="B143" s="53" t="s">
        <v>8</v>
      </c>
      <c r="C143" s="11">
        <f>'2. SITUA_JURIDICAPPL INTRAMURAL'!C143+'2. SITUA_JURIDICAPPL INTRAMURAL'!F143+'2. SITUA_JURIDICAPPL INTRAMURAL'!I143</f>
        <v>92345</v>
      </c>
      <c r="D143" s="11">
        <f>'2. SITUA_JURIDICAPPL INTRAMURAL'!D143+'2. SITUA_JURIDICAPPL INTRAMURAL'!G143+'2. SITUA_JURIDICAPPL INTRAMURAL'!J143</f>
        <v>6626</v>
      </c>
      <c r="E143" s="59">
        <f t="shared" si="2"/>
        <v>98971</v>
      </c>
      <c r="G143" s="119"/>
      <c r="H143" s="79"/>
    </row>
    <row r="144" spans="1:8" ht="15.75" customHeight="1" x14ac:dyDescent="0.2">
      <c r="A144" s="92"/>
      <c r="B144" s="53" t="s">
        <v>9</v>
      </c>
      <c r="C144" s="11">
        <f>'2. SITUA_JURIDICAPPL INTRAMURAL'!C144+'2. SITUA_JURIDICAPPL INTRAMURAL'!F144+'2. SITUA_JURIDICAPPL INTRAMURAL'!I144</f>
        <v>92322</v>
      </c>
      <c r="D144" s="11">
        <f>'2. SITUA_JURIDICAPPL INTRAMURAL'!D144+'2. SITUA_JURIDICAPPL INTRAMURAL'!G144+'2. SITUA_JURIDICAPPL INTRAMURAL'!J144</f>
        <v>6604</v>
      </c>
      <c r="E144" s="59">
        <f t="shared" si="2"/>
        <v>98926</v>
      </c>
    </row>
    <row r="145" spans="1:5" ht="15.75" customHeight="1" x14ac:dyDescent="0.2">
      <c r="A145" s="92"/>
      <c r="B145" s="53" t="s">
        <v>10</v>
      </c>
      <c r="C145" s="11">
        <f>'2. SITUA_JURIDICAPPL INTRAMURAL'!C145+'2. SITUA_JURIDICAPPL INTRAMURAL'!F145+'2. SITUA_JURIDICAPPL INTRAMURAL'!I145</f>
        <v>92701</v>
      </c>
      <c r="D145" s="11">
        <f>'2. SITUA_JURIDICAPPL INTRAMURAL'!D145+'2. SITUA_JURIDICAPPL INTRAMURAL'!G145+'2. SITUA_JURIDICAPPL INTRAMURAL'!J145</f>
        <v>6585</v>
      </c>
      <c r="E145" s="59">
        <f t="shared" si="2"/>
        <v>99286</v>
      </c>
    </row>
    <row r="146" spans="1:5" ht="15.75" customHeight="1" x14ac:dyDescent="0.2">
      <c r="A146" s="92"/>
      <c r="B146" s="53" t="s">
        <v>11</v>
      </c>
      <c r="C146" s="11">
        <f>'2. SITUA_JURIDICAPPL INTRAMURAL'!C146+'2. SITUA_JURIDICAPPL INTRAMURAL'!F146+'2. SITUA_JURIDICAPPL INTRAMURAL'!I146</f>
        <v>93574</v>
      </c>
      <c r="D146" s="11">
        <f>'2. SITUA_JURIDICAPPL INTRAMURAL'!D146+'2. SITUA_JURIDICAPPL INTRAMURAL'!G146+'2. SITUA_JURIDICAPPL INTRAMURAL'!J146</f>
        <v>6609</v>
      </c>
      <c r="E146" s="59">
        <f t="shared" si="2"/>
        <v>100183</v>
      </c>
    </row>
    <row r="147" spans="1:5" ht="15.75" customHeight="1" x14ac:dyDescent="0.2">
      <c r="A147" s="92"/>
      <c r="B147" s="53" t="s">
        <v>12</v>
      </c>
      <c r="C147" s="11">
        <f>'2. SITUA_JURIDICAPPL INTRAMURAL'!C147+'2. SITUA_JURIDICAPPL INTRAMURAL'!F147+'2. SITUA_JURIDICAPPL INTRAMURAL'!I147</f>
        <v>93985</v>
      </c>
      <c r="D147" s="11">
        <f>'2. SITUA_JURIDICAPPL INTRAMURAL'!D147+'2. SITUA_JURIDICAPPL INTRAMURAL'!G147+'2. SITUA_JURIDICAPPL INTRAMURAL'!J147</f>
        <v>6653</v>
      </c>
      <c r="E147" s="59">
        <f t="shared" si="2"/>
        <v>100638</v>
      </c>
    </row>
    <row r="148" spans="1:5" ht="15.75" customHeight="1" x14ac:dyDescent="0.2">
      <c r="A148" s="92"/>
      <c r="B148" s="53" t="s">
        <v>13</v>
      </c>
      <c r="C148" s="11">
        <f>'2. SITUA_JURIDICAPPL INTRAMURAL'!C148+'2. SITUA_JURIDICAPPL INTRAMURAL'!F148+'2. SITUA_JURIDICAPPL INTRAMURAL'!I148</f>
        <v>94728</v>
      </c>
      <c r="D148" s="11">
        <f>'2. SITUA_JURIDICAPPL INTRAMURAL'!D148+'2. SITUA_JURIDICAPPL INTRAMURAL'!G148+'2. SITUA_JURIDICAPPL INTRAMURAL'!J148</f>
        <v>6666</v>
      </c>
      <c r="E148" s="59">
        <f t="shared" si="2"/>
        <v>101394</v>
      </c>
    </row>
    <row r="149" spans="1:5" ht="15.75" customHeight="1" x14ac:dyDescent="0.2">
      <c r="A149" s="92"/>
      <c r="B149" s="53" t="s">
        <v>14</v>
      </c>
      <c r="C149" s="11">
        <v>95454</v>
      </c>
      <c r="D149" s="11">
        <v>6713</v>
      </c>
      <c r="E149" s="59">
        <f t="shared" si="2"/>
        <v>102167</v>
      </c>
    </row>
    <row r="150" spans="1:5" ht="15.75" customHeight="1" x14ac:dyDescent="0.2">
      <c r="A150" s="92"/>
      <c r="B150" s="53" t="s">
        <v>15</v>
      </c>
      <c r="C150" s="11">
        <v>95519</v>
      </c>
      <c r="D150" s="11">
        <v>6672</v>
      </c>
      <c r="E150" s="59">
        <f t="shared" si="2"/>
        <v>102191</v>
      </c>
    </row>
    <row r="151" spans="1:5" ht="15.75" customHeight="1" x14ac:dyDescent="0.2">
      <c r="A151" s="92"/>
      <c r="B151" s="53" t="s">
        <v>16</v>
      </c>
      <c r="C151" s="11"/>
      <c r="D151" s="11"/>
      <c r="E151" s="23"/>
    </row>
    <row r="152" spans="1:5" ht="15.75" customHeight="1" x14ac:dyDescent="0.2">
      <c r="A152" s="92"/>
      <c r="B152" s="53" t="s">
        <v>17</v>
      </c>
      <c r="C152" s="11"/>
      <c r="D152" s="11"/>
      <c r="E152" s="23"/>
    </row>
    <row r="153" spans="1:5" ht="15.75" customHeight="1" thickBot="1" x14ac:dyDescent="0.25">
      <c r="A153" s="92"/>
      <c r="B153" s="54" t="s">
        <v>18</v>
      </c>
      <c r="C153" s="17"/>
      <c r="D153" s="17"/>
      <c r="E153" s="23"/>
    </row>
    <row r="154" spans="1:5" ht="15" customHeight="1" x14ac:dyDescent="0.2">
      <c r="A154" s="76" t="s">
        <v>54</v>
      </c>
    </row>
  </sheetData>
  <mergeCells count="15">
    <mergeCell ref="A58:A69"/>
    <mergeCell ref="A6:E6"/>
    <mergeCell ref="E8:E9"/>
    <mergeCell ref="A130:A141"/>
    <mergeCell ref="A142:A153"/>
    <mergeCell ref="C8:D8"/>
    <mergeCell ref="A70:A81"/>
    <mergeCell ref="A82:A93"/>
    <mergeCell ref="A94:A105"/>
    <mergeCell ref="A106:A117"/>
    <mergeCell ref="A118:A129"/>
    <mergeCell ref="A10:A21"/>
    <mergeCell ref="A22:A33"/>
    <mergeCell ref="A34:A45"/>
    <mergeCell ref="A46:A57"/>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M994"/>
  <sheetViews>
    <sheetView showGridLines="0" workbookViewId="0">
      <pane xSplit="1" ySplit="9" topLeftCell="B16" activePane="bottomRight" state="frozen"/>
      <selection pane="topRight" activeCell="B1" sqref="B1"/>
      <selection pane="bottomLeft" activeCell="A10" sqref="A10"/>
      <selection pane="bottomRight" activeCell="M154" sqref="M154"/>
    </sheetView>
  </sheetViews>
  <sheetFormatPr baseColWidth="10" defaultColWidth="12.5703125" defaultRowHeight="15" customHeight="1" x14ac:dyDescent="0.2"/>
  <cols>
    <col min="1" max="1" width="12.5703125" style="60"/>
    <col min="2" max="2" width="16" customWidth="1"/>
    <col min="3" max="3" width="9.5703125" bestFit="1" customWidth="1"/>
    <col min="4" max="4" width="8.28515625" bestFit="1" customWidth="1"/>
    <col min="5" max="5" width="16.140625" bestFit="1" customWidth="1"/>
    <col min="6" max="6" width="9.5703125" bestFit="1" customWidth="1"/>
    <col min="7" max="7" width="8.28515625" bestFit="1" customWidth="1"/>
    <col min="8" max="8" width="12.42578125" bestFit="1" customWidth="1"/>
    <col min="9" max="9" width="18.42578125" bestFit="1" customWidth="1"/>
    <col min="11" max="11" width="9.5703125" customWidth="1"/>
    <col min="13" max="13" width="28.140625" customWidth="1"/>
  </cols>
  <sheetData>
    <row r="1" spans="1:13" x14ac:dyDescent="0.2">
      <c r="B1" s="4"/>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ht="18" x14ac:dyDescent="0.2">
      <c r="B5" s="108" t="s">
        <v>25</v>
      </c>
      <c r="C5" s="85"/>
      <c r="D5" s="85"/>
      <c r="E5" s="85"/>
      <c r="F5" s="85"/>
      <c r="G5" s="85"/>
      <c r="H5" s="85"/>
      <c r="I5" s="85"/>
    </row>
    <row r="6" spans="1:13" ht="15.75" customHeight="1" x14ac:dyDescent="0.2">
      <c r="A6" s="87" t="str">
        <f>'1. PPL INTRAMURAL'!A5:S5</f>
        <v>Periodo: Enero 2012 - 30 de septiembre de 2023</v>
      </c>
      <c r="B6" s="87"/>
      <c r="C6" s="87"/>
      <c r="D6" s="87"/>
      <c r="E6" s="87"/>
      <c r="F6" s="87"/>
      <c r="G6" s="87"/>
      <c r="H6" s="87"/>
      <c r="I6" s="87"/>
    </row>
    <row r="7" spans="1:13" s="60" customFormat="1" ht="15.75" customHeight="1" x14ac:dyDescent="0.2">
      <c r="B7" s="61"/>
      <c r="C7" s="63"/>
      <c r="D7" s="63"/>
      <c r="E7" s="63"/>
      <c r="F7" s="63"/>
      <c r="G7" s="63"/>
      <c r="H7" s="63"/>
      <c r="I7" s="63"/>
    </row>
    <row r="8" spans="1:13" x14ac:dyDescent="0.25">
      <c r="B8" s="35"/>
      <c r="C8" s="103" t="s">
        <v>26</v>
      </c>
      <c r="D8" s="109"/>
      <c r="E8" s="110"/>
      <c r="F8" s="111" t="s">
        <v>27</v>
      </c>
      <c r="G8" s="112"/>
      <c r="H8" s="113"/>
      <c r="I8" s="114" t="s">
        <v>52</v>
      </c>
    </row>
    <row r="9" spans="1:13" thickBot="1" x14ac:dyDescent="0.25">
      <c r="A9" s="68" t="s">
        <v>31</v>
      </c>
      <c r="B9" s="71" t="s">
        <v>53</v>
      </c>
      <c r="C9" s="72" t="s">
        <v>37</v>
      </c>
      <c r="D9" s="72" t="s">
        <v>38</v>
      </c>
      <c r="E9" s="73" t="s">
        <v>50</v>
      </c>
      <c r="F9" s="73" t="s">
        <v>37</v>
      </c>
      <c r="G9" s="73" t="s">
        <v>38</v>
      </c>
      <c r="H9" s="73" t="s">
        <v>51</v>
      </c>
      <c r="I9" s="115"/>
    </row>
    <row r="10" spans="1:13" ht="14.25" customHeight="1" x14ac:dyDescent="0.2">
      <c r="A10" s="92">
        <v>2012</v>
      </c>
      <c r="B10" s="74" t="s">
        <v>7</v>
      </c>
      <c r="C10" s="29">
        <v>8372</v>
      </c>
      <c r="D10" s="30">
        <v>1999</v>
      </c>
      <c r="E10" s="8">
        <v>10371</v>
      </c>
      <c r="F10" s="30">
        <v>6417</v>
      </c>
      <c r="G10" s="30">
        <v>2351</v>
      </c>
      <c r="H10" s="8">
        <v>8768</v>
      </c>
      <c r="I10" s="22">
        <v>19139</v>
      </c>
      <c r="L10" s="44" t="s">
        <v>31</v>
      </c>
      <c r="M10" s="44" t="s">
        <v>56</v>
      </c>
    </row>
    <row r="11" spans="1:13" ht="14.25" x14ac:dyDescent="0.2">
      <c r="A11" s="92"/>
      <c r="B11" s="75" t="s">
        <v>8</v>
      </c>
      <c r="C11" s="31">
        <v>8576</v>
      </c>
      <c r="D11" s="32">
        <v>1997</v>
      </c>
      <c r="E11" s="11">
        <v>10573</v>
      </c>
      <c r="F11" s="32">
        <v>6542</v>
      </c>
      <c r="G11" s="32">
        <v>2375</v>
      </c>
      <c r="H11" s="11">
        <v>8917</v>
      </c>
      <c r="I11" s="23">
        <v>19490</v>
      </c>
      <c r="L11" s="77">
        <v>2012</v>
      </c>
      <c r="M11" s="78">
        <f>AVERAGE(I10:I21)</f>
        <v>21098.25</v>
      </c>
    </row>
    <row r="12" spans="1:13" ht="14.25" x14ac:dyDescent="0.2">
      <c r="A12" s="92"/>
      <c r="B12" s="75" t="s">
        <v>9</v>
      </c>
      <c r="C12" s="31">
        <v>8705</v>
      </c>
      <c r="D12" s="32">
        <v>2049</v>
      </c>
      <c r="E12" s="11">
        <v>10754</v>
      </c>
      <c r="F12" s="32">
        <v>6631</v>
      </c>
      <c r="G12" s="32">
        <v>2417</v>
      </c>
      <c r="H12" s="11">
        <v>9048</v>
      </c>
      <c r="I12" s="23">
        <v>19802</v>
      </c>
      <c r="L12" s="77">
        <v>2013</v>
      </c>
      <c r="M12" s="78">
        <f>AVERAGE(I22:I33)</f>
        <v>25499.083333333332</v>
      </c>
    </row>
    <row r="13" spans="1:13" ht="14.25" x14ac:dyDescent="0.2">
      <c r="A13" s="92"/>
      <c r="B13" s="75" t="s">
        <v>10</v>
      </c>
      <c r="C13" s="31">
        <v>8878</v>
      </c>
      <c r="D13" s="32">
        <v>2056</v>
      </c>
      <c r="E13" s="11">
        <v>10934</v>
      </c>
      <c r="F13" s="32">
        <v>6755</v>
      </c>
      <c r="G13" s="32">
        <v>2440</v>
      </c>
      <c r="H13" s="11">
        <v>9195</v>
      </c>
      <c r="I13" s="23">
        <v>20129</v>
      </c>
      <c r="L13" s="77">
        <v>2014</v>
      </c>
      <c r="M13" s="78">
        <f>AVERAGE(I34:I45)</f>
        <v>31836.75</v>
      </c>
    </row>
    <row r="14" spans="1:13" ht="14.25" x14ac:dyDescent="0.2">
      <c r="A14" s="92"/>
      <c r="B14" s="75" t="s">
        <v>11</v>
      </c>
      <c r="C14" s="31">
        <v>9307</v>
      </c>
      <c r="D14" s="32">
        <v>2131</v>
      </c>
      <c r="E14" s="11">
        <v>11438</v>
      </c>
      <c r="F14" s="32">
        <v>6827</v>
      </c>
      <c r="G14" s="32">
        <v>2437</v>
      </c>
      <c r="H14" s="11">
        <v>9264</v>
      </c>
      <c r="I14" s="23">
        <v>20702</v>
      </c>
      <c r="L14" s="77">
        <v>2015</v>
      </c>
      <c r="M14" s="78">
        <f>AVERAGE(I46:I57)</f>
        <v>40614.5</v>
      </c>
    </row>
    <row r="15" spans="1:13" ht="14.25" x14ac:dyDescent="0.2">
      <c r="A15" s="92"/>
      <c r="B15" s="75" t="s">
        <v>12</v>
      </c>
      <c r="C15" s="31">
        <v>9454</v>
      </c>
      <c r="D15" s="32">
        <v>2199</v>
      </c>
      <c r="E15" s="11">
        <v>11653</v>
      </c>
      <c r="F15" s="32">
        <v>6786</v>
      </c>
      <c r="G15" s="32">
        <v>2475</v>
      </c>
      <c r="H15" s="11">
        <v>9261</v>
      </c>
      <c r="I15" s="23">
        <v>20914</v>
      </c>
      <c r="L15" s="77">
        <v>2016</v>
      </c>
      <c r="M15" s="78">
        <f>AVERAGE(I58:I69)</f>
        <v>49161.166666666664</v>
      </c>
    </row>
    <row r="16" spans="1:13" ht="14.25" x14ac:dyDescent="0.2">
      <c r="A16" s="92"/>
      <c r="B16" s="75" t="s">
        <v>13</v>
      </c>
      <c r="C16" s="31">
        <v>9601</v>
      </c>
      <c r="D16" s="32">
        <v>2193</v>
      </c>
      <c r="E16" s="11">
        <v>11794</v>
      </c>
      <c r="F16" s="32">
        <v>6938</v>
      </c>
      <c r="G16" s="32">
        <v>2535</v>
      </c>
      <c r="H16" s="11">
        <v>9473</v>
      </c>
      <c r="I16" s="23">
        <v>21267</v>
      </c>
      <c r="L16" s="77">
        <v>2017</v>
      </c>
      <c r="M16" s="78">
        <f>AVERAGE(I70:I81)</f>
        <v>56180.75</v>
      </c>
    </row>
    <row r="17" spans="1:13" ht="14.25" x14ac:dyDescent="0.2">
      <c r="A17" s="92"/>
      <c r="B17" s="75" t="s">
        <v>14</v>
      </c>
      <c r="C17" s="31">
        <v>9903</v>
      </c>
      <c r="D17" s="32">
        <v>2252</v>
      </c>
      <c r="E17" s="11">
        <v>12155</v>
      </c>
      <c r="F17" s="32">
        <v>6996</v>
      </c>
      <c r="G17" s="32">
        <v>2565</v>
      </c>
      <c r="H17" s="11">
        <v>9561</v>
      </c>
      <c r="I17" s="23">
        <v>21716</v>
      </c>
      <c r="L17" s="77">
        <v>2018</v>
      </c>
      <c r="M17" s="78">
        <f>AVERAGE(I82:I93)</f>
        <v>59289.25</v>
      </c>
    </row>
    <row r="18" spans="1:13" ht="14.25" x14ac:dyDescent="0.2">
      <c r="A18" s="92"/>
      <c r="B18" s="75" t="s">
        <v>15</v>
      </c>
      <c r="C18" s="31">
        <v>10070</v>
      </c>
      <c r="D18" s="32">
        <v>2348</v>
      </c>
      <c r="E18" s="11">
        <v>12418</v>
      </c>
      <c r="F18" s="32">
        <v>7042</v>
      </c>
      <c r="G18" s="32">
        <v>2585</v>
      </c>
      <c r="H18" s="11">
        <v>9627</v>
      </c>
      <c r="I18" s="23">
        <v>22045</v>
      </c>
      <c r="L18" s="77">
        <v>2019</v>
      </c>
      <c r="M18" s="78">
        <f>AVERAGE(I94:I105)</f>
        <v>61380.5</v>
      </c>
    </row>
    <row r="19" spans="1:13" ht="14.25" x14ac:dyDescent="0.2">
      <c r="A19" s="92"/>
      <c r="B19" s="75" t="s">
        <v>16</v>
      </c>
      <c r="C19" s="31">
        <v>10329</v>
      </c>
      <c r="D19" s="32">
        <v>2398</v>
      </c>
      <c r="E19" s="11">
        <v>12727</v>
      </c>
      <c r="F19" s="32">
        <v>7073</v>
      </c>
      <c r="G19" s="32">
        <v>2589</v>
      </c>
      <c r="H19" s="11">
        <v>9662</v>
      </c>
      <c r="I19" s="23">
        <v>22389</v>
      </c>
      <c r="L19" s="77">
        <v>2020</v>
      </c>
      <c r="M19" s="78">
        <f>AVERAGE(I106:I117)</f>
        <v>67811</v>
      </c>
    </row>
    <row r="20" spans="1:13" ht="14.25" x14ac:dyDescent="0.2">
      <c r="A20" s="92"/>
      <c r="B20" s="75" t="s">
        <v>17</v>
      </c>
      <c r="C20" s="31">
        <v>10483</v>
      </c>
      <c r="D20" s="32">
        <v>2446</v>
      </c>
      <c r="E20" s="11">
        <v>12929</v>
      </c>
      <c r="F20" s="32">
        <v>7080</v>
      </c>
      <c r="G20" s="32">
        <v>2584</v>
      </c>
      <c r="H20" s="11">
        <v>9664</v>
      </c>
      <c r="I20" s="23">
        <v>22593</v>
      </c>
      <c r="L20" s="77">
        <v>2021</v>
      </c>
      <c r="M20" s="78">
        <f>AVERAGE(I118:I129)</f>
        <v>70980.5</v>
      </c>
    </row>
    <row r="21" spans="1:13" ht="15.75" customHeight="1" thickBot="1" x14ac:dyDescent="0.25">
      <c r="A21" s="92"/>
      <c r="B21" s="54" t="s">
        <v>18</v>
      </c>
      <c r="C21" s="33">
        <v>10673</v>
      </c>
      <c r="D21" s="34">
        <v>2512</v>
      </c>
      <c r="E21" s="17">
        <v>13185</v>
      </c>
      <c r="F21" s="34">
        <v>7212</v>
      </c>
      <c r="G21" s="34">
        <v>2596</v>
      </c>
      <c r="H21" s="17">
        <v>9808</v>
      </c>
      <c r="I21" s="28">
        <v>22993</v>
      </c>
      <c r="L21" s="77">
        <v>2022</v>
      </c>
      <c r="M21" s="78">
        <f>AVERAGE(I130:I141)</f>
        <v>69173.833333333328</v>
      </c>
    </row>
    <row r="22" spans="1:13" ht="15.75" customHeight="1" x14ac:dyDescent="0.2">
      <c r="A22" s="94">
        <v>2013</v>
      </c>
      <c r="B22" s="74" t="s">
        <v>7</v>
      </c>
      <c r="C22" s="29">
        <v>10860</v>
      </c>
      <c r="D22" s="30">
        <v>2561</v>
      </c>
      <c r="E22" s="8">
        <v>13421</v>
      </c>
      <c r="F22" s="30">
        <v>7231</v>
      </c>
      <c r="G22" s="30">
        <v>2606</v>
      </c>
      <c r="H22" s="8">
        <v>9837</v>
      </c>
      <c r="I22" s="22">
        <v>23258</v>
      </c>
      <c r="L22" s="77">
        <v>2023</v>
      </c>
      <c r="M22" s="78">
        <f>AVERAGE(I142:I153)</f>
        <v>64461.111111111109</v>
      </c>
    </row>
    <row r="23" spans="1:13" ht="15.75" customHeight="1" x14ac:dyDescent="0.2">
      <c r="A23" s="92"/>
      <c r="B23" s="75" t="s">
        <v>8</v>
      </c>
      <c r="C23" s="31">
        <v>11246</v>
      </c>
      <c r="D23" s="32">
        <v>2631</v>
      </c>
      <c r="E23" s="11">
        <v>13877</v>
      </c>
      <c r="F23" s="32">
        <v>7377</v>
      </c>
      <c r="G23" s="32">
        <v>2582</v>
      </c>
      <c r="H23" s="11">
        <v>9959</v>
      </c>
      <c r="I23" s="23">
        <v>23836</v>
      </c>
      <c r="L23" s="82" t="s">
        <v>54</v>
      </c>
    </row>
    <row r="24" spans="1:13" ht="15.75" customHeight="1" x14ac:dyDescent="0.2">
      <c r="A24" s="92"/>
      <c r="B24" s="75" t="s">
        <v>9</v>
      </c>
      <c r="C24" s="31">
        <v>11539</v>
      </c>
      <c r="D24" s="32">
        <v>2674</v>
      </c>
      <c r="E24" s="11">
        <v>14213</v>
      </c>
      <c r="F24" s="32">
        <v>7458</v>
      </c>
      <c r="G24" s="32">
        <v>2584</v>
      </c>
      <c r="H24" s="11">
        <v>10042</v>
      </c>
      <c r="I24" s="23">
        <v>24255</v>
      </c>
    </row>
    <row r="25" spans="1:13" ht="15.75" customHeight="1" x14ac:dyDescent="0.2">
      <c r="A25" s="92"/>
      <c r="B25" s="75" t="s">
        <v>10</v>
      </c>
      <c r="C25" s="31">
        <v>11935</v>
      </c>
      <c r="D25" s="32">
        <v>2728</v>
      </c>
      <c r="E25" s="11">
        <v>14663</v>
      </c>
      <c r="F25" s="32">
        <v>7574</v>
      </c>
      <c r="G25" s="32">
        <v>2596</v>
      </c>
      <c r="H25" s="11">
        <v>10170</v>
      </c>
      <c r="I25" s="23">
        <v>24833</v>
      </c>
    </row>
    <row r="26" spans="1:13" ht="15.75" customHeight="1" x14ac:dyDescent="0.2">
      <c r="A26" s="92"/>
      <c r="B26" s="75" t="s">
        <v>11</v>
      </c>
      <c r="C26" s="31">
        <v>12201</v>
      </c>
      <c r="D26" s="32">
        <v>2819</v>
      </c>
      <c r="E26" s="11">
        <v>15020</v>
      </c>
      <c r="F26" s="32">
        <v>7691</v>
      </c>
      <c r="G26" s="32">
        <v>2621</v>
      </c>
      <c r="H26" s="11">
        <v>10312</v>
      </c>
      <c r="I26" s="23">
        <v>25332</v>
      </c>
    </row>
    <row r="27" spans="1:13" ht="15.75" customHeight="1" x14ac:dyDescent="0.2">
      <c r="A27" s="92"/>
      <c r="B27" s="75" t="s">
        <v>12</v>
      </c>
      <c r="C27" s="31">
        <v>12343</v>
      </c>
      <c r="D27" s="32">
        <v>2866</v>
      </c>
      <c r="E27" s="11">
        <v>15209</v>
      </c>
      <c r="F27" s="32">
        <v>7764</v>
      </c>
      <c r="G27" s="32">
        <v>2632</v>
      </c>
      <c r="H27" s="11">
        <v>10396</v>
      </c>
      <c r="I27" s="23">
        <v>25605</v>
      </c>
    </row>
    <row r="28" spans="1:13" ht="15.75" customHeight="1" x14ac:dyDescent="0.2">
      <c r="A28" s="92"/>
      <c r="B28" s="75" t="s">
        <v>13</v>
      </c>
      <c r="C28" s="31">
        <v>12531</v>
      </c>
      <c r="D28" s="32">
        <v>2913</v>
      </c>
      <c r="E28" s="11">
        <v>15444</v>
      </c>
      <c r="F28" s="32">
        <v>7869</v>
      </c>
      <c r="G28" s="32">
        <v>2675</v>
      </c>
      <c r="H28" s="11">
        <v>10544</v>
      </c>
      <c r="I28" s="23">
        <v>25988</v>
      </c>
    </row>
    <row r="29" spans="1:13" ht="15.75" customHeight="1" x14ac:dyDescent="0.2">
      <c r="A29" s="92"/>
      <c r="B29" s="75" t="s">
        <v>14</v>
      </c>
      <c r="C29" s="31">
        <v>12568</v>
      </c>
      <c r="D29" s="32">
        <v>2925</v>
      </c>
      <c r="E29" s="11">
        <v>15493</v>
      </c>
      <c r="F29" s="32">
        <v>7979</v>
      </c>
      <c r="G29" s="32">
        <v>2731</v>
      </c>
      <c r="H29" s="11">
        <v>10710</v>
      </c>
      <c r="I29" s="23">
        <v>26203</v>
      </c>
    </row>
    <row r="30" spans="1:13" ht="15.75" customHeight="1" x14ac:dyDescent="0.2">
      <c r="A30" s="92"/>
      <c r="B30" s="75" t="s">
        <v>15</v>
      </c>
      <c r="C30" s="31">
        <v>12605</v>
      </c>
      <c r="D30" s="32">
        <v>2924</v>
      </c>
      <c r="E30" s="11">
        <v>15529</v>
      </c>
      <c r="F30" s="32">
        <v>8029</v>
      </c>
      <c r="G30" s="32">
        <v>2750</v>
      </c>
      <c r="H30" s="11">
        <v>10779</v>
      </c>
      <c r="I30" s="23">
        <v>26308</v>
      </c>
    </row>
    <row r="31" spans="1:13" ht="15.75" customHeight="1" x14ac:dyDescent="0.2">
      <c r="A31" s="92"/>
      <c r="B31" s="75" t="s">
        <v>16</v>
      </c>
      <c r="C31" s="31">
        <v>12708</v>
      </c>
      <c r="D31" s="32">
        <v>2908</v>
      </c>
      <c r="E31" s="11">
        <v>15616</v>
      </c>
      <c r="F31" s="32">
        <v>8054</v>
      </c>
      <c r="G31" s="32">
        <v>2690</v>
      </c>
      <c r="H31" s="11">
        <v>10744</v>
      </c>
      <c r="I31" s="23">
        <v>26360</v>
      </c>
    </row>
    <row r="32" spans="1:13" ht="15.75" customHeight="1" x14ac:dyDescent="0.2">
      <c r="A32" s="92"/>
      <c r="B32" s="75" t="s">
        <v>17</v>
      </c>
      <c r="C32" s="31">
        <v>12981</v>
      </c>
      <c r="D32" s="32">
        <v>2950</v>
      </c>
      <c r="E32" s="11">
        <v>15931</v>
      </c>
      <c r="F32" s="32">
        <v>8178</v>
      </c>
      <c r="G32" s="32">
        <v>2707</v>
      </c>
      <c r="H32" s="11">
        <v>10885</v>
      </c>
      <c r="I32" s="23">
        <v>26816</v>
      </c>
    </row>
    <row r="33" spans="1:9" ht="15.75" customHeight="1" thickBot="1" x14ac:dyDescent="0.25">
      <c r="A33" s="92"/>
      <c r="B33" s="54" t="s">
        <v>18</v>
      </c>
      <c r="C33" s="33">
        <v>13136</v>
      </c>
      <c r="D33" s="34">
        <v>3018</v>
      </c>
      <c r="E33" s="17">
        <v>16154</v>
      </c>
      <c r="F33" s="34">
        <v>8333</v>
      </c>
      <c r="G33" s="34">
        <v>2708</v>
      </c>
      <c r="H33" s="17">
        <v>11041</v>
      </c>
      <c r="I33" s="28">
        <v>27195</v>
      </c>
    </row>
    <row r="34" spans="1:9" ht="15.75" customHeight="1" x14ac:dyDescent="0.2">
      <c r="A34" s="94">
        <v>2014</v>
      </c>
      <c r="B34" s="74" t="s">
        <v>7</v>
      </c>
      <c r="C34" s="29">
        <v>13311</v>
      </c>
      <c r="D34" s="30">
        <v>3076</v>
      </c>
      <c r="E34" s="8">
        <v>16387</v>
      </c>
      <c r="F34" s="30">
        <v>8407</v>
      </c>
      <c r="G34" s="30">
        <v>2800</v>
      </c>
      <c r="H34" s="8">
        <v>11207</v>
      </c>
      <c r="I34" s="22">
        <v>27594</v>
      </c>
    </row>
    <row r="35" spans="1:9" ht="15.75" customHeight="1" x14ac:dyDescent="0.2">
      <c r="A35" s="92"/>
      <c r="B35" s="75" t="s">
        <v>8</v>
      </c>
      <c r="C35" s="31">
        <v>13595</v>
      </c>
      <c r="D35" s="32">
        <v>3120</v>
      </c>
      <c r="E35" s="11">
        <v>16715</v>
      </c>
      <c r="F35" s="32">
        <v>8628</v>
      </c>
      <c r="G35" s="32">
        <v>2840</v>
      </c>
      <c r="H35" s="11">
        <v>11468</v>
      </c>
      <c r="I35" s="23">
        <v>28183</v>
      </c>
    </row>
    <row r="36" spans="1:9" ht="15.75" customHeight="1" x14ac:dyDescent="0.2">
      <c r="A36" s="92"/>
      <c r="B36" s="75" t="s">
        <v>9</v>
      </c>
      <c r="C36" s="31">
        <v>13698</v>
      </c>
      <c r="D36" s="32">
        <v>3159</v>
      </c>
      <c r="E36" s="11">
        <v>16857</v>
      </c>
      <c r="F36" s="32">
        <v>9191</v>
      </c>
      <c r="G36" s="32">
        <v>2904</v>
      </c>
      <c r="H36" s="11">
        <v>12095</v>
      </c>
      <c r="I36" s="23">
        <v>28952</v>
      </c>
    </row>
    <row r="37" spans="1:9" ht="15.75" customHeight="1" x14ac:dyDescent="0.2">
      <c r="A37" s="92"/>
      <c r="B37" s="75" t="s">
        <v>10</v>
      </c>
      <c r="C37" s="31">
        <v>13875</v>
      </c>
      <c r="D37" s="32">
        <v>3234</v>
      </c>
      <c r="E37" s="11">
        <v>17109</v>
      </c>
      <c r="F37" s="32">
        <v>9749</v>
      </c>
      <c r="G37" s="32">
        <v>2988</v>
      </c>
      <c r="H37" s="11">
        <v>12737</v>
      </c>
      <c r="I37" s="23">
        <v>29846</v>
      </c>
    </row>
    <row r="38" spans="1:9" ht="15.75" customHeight="1" x14ac:dyDescent="0.2">
      <c r="A38" s="92"/>
      <c r="B38" s="75" t="s">
        <v>11</v>
      </c>
      <c r="C38" s="31">
        <v>14119</v>
      </c>
      <c r="D38" s="32">
        <v>3317</v>
      </c>
      <c r="E38" s="11">
        <v>17436</v>
      </c>
      <c r="F38" s="32">
        <v>10232</v>
      </c>
      <c r="G38" s="32">
        <v>3047</v>
      </c>
      <c r="H38" s="11">
        <v>13279</v>
      </c>
      <c r="I38" s="23">
        <v>30715</v>
      </c>
    </row>
    <row r="39" spans="1:9" ht="15.75" customHeight="1" x14ac:dyDescent="0.2">
      <c r="A39" s="92"/>
      <c r="B39" s="75" t="s">
        <v>12</v>
      </c>
      <c r="C39" s="31">
        <v>14426</v>
      </c>
      <c r="D39" s="32">
        <v>3368</v>
      </c>
      <c r="E39" s="11">
        <v>17794</v>
      </c>
      <c r="F39" s="32">
        <v>10747</v>
      </c>
      <c r="G39" s="32">
        <v>3156</v>
      </c>
      <c r="H39" s="11">
        <v>13903</v>
      </c>
      <c r="I39" s="23">
        <v>31697</v>
      </c>
    </row>
    <row r="40" spans="1:9" ht="15.75" customHeight="1" x14ac:dyDescent="0.2">
      <c r="A40" s="92"/>
      <c r="B40" s="75" t="s">
        <v>13</v>
      </c>
      <c r="C40" s="31">
        <v>14443</v>
      </c>
      <c r="D40" s="32">
        <v>3375</v>
      </c>
      <c r="E40" s="11">
        <v>17818</v>
      </c>
      <c r="F40" s="32">
        <v>11363</v>
      </c>
      <c r="G40" s="32">
        <v>3236</v>
      </c>
      <c r="H40" s="11">
        <v>14599</v>
      </c>
      <c r="I40" s="23">
        <v>32417</v>
      </c>
    </row>
    <row r="41" spans="1:9" ht="15.75" customHeight="1" x14ac:dyDescent="0.2">
      <c r="A41" s="92"/>
      <c r="B41" s="75" t="s">
        <v>14</v>
      </c>
      <c r="C41" s="31">
        <v>14523</v>
      </c>
      <c r="D41" s="32">
        <v>3356</v>
      </c>
      <c r="E41" s="11">
        <v>17879</v>
      </c>
      <c r="F41" s="32">
        <v>11839</v>
      </c>
      <c r="G41" s="32">
        <v>3342</v>
      </c>
      <c r="H41" s="11">
        <v>15181</v>
      </c>
      <c r="I41" s="23">
        <v>33060</v>
      </c>
    </row>
    <row r="42" spans="1:9" ht="15.75" customHeight="1" x14ac:dyDescent="0.2">
      <c r="A42" s="92"/>
      <c r="B42" s="75" t="s">
        <v>15</v>
      </c>
      <c r="C42" s="24">
        <v>14675</v>
      </c>
      <c r="D42" s="11">
        <v>3408</v>
      </c>
      <c r="E42" s="11">
        <v>18083</v>
      </c>
      <c r="F42" s="11">
        <v>12276</v>
      </c>
      <c r="G42" s="11">
        <v>3436</v>
      </c>
      <c r="H42" s="11">
        <v>15712</v>
      </c>
      <c r="I42" s="23">
        <v>33795</v>
      </c>
    </row>
    <row r="43" spans="1:9" ht="15.75" customHeight="1" x14ac:dyDescent="0.2">
      <c r="A43" s="92"/>
      <c r="B43" s="75" t="s">
        <v>16</v>
      </c>
      <c r="C43" s="31">
        <v>14851</v>
      </c>
      <c r="D43" s="32">
        <v>3466</v>
      </c>
      <c r="E43" s="11">
        <v>18317</v>
      </c>
      <c r="F43" s="32">
        <v>12686</v>
      </c>
      <c r="G43" s="32">
        <v>3456</v>
      </c>
      <c r="H43" s="11">
        <v>16142</v>
      </c>
      <c r="I43" s="23">
        <v>34459</v>
      </c>
    </row>
    <row r="44" spans="1:9" ht="15.75" customHeight="1" x14ac:dyDescent="0.2">
      <c r="A44" s="92"/>
      <c r="B44" s="75" t="s">
        <v>17</v>
      </c>
      <c r="C44" s="31">
        <v>15156</v>
      </c>
      <c r="D44" s="32">
        <v>3527</v>
      </c>
      <c r="E44" s="11">
        <v>18683</v>
      </c>
      <c r="F44" s="32">
        <v>13045</v>
      </c>
      <c r="G44" s="32">
        <v>3509</v>
      </c>
      <c r="H44" s="11">
        <v>16554</v>
      </c>
      <c r="I44" s="23">
        <v>35237</v>
      </c>
    </row>
    <row r="45" spans="1:9" ht="15.75" customHeight="1" thickBot="1" x14ac:dyDescent="0.25">
      <c r="A45" s="92"/>
      <c r="B45" s="54" t="s">
        <v>18</v>
      </c>
      <c r="C45" s="33">
        <v>15442</v>
      </c>
      <c r="D45" s="34">
        <v>3601</v>
      </c>
      <c r="E45" s="17">
        <v>19043</v>
      </c>
      <c r="F45" s="34">
        <v>13481</v>
      </c>
      <c r="G45" s="34">
        <v>3562</v>
      </c>
      <c r="H45" s="17">
        <v>17043</v>
      </c>
      <c r="I45" s="28">
        <v>36086</v>
      </c>
    </row>
    <row r="46" spans="1:9" ht="15.75" customHeight="1" x14ac:dyDescent="0.2">
      <c r="A46" s="94">
        <v>2015</v>
      </c>
      <c r="B46" s="74" t="s">
        <v>7</v>
      </c>
      <c r="C46" s="29">
        <v>15690</v>
      </c>
      <c r="D46" s="30">
        <v>3664</v>
      </c>
      <c r="E46" s="8">
        <v>19354</v>
      </c>
      <c r="F46" s="30">
        <v>13687</v>
      </c>
      <c r="G46" s="30">
        <v>3546</v>
      </c>
      <c r="H46" s="8">
        <v>17233</v>
      </c>
      <c r="I46" s="22">
        <v>36587</v>
      </c>
    </row>
    <row r="47" spans="1:9" ht="15.75" customHeight="1" x14ac:dyDescent="0.2">
      <c r="A47" s="92"/>
      <c r="B47" s="75" t="s">
        <v>8</v>
      </c>
      <c r="C47" s="31">
        <v>15733</v>
      </c>
      <c r="D47" s="32">
        <v>3674</v>
      </c>
      <c r="E47" s="11">
        <v>19407</v>
      </c>
      <c r="F47" s="32">
        <v>13943</v>
      </c>
      <c r="G47" s="32">
        <v>3574</v>
      </c>
      <c r="H47" s="11">
        <v>17517</v>
      </c>
      <c r="I47" s="23">
        <v>36924</v>
      </c>
    </row>
    <row r="48" spans="1:9" ht="15.75" customHeight="1" x14ac:dyDescent="0.2">
      <c r="A48" s="92"/>
      <c r="B48" s="75" t="s">
        <v>9</v>
      </c>
      <c r="C48" s="31">
        <v>16211</v>
      </c>
      <c r="D48" s="32">
        <v>3817</v>
      </c>
      <c r="E48" s="11">
        <v>20028</v>
      </c>
      <c r="F48" s="32">
        <v>14695</v>
      </c>
      <c r="G48" s="32">
        <v>3674</v>
      </c>
      <c r="H48" s="11">
        <v>18369</v>
      </c>
      <c r="I48" s="23">
        <v>38397</v>
      </c>
    </row>
    <row r="49" spans="1:9" ht="15.75" customHeight="1" x14ac:dyDescent="0.2">
      <c r="A49" s="92"/>
      <c r="B49" s="75" t="s">
        <v>10</v>
      </c>
      <c r="C49" s="31">
        <v>16250</v>
      </c>
      <c r="D49" s="32">
        <v>3852</v>
      </c>
      <c r="E49" s="11">
        <v>20102</v>
      </c>
      <c r="F49" s="32">
        <v>15068</v>
      </c>
      <c r="G49" s="32">
        <v>3698</v>
      </c>
      <c r="H49" s="11">
        <v>18766</v>
      </c>
      <c r="I49" s="23">
        <v>38868</v>
      </c>
    </row>
    <row r="50" spans="1:9" ht="15.75" customHeight="1" x14ac:dyDescent="0.2">
      <c r="A50" s="92"/>
      <c r="B50" s="75" t="s">
        <v>11</v>
      </c>
      <c r="C50" s="31">
        <v>16753</v>
      </c>
      <c r="D50" s="32">
        <v>3908</v>
      </c>
      <c r="E50" s="11">
        <v>20661</v>
      </c>
      <c r="F50" s="32">
        <v>15590</v>
      </c>
      <c r="G50" s="32">
        <v>3794</v>
      </c>
      <c r="H50" s="11">
        <v>19384</v>
      </c>
      <c r="I50" s="23">
        <v>40045</v>
      </c>
    </row>
    <row r="51" spans="1:9" ht="15.75" customHeight="1" x14ac:dyDescent="0.2">
      <c r="A51" s="92"/>
      <c r="B51" s="75" t="s">
        <v>12</v>
      </c>
      <c r="C51" s="31">
        <v>16984</v>
      </c>
      <c r="D51" s="32">
        <v>1341</v>
      </c>
      <c r="E51" s="11">
        <v>18325</v>
      </c>
      <c r="F51" s="32">
        <v>16013</v>
      </c>
      <c r="G51" s="32">
        <v>3860</v>
      </c>
      <c r="H51" s="11">
        <v>19873</v>
      </c>
      <c r="I51" s="23">
        <v>38198</v>
      </c>
    </row>
    <row r="52" spans="1:9" ht="15.75" customHeight="1" x14ac:dyDescent="0.2">
      <c r="A52" s="92"/>
      <c r="B52" s="75" t="s">
        <v>13</v>
      </c>
      <c r="C52" s="31">
        <v>17018</v>
      </c>
      <c r="D52" s="32">
        <v>3975</v>
      </c>
      <c r="E52" s="11">
        <v>20993</v>
      </c>
      <c r="F52" s="32">
        <v>16257</v>
      </c>
      <c r="G52" s="32">
        <v>3906</v>
      </c>
      <c r="H52" s="11">
        <v>20163</v>
      </c>
      <c r="I52" s="23">
        <v>41156</v>
      </c>
    </row>
    <row r="53" spans="1:9" ht="15.75" customHeight="1" x14ac:dyDescent="0.2">
      <c r="A53" s="92"/>
      <c r="B53" s="75" t="s">
        <v>14</v>
      </c>
      <c r="C53" s="31">
        <v>17312</v>
      </c>
      <c r="D53" s="32">
        <v>4052</v>
      </c>
      <c r="E53" s="11">
        <v>21364</v>
      </c>
      <c r="F53" s="32">
        <v>16707</v>
      </c>
      <c r="G53" s="32">
        <v>3997</v>
      </c>
      <c r="H53" s="11">
        <v>20704</v>
      </c>
      <c r="I53" s="23">
        <v>42068</v>
      </c>
    </row>
    <row r="54" spans="1:9" ht="15.75" customHeight="1" x14ac:dyDescent="0.2">
      <c r="A54" s="92"/>
      <c r="B54" s="75" t="s">
        <v>15</v>
      </c>
      <c r="C54" s="31">
        <v>17400</v>
      </c>
      <c r="D54" s="32">
        <v>4065</v>
      </c>
      <c r="E54" s="11">
        <v>21465</v>
      </c>
      <c r="F54" s="32">
        <v>17122</v>
      </c>
      <c r="G54" s="32">
        <v>4066</v>
      </c>
      <c r="H54" s="11">
        <v>21188</v>
      </c>
      <c r="I54" s="23">
        <v>42653</v>
      </c>
    </row>
    <row r="55" spans="1:9" ht="15.75" customHeight="1" x14ac:dyDescent="0.2">
      <c r="A55" s="92"/>
      <c r="B55" s="75" t="s">
        <v>16</v>
      </c>
      <c r="C55" s="31">
        <v>17561</v>
      </c>
      <c r="D55" s="32">
        <v>4150</v>
      </c>
      <c r="E55" s="11">
        <v>21711</v>
      </c>
      <c r="F55" s="32">
        <v>17499</v>
      </c>
      <c r="G55" s="32">
        <v>4149</v>
      </c>
      <c r="H55" s="11">
        <v>21648</v>
      </c>
      <c r="I55" s="23">
        <v>43359</v>
      </c>
    </row>
    <row r="56" spans="1:9" ht="15.75" customHeight="1" x14ac:dyDescent="0.2">
      <c r="A56" s="92"/>
      <c r="B56" s="75" t="s">
        <v>17</v>
      </c>
      <c r="C56" s="31">
        <v>17897</v>
      </c>
      <c r="D56" s="32">
        <v>4226</v>
      </c>
      <c r="E56" s="11">
        <v>22123</v>
      </c>
      <c r="F56" s="32">
        <v>17775</v>
      </c>
      <c r="G56" s="32">
        <v>4149</v>
      </c>
      <c r="H56" s="11">
        <v>21924</v>
      </c>
      <c r="I56" s="23">
        <v>44047</v>
      </c>
    </row>
    <row r="57" spans="1:9" ht="15.75" customHeight="1" thickBot="1" x14ac:dyDescent="0.25">
      <c r="A57" s="92"/>
      <c r="B57" s="54" t="s">
        <v>18</v>
      </c>
      <c r="C57" s="33">
        <v>18217</v>
      </c>
      <c r="D57" s="34">
        <v>4330</v>
      </c>
      <c r="E57" s="17">
        <v>22547</v>
      </c>
      <c r="F57" s="34">
        <v>18272</v>
      </c>
      <c r="G57" s="34">
        <v>4253</v>
      </c>
      <c r="H57" s="17">
        <v>22525</v>
      </c>
      <c r="I57" s="28">
        <v>45072</v>
      </c>
    </row>
    <row r="58" spans="1:9" ht="15.75" customHeight="1" x14ac:dyDescent="0.2">
      <c r="A58" s="94">
        <v>2016</v>
      </c>
      <c r="B58" s="74" t="s">
        <v>7</v>
      </c>
      <c r="C58" s="29">
        <v>18415</v>
      </c>
      <c r="D58" s="30">
        <v>4364</v>
      </c>
      <c r="E58" s="8">
        <v>22779</v>
      </c>
      <c r="F58" s="30">
        <v>18457</v>
      </c>
      <c r="G58" s="30">
        <v>4262</v>
      </c>
      <c r="H58" s="8">
        <v>22719</v>
      </c>
      <c r="I58" s="22">
        <v>45498</v>
      </c>
    </row>
    <row r="59" spans="1:9" ht="15.75" customHeight="1" x14ac:dyDescent="0.2">
      <c r="A59" s="92"/>
      <c r="B59" s="75" t="s">
        <v>8</v>
      </c>
      <c r="C59" s="31">
        <v>18427</v>
      </c>
      <c r="D59" s="32">
        <v>4378</v>
      </c>
      <c r="E59" s="11">
        <v>22805</v>
      </c>
      <c r="F59" s="32">
        <v>19001</v>
      </c>
      <c r="G59" s="32">
        <v>4330</v>
      </c>
      <c r="H59" s="11">
        <v>23331</v>
      </c>
      <c r="I59" s="23">
        <v>46136</v>
      </c>
    </row>
    <row r="60" spans="1:9" ht="15.75" customHeight="1" x14ac:dyDescent="0.2">
      <c r="A60" s="92"/>
      <c r="B60" s="75" t="s">
        <v>9</v>
      </c>
      <c r="C60" s="31">
        <v>18544</v>
      </c>
      <c r="D60" s="32">
        <v>4405</v>
      </c>
      <c r="E60" s="11">
        <v>22949</v>
      </c>
      <c r="F60" s="32">
        <v>19498</v>
      </c>
      <c r="G60" s="32">
        <v>4361</v>
      </c>
      <c r="H60" s="11">
        <v>23859</v>
      </c>
      <c r="I60" s="23">
        <v>46808</v>
      </c>
    </row>
    <row r="61" spans="1:9" ht="15.75" customHeight="1" x14ac:dyDescent="0.2">
      <c r="A61" s="92"/>
      <c r="B61" s="75" t="s">
        <v>10</v>
      </c>
      <c r="C61" s="31">
        <v>18822</v>
      </c>
      <c r="D61" s="32">
        <v>4440</v>
      </c>
      <c r="E61" s="11">
        <v>23262</v>
      </c>
      <c r="F61" s="32">
        <v>19867</v>
      </c>
      <c r="G61" s="32">
        <v>4405</v>
      </c>
      <c r="H61" s="11">
        <v>24272</v>
      </c>
      <c r="I61" s="23">
        <v>47534</v>
      </c>
    </row>
    <row r="62" spans="1:9" ht="15.75" customHeight="1" x14ac:dyDescent="0.2">
      <c r="A62" s="92"/>
      <c r="B62" s="75" t="s">
        <v>11</v>
      </c>
      <c r="C62" s="31">
        <v>19049</v>
      </c>
      <c r="D62" s="32">
        <v>4448</v>
      </c>
      <c r="E62" s="11">
        <v>23497</v>
      </c>
      <c r="F62" s="32">
        <v>20228</v>
      </c>
      <c r="G62" s="32">
        <v>4463</v>
      </c>
      <c r="H62" s="11">
        <v>24691</v>
      </c>
      <c r="I62" s="23">
        <v>48188</v>
      </c>
    </row>
    <row r="63" spans="1:9" ht="15.75" customHeight="1" x14ac:dyDescent="0.2">
      <c r="A63" s="92"/>
      <c r="B63" s="75" t="s">
        <v>12</v>
      </c>
      <c r="C63" s="31">
        <v>19360</v>
      </c>
      <c r="D63" s="32">
        <v>4501</v>
      </c>
      <c r="E63" s="11">
        <v>23861</v>
      </c>
      <c r="F63" s="32">
        <v>20650</v>
      </c>
      <c r="G63" s="32">
        <v>4458</v>
      </c>
      <c r="H63" s="11">
        <v>25108</v>
      </c>
      <c r="I63" s="23">
        <v>48969</v>
      </c>
    </row>
    <row r="64" spans="1:9" ht="15.75" customHeight="1" x14ac:dyDescent="0.2">
      <c r="A64" s="92"/>
      <c r="B64" s="75" t="s">
        <v>13</v>
      </c>
      <c r="C64" s="31">
        <v>19354</v>
      </c>
      <c r="D64" s="32">
        <v>4421</v>
      </c>
      <c r="E64" s="11">
        <v>23775</v>
      </c>
      <c r="F64" s="32">
        <v>21209</v>
      </c>
      <c r="G64" s="32">
        <v>4616</v>
      </c>
      <c r="H64" s="11">
        <v>25825</v>
      </c>
      <c r="I64" s="23">
        <v>49600</v>
      </c>
    </row>
    <row r="65" spans="1:9" ht="15.75" customHeight="1" x14ac:dyDescent="0.2">
      <c r="A65" s="92"/>
      <c r="B65" s="75" t="s">
        <v>14</v>
      </c>
      <c r="C65" s="31">
        <v>19330</v>
      </c>
      <c r="D65" s="32">
        <v>4448</v>
      </c>
      <c r="E65" s="11">
        <v>23778</v>
      </c>
      <c r="F65" s="32">
        <v>21728</v>
      </c>
      <c r="G65" s="32">
        <v>4665</v>
      </c>
      <c r="H65" s="11">
        <v>26393</v>
      </c>
      <c r="I65" s="23">
        <v>50171</v>
      </c>
    </row>
    <row r="66" spans="1:9" ht="15.75" customHeight="1" x14ac:dyDescent="0.2">
      <c r="A66" s="92"/>
      <c r="B66" s="75" t="s">
        <v>15</v>
      </c>
      <c r="C66" s="31">
        <v>19393</v>
      </c>
      <c r="D66" s="32">
        <v>4443</v>
      </c>
      <c r="E66" s="11">
        <v>23836</v>
      </c>
      <c r="F66" s="32">
        <v>22053</v>
      </c>
      <c r="G66" s="32">
        <v>4761</v>
      </c>
      <c r="H66" s="11">
        <v>26814</v>
      </c>
      <c r="I66" s="23">
        <v>50650</v>
      </c>
    </row>
    <row r="67" spans="1:9" ht="15.75" customHeight="1" x14ac:dyDescent="0.2">
      <c r="A67" s="92"/>
      <c r="B67" s="75" t="s">
        <v>16</v>
      </c>
      <c r="C67" s="31">
        <v>19416</v>
      </c>
      <c r="D67" s="32">
        <v>4459</v>
      </c>
      <c r="E67" s="11">
        <v>23875</v>
      </c>
      <c r="F67" s="32">
        <v>22696</v>
      </c>
      <c r="G67" s="32">
        <v>4784</v>
      </c>
      <c r="H67" s="11">
        <v>27480</v>
      </c>
      <c r="I67" s="23">
        <v>51355</v>
      </c>
    </row>
    <row r="68" spans="1:9" ht="15.75" customHeight="1" x14ac:dyDescent="0.2">
      <c r="A68" s="92"/>
      <c r="B68" s="75" t="s">
        <v>17</v>
      </c>
      <c r="C68" s="31">
        <v>19560</v>
      </c>
      <c r="D68" s="32">
        <v>4474</v>
      </c>
      <c r="E68" s="11">
        <v>24034</v>
      </c>
      <c r="F68" s="32">
        <v>23190</v>
      </c>
      <c r="G68" s="32">
        <v>4864</v>
      </c>
      <c r="H68" s="11">
        <v>28054</v>
      </c>
      <c r="I68" s="23">
        <v>52088</v>
      </c>
    </row>
    <row r="69" spans="1:9" ht="15.75" customHeight="1" thickBot="1" x14ac:dyDescent="0.25">
      <c r="A69" s="92"/>
      <c r="B69" s="54" t="s">
        <v>18</v>
      </c>
      <c r="C69" s="33">
        <v>19737</v>
      </c>
      <c r="D69" s="34">
        <v>4576</v>
      </c>
      <c r="E69" s="17">
        <v>24313</v>
      </c>
      <c r="F69" s="34">
        <v>23729</v>
      </c>
      <c r="G69" s="34">
        <v>4895</v>
      </c>
      <c r="H69" s="17">
        <v>28624</v>
      </c>
      <c r="I69" s="28">
        <v>52937</v>
      </c>
    </row>
    <row r="70" spans="1:9" ht="15.75" customHeight="1" x14ac:dyDescent="0.2">
      <c r="A70" s="94">
        <v>2017</v>
      </c>
      <c r="B70" s="74" t="s">
        <v>7</v>
      </c>
      <c r="C70" s="29">
        <v>19987</v>
      </c>
      <c r="D70" s="30">
        <v>4573</v>
      </c>
      <c r="E70" s="8">
        <v>24560</v>
      </c>
      <c r="F70" s="30">
        <v>23804</v>
      </c>
      <c r="G70" s="30">
        <v>4901</v>
      </c>
      <c r="H70" s="8">
        <v>28705</v>
      </c>
      <c r="I70" s="22">
        <v>53265</v>
      </c>
    </row>
    <row r="71" spans="1:9" ht="15.75" customHeight="1" x14ac:dyDescent="0.2">
      <c r="A71" s="92"/>
      <c r="B71" s="75" t="s">
        <v>8</v>
      </c>
      <c r="C71" s="31">
        <v>20162</v>
      </c>
      <c r="D71" s="32">
        <v>4634</v>
      </c>
      <c r="E71" s="11">
        <v>24796</v>
      </c>
      <c r="F71" s="32">
        <v>24107</v>
      </c>
      <c r="G71" s="32">
        <v>4939</v>
      </c>
      <c r="H71" s="11">
        <v>29046</v>
      </c>
      <c r="I71" s="23">
        <v>53842</v>
      </c>
    </row>
    <row r="72" spans="1:9" ht="15.75" customHeight="1" x14ac:dyDescent="0.2">
      <c r="A72" s="92"/>
      <c r="B72" s="75" t="s">
        <v>9</v>
      </c>
      <c r="C72" s="31">
        <v>20313</v>
      </c>
      <c r="D72" s="32">
        <v>4636</v>
      </c>
      <c r="E72" s="11">
        <v>24949</v>
      </c>
      <c r="F72" s="32">
        <v>24419</v>
      </c>
      <c r="G72" s="32">
        <v>5003</v>
      </c>
      <c r="H72" s="11">
        <v>29422</v>
      </c>
      <c r="I72" s="23">
        <v>54371</v>
      </c>
    </row>
    <row r="73" spans="1:9" ht="15.75" customHeight="1" x14ac:dyDescent="0.2">
      <c r="A73" s="92"/>
      <c r="B73" s="75" t="s">
        <v>10</v>
      </c>
      <c r="C73" s="31">
        <v>20579</v>
      </c>
      <c r="D73" s="32">
        <v>4607</v>
      </c>
      <c r="E73" s="11">
        <v>25186</v>
      </c>
      <c r="F73" s="32">
        <v>25309</v>
      </c>
      <c r="G73" s="32">
        <v>5104</v>
      </c>
      <c r="H73" s="11">
        <v>30413</v>
      </c>
      <c r="I73" s="23">
        <v>55599</v>
      </c>
    </row>
    <row r="74" spans="1:9" ht="15.75" customHeight="1" x14ac:dyDescent="0.2">
      <c r="A74" s="92"/>
      <c r="B74" s="75" t="s">
        <v>11</v>
      </c>
      <c r="C74" s="31">
        <v>20702</v>
      </c>
      <c r="D74" s="32">
        <v>4617</v>
      </c>
      <c r="E74" s="11">
        <v>25319</v>
      </c>
      <c r="F74" s="32">
        <v>25724</v>
      </c>
      <c r="G74" s="32">
        <v>5143</v>
      </c>
      <c r="H74" s="11">
        <v>30867</v>
      </c>
      <c r="I74" s="23">
        <v>56186</v>
      </c>
    </row>
    <row r="75" spans="1:9" ht="15.75" customHeight="1" x14ac:dyDescent="0.2">
      <c r="A75" s="92"/>
      <c r="B75" s="75" t="s">
        <v>12</v>
      </c>
      <c r="C75" s="31">
        <v>20801</v>
      </c>
      <c r="D75" s="32">
        <v>4602</v>
      </c>
      <c r="E75" s="11">
        <v>25403</v>
      </c>
      <c r="F75" s="32">
        <v>25870</v>
      </c>
      <c r="G75" s="32">
        <v>5151</v>
      </c>
      <c r="H75" s="11">
        <v>31021</v>
      </c>
      <c r="I75" s="23">
        <v>56424</v>
      </c>
    </row>
    <row r="76" spans="1:9" ht="15.75" customHeight="1" x14ac:dyDescent="0.2">
      <c r="A76" s="92"/>
      <c r="B76" s="75" t="s">
        <v>13</v>
      </c>
      <c r="C76" s="31">
        <v>20991</v>
      </c>
      <c r="D76" s="32">
        <v>4631</v>
      </c>
      <c r="E76" s="11">
        <v>25622</v>
      </c>
      <c r="F76" s="32">
        <v>26043</v>
      </c>
      <c r="G76" s="32">
        <v>5140</v>
      </c>
      <c r="H76" s="11">
        <v>31183</v>
      </c>
      <c r="I76" s="23">
        <v>56805</v>
      </c>
    </row>
    <row r="77" spans="1:9" ht="15.75" customHeight="1" x14ac:dyDescent="0.2">
      <c r="A77" s="92"/>
      <c r="B77" s="75" t="s">
        <v>14</v>
      </c>
      <c r="C77" s="31">
        <v>21004</v>
      </c>
      <c r="D77" s="32">
        <v>4592</v>
      </c>
      <c r="E77" s="11">
        <v>25596</v>
      </c>
      <c r="F77" s="32">
        <v>26262</v>
      </c>
      <c r="G77" s="32">
        <v>5152</v>
      </c>
      <c r="H77" s="11">
        <v>31414</v>
      </c>
      <c r="I77" s="23">
        <v>57010</v>
      </c>
    </row>
    <row r="78" spans="1:9" ht="15.75" customHeight="1" x14ac:dyDescent="0.2">
      <c r="A78" s="92"/>
      <c r="B78" s="75" t="s">
        <v>15</v>
      </c>
      <c r="C78" s="31">
        <v>21022</v>
      </c>
      <c r="D78" s="32">
        <v>4623</v>
      </c>
      <c r="E78" s="11">
        <v>25645</v>
      </c>
      <c r="F78" s="32">
        <v>26528</v>
      </c>
      <c r="G78" s="32">
        <v>5184</v>
      </c>
      <c r="H78" s="11">
        <v>31712</v>
      </c>
      <c r="I78" s="23">
        <v>57357</v>
      </c>
    </row>
    <row r="79" spans="1:9" ht="15.75" customHeight="1" x14ac:dyDescent="0.2">
      <c r="A79" s="92"/>
      <c r="B79" s="75" t="s">
        <v>16</v>
      </c>
      <c r="C79" s="31">
        <v>20997</v>
      </c>
      <c r="D79" s="32">
        <v>4610</v>
      </c>
      <c r="E79" s="11">
        <v>25607</v>
      </c>
      <c r="F79" s="32">
        <v>26583</v>
      </c>
      <c r="G79" s="32">
        <v>5158</v>
      </c>
      <c r="H79" s="11">
        <v>31741</v>
      </c>
      <c r="I79" s="23">
        <v>57348</v>
      </c>
    </row>
    <row r="80" spans="1:9" ht="15.75" customHeight="1" x14ac:dyDescent="0.2">
      <c r="A80" s="92"/>
      <c r="B80" s="75" t="s">
        <v>17</v>
      </c>
      <c r="C80" s="31">
        <v>21100</v>
      </c>
      <c r="D80" s="32">
        <v>4674</v>
      </c>
      <c r="E80" s="11">
        <v>25774</v>
      </c>
      <c r="F80" s="32">
        <v>26630</v>
      </c>
      <c r="G80" s="32">
        <v>5165</v>
      </c>
      <c r="H80" s="11">
        <v>31795</v>
      </c>
      <c r="I80" s="23">
        <v>57569</v>
      </c>
    </row>
    <row r="81" spans="1:9" ht="15.75" customHeight="1" thickBot="1" x14ac:dyDescent="0.25">
      <c r="A81" s="92"/>
      <c r="B81" s="54" t="s">
        <v>18</v>
      </c>
      <c r="C81" s="33">
        <v>21403</v>
      </c>
      <c r="D81" s="34">
        <v>4786</v>
      </c>
      <c r="E81" s="17">
        <v>26189</v>
      </c>
      <c r="F81" s="34">
        <v>27014</v>
      </c>
      <c r="G81" s="34">
        <v>5190</v>
      </c>
      <c r="H81" s="17">
        <v>32204</v>
      </c>
      <c r="I81" s="28">
        <v>58393</v>
      </c>
    </row>
    <row r="82" spans="1:9" ht="15.75" customHeight="1" x14ac:dyDescent="0.2">
      <c r="A82" s="94">
        <v>2018</v>
      </c>
      <c r="B82" s="74" t="s">
        <v>7</v>
      </c>
      <c r="C82" s="29">
        <v>21443</v>
      </c>
      <c r="D82" s="30">
        <v>4790</v>
      </c>
      <c r="E82" s="8">
        <v>26233</v>
      </c>
      <c r="F82" s="30">
        <v>26958</v>
      </c>
      <c r="G82" s="30">
        <v>5181</v>
      </c>
      <c r="H82" s="8">
        <v>32139</v>
      </c>
      <c r="I82" s="22">
        <v>58372</v>
      </c>
    </row>
    <row r="83" spans="1:9" ht="15.75" customHeight="1" x14ac:dyDescent="0.2">
      <c r="A83" s="92"/>
      <c r="B83" s="75" t="s">
        <v>8</v>
      </c>
      <c r="C83" s="31">
        <v>21529</v>
      </c>
      <c r="D83" s="32">
        <v>4762</v>
      </c>
      <c r="E83" s="11">
        <v>26291</v>
      </c>
      <c r="F83" s="32">
        <v>26817</v>
      </c>
      <c r="G83" s="32">
        <v>5160</v>
      </c>
      <c r="H83" s="11">
        <v>31977</v>
      </c>
      <c r="I83" s="23">
        <v>58268</v>
      </c>
    </row>
    <row r="84" spans="1:9" ht="15.75" customHeight="1" x14ac:dyDescent="0.2">
      <c r="A84" s="92"/>
      <c r="B84" s="75" t="s">
        <v>9</v>
      </c>
      <c r="C84" s="31">
        <v>21740</v>
      </c>
      <c r="D84" s="32">
        <v>4818</v>
      </c>
      <c r="E84" s="11">
        <v>26558</v>
      </c>
      <c r="F84" s="32">
        <v>26787</v>
      </c>
      <c r="G84" s="32">
        <v>5150</v>
      </c>
      <c r="H84" s="11">
        <v>31937</v>
      </c>
      <c r="I84" s="23">
        <v>58495</v>
      </c>
    </row>
    <row r="85" spans="1:9" ht="15.75" customHeight="1" x14ac:dyDescent="0.2">
      <c r="A85" s="92"/>
      <c r="B85" s="75" t="s">
        <v>10</v>
      </c>
      <c r="C85" s="31">
        <v>22014</v>
      </c>
      <c r="D85" s="32">
        <v>4840</v>
      </c>
      <c r="E85" s="11">
        <v>26854</v>
      </c>
      <c r="F85" s="32">
        <v>26956</v>
      </c>
      <c r="G85" s="32">
        <v>5178</v>
      </c>
      <c r="H85" s="11">
        <v>32134</v>
      </c>
      <c r="I85" s="23">
        <v>58988</v>
      </c>
    </row>
    <row r="86" spans="1:9" ht="15.75" customHeight="1" x14ac:dyDescent="0.2">
      <c r="A86" s="92"/>
      <c r="B86" s="75" t="s">
        <v>11</v>
      </c>
      <c r="C86" s="31">
        <v>22135</v>
      </c>
      <c r="D86" s="32">
        <v>4858</v>
      </c>
      <c r="E86" s="11">
        <v>26993</v>
      </c>
      <c r="F86" s="32">
        <v>26765</v>
      </c>
      <c r="G86" s="32">
        <v>5181</v>
      </c>
      <c r="H86" s="11">
        <v>31946</v>
      </c>
      <c r="I86" s="23">
        <v>58939</v>
      </c>
    </row>
    <row r="87" spans="1:9" ht="15.75" customHeight="1" x14ac:dyDescent="0.2">
      <c r="A87" s="92"/>
      <c r="B87" s="75" t="s">
        <v>12</v>
      </c>
      <c r="C87" s="31">
        <v>22332</v>
      </c>
      <c r="D87" s="32">
        <v>4903</v>
      </c>
      <c r="E87" s="11">
        <v>27235</v>
      </c>
      <c r="F87" s="32">
        <v>26732</v>
      </c>
      <c r="G87" s="32">
        <v>5173</v>
      </c>
      <c r="H87" s="11">
        <v>31905</v>
      </c>
      <c r="I87" s="23">
        <v>59140</v>
      </c>
    </row>
    <row r="88" spans="1:9" ht="15.75" customHeight="1" x14ac:dyDescent="0.2">
      <c r="A88" s="92"/>
      <c r="B88" s="75" t="s">
        <v>13</v>
      </c>
      <c r="C88" s="31">
        <v>22471</v>
      </c>
      <c r="D88" s="32">
        <v>4927</v>
      </c>
      <c r="E88" s="11">
        <v>27398</v>
      </c>
      <c r="F88" s="32">
        <v>26691</v>
      </c>
      <c r="G88" s="32">
        <v>5150</v>
      </c>
      <c r="H88" s="11">
        <v>31841</v>
      </c>
      <c r="I88" s="23">
        <v>59239</v>
      </c>
    </row>
    <row r="89" spans="1:9" ht="15.75" customHeight="1" x14ac:dyDescent="0.2">
      <c r="A89" s="92"/>
      <c r="B89" s="75" t="s">
        <v>14</v>
      </c>
      <c r="C89" s="31">
        <v>22567</v>
      </c>
      <c r="D89" s="32">
        <v>4942</v>
      </c>
      <c r="E89" s="11">
        <v>27509</v>
      </c>
      <c r="F89" s="32">
        <v>26872</v>
      </c>
      <c r="G89" s="32">
        <v>5136</v>
      </c>
      <c r="H89" s="11">
        <v>32008</v>
      </c>
      <c r="I89" s="23">
        <v>59517</v>
      </c>
    </row>
    <row r="90" spans="1:9" ht="15.75" customHeight="1" x14ac:dyDescent="0.2">
      <c r="A90" s="92"/>
      <c r="B90" s="75" t="s">
        <v>15</v>
      </c>
      <c r="C90" s="31">
        <v>22791</v>
      </c>
      <c r="D90" s="32">
        <v>5008</v>
      </c>
      <c r="E90" s="11">
        <v>27799</v>
      </c>
      <c r="F90" s="32">
        <v>26817</v>
      </c>
      <c r="G90" s="32">
        <v>5149</v>
      </c>
      <c r="H90" s="11">
        <v>31966</v>
      </c>
      <c r="I90" s="23">
        <v>59765</v>
      </c>
    </row>
    <row r="91" spans="1:9" ht="15.75" customHeight="1" x14ac:dyDescent="0.2">
      <c r="A91" s="92"/>
      <c r="B91" s="75" t="s">
        <v>16</v>
      </c>
      <c r="C91" s="31">
        <v>23008</v>
      </c>
      <c r="D91" s="32">
        <v>5055</v>
      </c>
      <c r="E91" s="11">
        <v>28063</v>
      </c>
      <c r="F91" s="32">
        <v>26720</v>
      </c>
      <c r="G91" s="32">
        <v>5063</v>
      </c>
      <c r="H91" s="11">
        <v>31783</v>
      </c>
      <c r="I91" s="23">
        <v>59846</v>
      </c>
    </row>
    <row r="92" spans="1:9" ht="15.75" customHeight="1" x14ac:dyDescent="0.2">
      <c r="A92" s="92"/>
      <c r="B92" s="75" t="s">
        <v>17</v>
      </c>
      <c r="C92" s="31">
        <v>23297</v>
      </c>
      <c r="D92" s="32">
        <v>5120</v>
      </c>
      <c r="E92" s="11">
        <v>28417</v>
      </c>
      <c r="F92" s="32">
        <v>26833</v>
      </c>
      <c r="G92" s="32">
        <v>5039</v>
      </c>
      <c r="H92" s="11">
        <v>31872</v>
      </c>
      <c r="I92" s="23">
        <v>60289</v>
      </c>
    </row>
    <row r="93" spans="1:9" ht="15.75" customHeight="1" thickBot="1" x14ac:dyDescent="0.25">
      <c r="A93" s="92"/>
      <c r="B93" s="54" t="s">
        <v>18</v>
      </c>
      <c r="C93" s="33">
        <v>23500</v>
      </c>
      <c r="D93" s="34">
        <v>5246</v>
      </c>
      <c r="E93" s="17">
        <v>28746</v>
      </c>
      <c r="F93" s="34">
        <v>26833</v>
      </c>
      <c r="G93" s="34">
        <v>5034</v>
      </c>
      <c r="H93" s="17">
        <v>31867</v>
      </c>
      <c r="I93" s="28">
        <v>60613</v>
      </c>
    </row>
    <row r="94" spans="1:9" ht="15.75" customHeight="1" x14ac:dyDescent="0.2">
      <c r="A94" s="94">
        <v>2019</v>
      </c>
      <c r="B94" s="74" t="s">
        <v>7</v>
      </c>
      <c r="C94" s="29">
        <v>23569</v>
      </c>
      <c r="D94" s="30">
        <v>5208</v>
      </c>
      <c r="E94" s="8">
        <v>28777</v>
      </c>
      <c r="F94" s="30">
        <v>26582</v>
      </c>
      <c r="G94" s="30">
        <v>5001</v>
      </c>
      <c r="H94" s="8">
        <v>31583</v>
      </c>
      <c r="I94" s="22">
        <v>60360</v>
      </c>
    </row>
    <row r="95" spans="1:9" ht="15.75" customHeight="1" x14ac:dyDescent="0.2">
      <c r="A95" s="92"/>
      <c r="B95" s="75" t="s">
        <v>8</v>
      </c>
      <c r="C95" s="31">
        <v>23683</v>
      </c>
      <c r="D95" s="32">
        <v>5204</v>
      </c>
      <c r="E95" s="11">
        <v>28887</v>
      </c>
      <c r="F95" s="32">
        <v>26560</v>
      </c>
      <c r="G95" s="32">
        <v>4981</v>
      </c>
      <c r="H95" s="11">
        <v>31541</v>
      </c>
      <c r="I95" s="23">
        <v>60428</v>
      </c>
    </row>
    <row r="96" spans="1:9" ht="15.75" customHeight="1" x14ac:dyDescent="0.2">
      <c r="A96" s="92"/>
      <c r="B96" s="75" t="s">
        <v>9</v>
      </c>
      <c r="C96" s="31">
        <v>23889</v>
      </c>
      <c r="D96" s="32">
        <v>5242</v>
      </c>
      <c r="E96" s="11">
        <v>29131</v>
      </c>
      <c r="F96" s="32">
        <v>26600</v>
      </c>
      <c r="G96" s="32">
        <v>4998</v>
      </c>
      <c r="H96" s="11">
        <v>31598</v>
      </c>
      <c r="I96" s="23">
        <v>60729</v>
      </c>
    </row>
    <row r="97" spans="1:9" ht="15.75" customHeight="1" x14ac:dyDescent="0.2">
      <c r="A97" s="92"/>
      <c r="B97" s="75" t="s">
        <v>10</v>
      </c>
      <c r="C97" s="31">
        <v>24111</v>
      </c>
      <c r="D97" s="32">
        <v>5288</v>
      </c>
      <c r="E97" s="11">
        <v>29399</v>
      </c>
      <c r="F97" s="32">
        <v>26675</v>
      </c>
      <c r="G97" s="32">
        <v>4990</v>
      </c>
      <c r="H97" s="11">
        <v>31665</v>
      </c>
      <c r="I97" s="23">
        <v>61064</v>
      </c>
    </row>
    <row r="98" spans="1:9" ht="15.75" customHeight="1" x14ac:dyDescent="0.2">
      <c r="A98" s="92"/>
      <c r="B98" s="75" t="s">
        <v>11</v>
      </c>
      <c r="C98" s="31">
        <v>24313</v>
      </c>
      <c r="D98" s="32">
        <v>5281</v>
      </c>
      <c r="E98" s="11">
        <v>29594</v>
      </c>
      <c r="F98" s="32">
        <v>26622</v>
      </c>
      <c r="G98" s="32">
        <v>4948</v>
      </c>
      <c r="H98" s="11">
        <v>31570</v>
      </c>
      <c r="I98" s="23">
        <v>61164</v>
      </c>
    </row>
    <row r="99" spans="1:9" ht="15.75" customHeight="1" x14ac:dyDescent="0.2">
      <c r="A99" s="92"/>
      <c r="B99" s="75" t="s">
        <v>12</v>
      </c>
      <c r="C99" s="31">
        <v>24490</v>
      </c>
      <c r="D99" s="32">
        <v>5343</v>
      </c>
      <c r="E99" s="11">
        <v>29833</v>
      </c>
      <c r="F99" s="32">
        <v>26615</v>
      </c>
      <c r="G99" s="32">
        <v>4932</v>
      </c>
      <c r="H99" s="11">
        <v>31547</v>
      </c>
      <c r="I99" s="23">
        <v>61380</v>
      </c>
    </row>
    <row r="100" spans="1:9" ht="15.75" customHeight="1" x14ac:dyDescent="0.2">
      <c r="A100" s="92"/>
      <c r="B100" s="75" t="s">
        <v>13</v>
      </c>
      <c r="C100" s="31">
        <v>24712</v>
      </c>
      <c r="D100" s="32">
        <v>5363</v>
      </c>
      <c r="E100" s="11">
        <v>30075</v>
      </c>
      <c r="F100" s="32">
        <v>26533</v>
      </c>
      <c r="G100" s="32">
        <v>4957</v>
      </c>
      <c r="H100" s="11">
        <v>31490</v>
      </c>
      <c r="I100" s="23">
        <v>61565</v>
      </c>
    </row>
    <row r="101" spans="1:9" ht="15.75" customHeight="1" x14ac:dyDescent="0.2">
      <c r="A101" s="92"/>
      <c r="B101" s="75" t="s">
        <v>14</v>
      </c>
      <c r="C101" s="31">
        <v>24745</v>
      </c>
      <c r="D101" s="32">
        <v>5348</v>
      </c>
      <c r="E101" s="11">
        <v>30093</v>
      </c>
      <c r="F101" s="32">
        <v>26618</v>
      </c>
      <c r="G101" s="32">
        <v>4931</v>
      </c>
      <c r="H101" s="11">
        <v>31549</v>
      </c>
      <c r="I101" s="23">
        <v>61642</v>
      </c>
    </row>
    <row r="102" spans="1:9" ht="15.75" customHeight="1" x14ac:dyDescent="0.2">
      <c r="A102" s="92"/>
      <c r="B102" s="75" t="s">
        <v>15</v>
      </c>
      <c r="C102" s="31">
        <v>24792</v>
      </c>
      <c r="D102" s="32">
        <v>5362</v>
      </c>
      <c r="E102" s="11">
        <v>30154</v>
      </c>
      <c r="F102" s="32">
        <v>26815</v>
      </c>
      <c r="G102" s="32">
        <v>4912</v>
      </c>
      <c r="H102" s="11">
        <v>31727</v>
      </c>
      <c r="I102" s="23">
        <v>61881</v>
      </c>
    </row>
    <row r="103" spans="1:9" ht="15.75" customHeight="1" x14ac:dyDescent="0.2">
      <c r="A103" s="92"/>
      <c r="B103" s="75" t="s">
        <v>16</v>
      </c>
      <c r="C103" s="31">
        <v>24838</v>
      </c>
      <c r="D103" s="32">
        <v>5411</v>
      </c>
      <c r="E103" s="11">
        <v>30249</v>
      </c>
      <c r="F103" s="32">
        <v>26788</v>
      </c>
      <c r="G103" s="32">
        <v>4883</v>
      </c>
      <c r="H103" s="11">
        <v>31671</v>
      </c>
      <c r="I103" s="23">
        <v>61920</v>
      </c>
    </row>
    <row r="104" spans="1:9" ht="15.75" customHeight="1" x14ac:dyDescent="0.2">
      <c r="A104" s="92"/>
      <c r="B104" s="75" t="s">
        <v>17</v>
      </c>
      <c r="C104" s="31">
        <v>24909</v>
      </c>
      <c r="D104" s="32">
        <v>5421</v>
      </c>
      <c r="E104" s="11">
        <v>30330</v>
      </c>
      <c r="F104" s="32">
        <v>26593</v>
      </c>
      <c r="G104" s="32">
        <v>4908</v>
      </c>
      <c r="H104" s="11">
        <v>31501</v>
      </c>
      <c r="I104" s="23">
        <v>61831</v>
      </c>
    </row>
    <row r="105" spans="1:9" ht="15.75" customHeight="1" thickBot="1" x14ac:dyDescent="0.25">
      <c r="A105" s="92"/>
      <c r="B105" s="54" t="s">
        <v>18</v>
      </c>
      <c r="C105" s="33">
        <v>25326</v>
      </c>
      <c r="D105" s="34">
        <v>5435</v>
      </c>
      <c r="E105" s="17">
        <v>30761</v>
      </c>
      <c r="F105" s="34">
        <v>26927</v>
      </c>
      <c r="G105" s="34">
        <v>4914</v>
      </c>
      <c r="H105" s="17">
        <v>31841</v>
      </c>
      <c r="I105" s="28">
        <v>62602</v>
      </c>
    </row>
    <row r="106" spans="1:9" ht="15.75" customHeight="1" x14ac:dyDescent="0.2">
      <c r="A106" s="94">
        <v>2020</v>
      </c>
      <c r="B106" s="74" t="s">
        <v>7</v>
      </c>
      <c r="C106" s="29">
        <v>25305</v>
      </c>
      <c r="D106" s="30">
        <v>5403</v>
      </c>
      <c r="E106" s="8">
        <v>30708</v>
      </c>
      <c r="F106" s="30">
        <v>26810</v>
      </c>
      <c r="G106" s="30">
        <v>4905</v>
      </c>
      <c r="H106" s="8">
        <v>31715</v>
      </c>
      <c r="I106" s="22">
        <v>62423</v>
      </c>
    </row>
    <row r="107" spans="1:9" ht="15.75" customHeight="1" x14ac:dyDescent="0.2">
      <c r="A107" s="92"/>
      <c r="B107" s="75" t="s">
        <v>8</v>
      </c>
      <c r="C107" s="31">
        <v>25416</v>
      </c>
      <c r="D107" s="32">
        <v>5414</v>
      </c>
      <c r="E107" s="11">
        <v>30830</v>
      </c>
      <c r="F107" s="32">
        <v>26775</v>
      </c>
      <c r="G107" s="32">
        <v>4927</v>
      </c>
      <c r="H107" s="11">
        <v>31702</v>
      </c>
      <c r="I107" s="23">
        <v>62532</v>
      </c>
    </row>
    <row r="108" spans="1:9" ht="15.75" customHeight="1" x14ac:dyDescent="0.2">
      <c r="A108" s="92"/>
      <c r="B108" s="75" t="s">
        <v>9</v>
      </c>
      <c r="C108" s="31">
        <v>25574</v>
      </c>
      <c r="D108" s="32">
        <v>5430</v>
      </c>
      <c r="E108" s="11">
        <v>31004</v>
      </c>
      <c r="F108" s="32">
        <v>26873</v>
      </c>
      <c r="G108" s="32">
        <v>4846</v>
      </c>
      <c r="H108" s="11">
        <v>31719</v>
      </c>
      <c r="I108" s="23">
        <v>62723</v>
      </c>
    </row>
    <row r="109" spans="1:9" ht="15.75" customHeight="1" x14ac:dyDescent="0.2">
      <c r="A109" s="92"/>
      <c r="B109" s="75" t="s">
        <v>10</v>
      </c>
      <c r="C109" s="31">
        <v>26737</v>
      </c>
      <c r="D109" s="32">
        <v>5810</v>
      </c>
      <c r="E109" s="11">
        <v>32547</v>
      </c>
      <c r="F109" s="32">
        <v>28275</v>
      </c>
      <c r="G109" s="32">
        <v>5136</v>
      </c>
      <c r="H109" s="11">
        <v>33411</v>
      </c>
      <c r="I109" s="23">
        <v>65958</v>
      </c>
    </row>
    <row r="110" spans="1:9" ht="15.75" customHeight="1" x14ac:dyDescent="0.2">
      <c r="A110" s="92"/>
      <c r="B110" s="75" t="s">
        <v>11</v>
      </c>
      <c r="C110" s="31">
        <v>26948</v>
      </c>
      <c r="D110" s="32">
        <v>6067</v>
      </c>
      <c r="E110" s="11">
        <v>33015</v>
      </c>
      <c r="F110" s="32">
        <v>29279</v>
      </c>
      <c r="G110" s="32">
        <v>5286</v>
      </c>
      <c r="H110" s="11">
        <v>34565</v>
      </c>
      <c r="I110" s="23">
        <v>67580</v>
      </c>
    </row>
    <row r="111" spans="1:9" ht="15.75" customHeight="1" x14ac:dyDescent="0.2">
      <c r="A111" s="92"/>
      <c r="B111" s="75" t="s">
        <v>12</v>
      </c>
      <c r="C111" s="31">
        <v>27374</v>
      </c>
      <c r="D111" s="32">
        <v>5819</v>
      </c>
      <c r="E111" s="11">
        <v>33193</v>
      </c>
      <c r="F111" s="32">
        <v>29626</v>
      </c>
      <c r="G111" s="32">
        <v>5471</v>
      </c>
      <c r="H111" s="11">
        <v>35097</v>
      </c>
      <c r="I111" s="23">
        <v>68290</v>
      </c>
    </row>
    <row r="112" spans="1:9" ht="15.75" customHeight="1" x14ac:dyDescent="0.2">
      <c r="A112" s="92"/>
      <c r="B112" s="75" t="s">
        <v>13</v>
      </c>
      <c r="C112" s="31">
        <v>27868</v>
      </c>
      <c r="D112" s="32">
        <v>6019</v>
      </c>
      <c r="E112" s="11">
        <v>33887</v>
      </c>
      <c r="F112" s="32">
        <v>30107</v>
      </c>
      <c r="G112" s="32">
        <v>5495</v>
      </c>
      <c r="H112" s="11">
        <v>35602</v>
      </c>
      <c r="I112" s="23">
        <v>69489</v>
      </c>
    </row>
    <row r="113" spans="1:9" ht="15.75" customHeight="1" x14ac:dyDescent="0.2">
      <c r="A113" s="92"/>
      <c r="B113" s="75" t="s">
        <v>14</v>
      </c>
      <c r="C113" s="31">
        <v>28124</v>
      </c>
      <c r="D113" s="32">
        <v>6046</v>
      </c>
      <c r="E113" s="11">
        <v>34170</v>
      </c>
      <c r="F113" s="32">
        <v>30453</v>
      </c>
      <c r="G113" s="32">
        <v>5515</v>
      </c>
      <c r="H113" s="11">
        <v>35968</v>
      </c>
      <c r="I113" s="23">
        <v>70138</v>
      </c>
    </row>
    <row r="114" spans="1:9" ht="15.75" customHeight="1" x14ac:dyDescent="0.2">
      <c r="A114" s="92"/>
      <c r="B114" s="75" t="s">
        <v>15</v>
      </c>
      <c r="C114" s="31">
        <v>28500</v>
      </c>
      <c r="D114" s="32">
        <v>6155</v>
      </c>
      <c r="E114" s="11">
        <v>34655</v>
      </c>
      <c r="F114" s="32">
        <v>30636</v>
      </c>
      <c r="G114" s="32">
        <v>5513</v>
      </c>
      <c r="H114" s="11">
        <v>36149</v>
      </c>
      <c r="I114" s="23">
        <v>70804</v>
      </c>
    </row>
    <row r="115" spans="1:9" ht="15.75" customHeight="1" x14ac:dyDescent="0.2">
      <c r="A115" s="92"/>
      <c r="B115" s="75" t="s">
        <v>16</v>
      </c>
      <c r="C115" s="31">
        <v>28711</v>
      </c>
      <c r="D115" s="32">
        <v>6173</v>
      </c>
      <c r="E115" s="11">
        <v>34884</v>
      </c>
      <c r="F115" s="32">
        <v>30597</v>
      </c>
      <c r="G115" s="32">
        <v>5450</v>
      </c>
      <c r="H115" s="11">
        <v>36047</v>
      </c>
      <c r="I115" s="23">
        <v>70931</v>
      </c>
    </row>
    <row r="116" spans="1:9" ht="15.75" customHeight="1" x14ac:dyDescent="0.2">
      <c r="A116" s="92"/>
      <c r="B116" s="75" t="s">
        <v>17</v>
      </c>
      <c r="C116" s="31">
        <v>28958</v>
      </c>
      <c r="D116" s="32">
        <v>6219</v>
      </c>
      <c r="E116" s="11">
        <v>35177</v>
      </c>
      <c r="F116" s="32">
        <v>30589</v>
      </c>
      <c r="G116" s="32">
        <v>5419</v>
      </c>
      <c r="H116" s="11">
        <v>36008</v>
      </c>
      <c r="I116" s="23">
        <v>71185</v>
      </c>
    </row>
    <row r="117" spans="1:9" ht="15.75" customHeight="1" thickBot="1" x14ac:dyDescent="0.25">
      <c r="A117" s="92"/>
      <c r="B117" s="54" t="s">
        <v>18</v>
      </c>
      <c r="C117" s="33">
        <v>29464</v>
      </c>
      <c r="D117" s="34">
        <v>6361</v>
      </c>
      <c r="E117" s="17">
        <v>35825</v>
      </c>
      <c r="F117" s="34">
        <v>30516</v>
      </c>
      <c r="G117" s="34">
        <v>5338</v>
      </c>
      <c r="H117" s="17">
        <v>35854</v>
      </c>
      <c r="I117" s="28">
        <v>71679</v>
      </c>
    </row>
    <row r="118" spans="1:9" ht="15.75" customHeight="1" x14ac:dyDescent="0.2">
      <c r="A118" s="94">
        <v>2021</v>
      </c>
      <c r="B118" s="74" t="s">
        <v>7</v>
      </c>
      <c r="C118" s="29">
        <v>31167</v>
      </c>
      <c r="D118" s="30">
        <v>5785</v>
      </c>
      <c r="E118" s="8">
        <v>36952</v>
      </c>
      <c r="F118" s="30">
        <v>29770</v>
      </c>
      <c r="G118" s="30">
        <v>4810</v>
      </c>
      <c r="H118" s="8">
        <v>34580</v>
      </c>
      <c r="I118" s="22">
        <v>71532</v>
      </c>
    </row>
    <row r="119" spans="1:9" ht="15.75" customHeight="1" x14ac:dyDescent="0.2">
      <c r="A119" s="92"/>
      <c r="B119" s="75" t="s">
        <v>8</v>
      </c>
      <c r="C119" s="31">
        <v>29955</v>
      </c>
      <c r="D119" s="32">
        <v>6353</v>
      </c>
      <c r="E119" s="11">
        <v>36308</v>
      </c>
      <c r="F119" s="32">
        <v>30317</v>
      </c>
      <c r="G119" s="32">
        <v>4829</v>
      </c>
      <c r="H119" s="11">
        <v>35146</v>
      </c>
      <c r="I119" s="23">
        <v>71454</v>
      </c>
    </row>
    <row r="120" spans="1:9" ht="15.75" customHeight="1" x14ac:dyDescent="0.2">
      <c r="A120" s="92"/>
      <c r="B120" s="75" t="s">
        <v>9</v>
      </c>
      <c r="C120" s="31">
        <v>29798</v>
      </c>
      <c r="D120" s="32">
        <v>6341</v>
      </c>
      <c r="E120" s="11">
        <v>36139</v>
      </c>
      <c r="F120" s="32">
        <v>29841</v>
      </c>
      <c r="G120" s="32">
        <v>5156</v>
      </c>
      <c r="H120" s="11">
        <v>34997</v>
      </c>
      <c r="I120" s="23">
        <v>71136</v>
      </c>
    </row>
    <row r="121" spans="1:9" ht="15.75" customHeight="1" x14ac:dyDescent="0.2">
      <c r="A121" s="92"/>
      <c r="B121" s="75" t="s">
        <v>10</v>
      </c>
      <c r="C121" s="31">
        <v>30716</v>
      </c>
      <c r="D121" s="32">
        <v>6831</v>
      </c>
      <c r="E121" s="11">
        <v>37547</v>
      </c>
      <c r="F121" s="32">
        <v>29089</v>
      </c>
      <c r="G121" s="32">
        <v>4647</v>
      </c>
      <c r="H121" s="11">
        <v>33736</v>
      </c>
      <c r="I121" s="23">
        <v>71283</v>
      </c>
    </row>
    <row r="122" spans="1:9" ht="15.75" customHeight="1" x14ac:dyDescent="0.2">
      <c r="A122" s="92"/>
      <c r="B122" s="75" t="s">
        <v>11</v>
      </c>
      <c r="C122" s="31">
        <v>30145</v>
      </c>
      <c r="D122" s="32">
        <v>6354</v>
      </c>
      <c r="E122" s="11">
        <v>36499</v>
      </c>
      <c r="F122" s="32">
        <v>29622</v>
      </c>
      <c r="G122" s="32">
        <v>5054</v>
      </c>
      <c r="H122" s="11">
        <v>34676</v>
      </c>
      <c r="I122" s="23">
        <v>71175</v>
      </c>
    </row>
    <row r="123" spans="1:9" ht="15.75" customHeight="1" x14ac:dyDescent="0.2">
      <c r="A123" s="92"/>
      <c r="B123" s="75" t="s">
        <v>12</v>
      </c>
      <c r="C123" s="31">
        <v>30313</v>
      </c>
      <c r="D123" s="32">
        <v>6361</v>
      </c>
      <c r="E123" s="11">
        <v>36674</v>
      </c>
      <c r="F123" s="32">
        <v>29523</v>
      </c>
      <c r="G123" s="32">
        <v>5008</v>
      </c>
      <c r="H123" s="11">
        <v>34531</v>
      </c>
      <c r="I123" s="23">
        <v>71205</v>
      </c>
    </row>
    <row r="124" spans="1:9" ht="15.75" customHeight="1" x14ac:dyDescent="0.2">
      <c r="A124" s="92"/>
      <c r="B124" s="75" t="s">
        <v>13</v>
      </c>
      <c r="C124" s="31">
        <v>30576</v>
      </c>
      <c r="D124" s="32">
        <v>6385</v>
      </c>
      <c r="E124" s="11">
        <v>36961</v>
      </c>
      <c r="F124" s="32">
        <v>29439</v>
      </c>
      <c r="G124" s="32">
        <v>4944</v>
      </c>
      <c r="H124" s="11">
        <v>34383</v>
      </c>
      <c r="I124" s="23">
        <v>71344</v>
      </c>
    </row>
    <row r="125" spans="1:9" ht="15.75" customHeight="1" x14ac:dyDescent="0.2">
      <c r="A125" s="92"/>
      <c r="B125" s="75" t="s">
        <v>14</v>
      </c>
      <c r="C125" s="31">
        <v>30586</v>
      </c>
      <c r="D125" s="32">
        <v>6016</v>
      </c>
      <c r="E125" s="11">
        <v>36602</v>
      </c>
      <c r="F125" s="32">
        <v>29228</v>
      </c>
      <c r="G125" s="32">
        <v>4407</v>
      </c>
      <c r="H125" s="11">
        <v>33635</v>
      </c>
      <c r="I125" s="23">
        <v>70237</v>
      </c>
    </row>
    <row r="126" spans="1:9" ht="15.75" customHeight="1" x14ac:dyDescent="0.2">
      <c r="A126" s="92"/>
      <c r="B126" s="75" t="s">
        <v>15</v>
      </c>
      <c r="C126" s="24">
        <v>30689</v>
      </c>
      <c r="D126" s="11">
        <v>6277</v>
      </c>
      <c r="E126" s="11">
        <v>36966</v>
      </c>
      <c r="F126" s="11">
        <v>29025</v>
      </c>
      <c r="G126" s="11">
        <v>4921</v>
      </c>
      <c r="H126" s="11">
        <v>33946</v>
      </c>
      <c r="I126" s="23">
        <v>70912</v>
      </c>
    </row>
    <row r="127" spans="1:9" ht="15.75" customHeight="1" x14ac:dyDescent="0.2">
      <c r="A127" s="92"/>
      <c r="B127" s="75" t="s">
        <v>16</v>
      </c>
      <c r="C127" s="24">
        <v>30731</v>
      </c>
      <c r="D127" s="11">
        <v>6317</v>
      </c>
      <c r="E127" s="11">
        <v>37048</v>
      </c>
      <c r="F127" s="11">
        <v>28845</v>
      </c>
      <c r="G127" s="11">
        <v>4858</v>
      </c>
      <c r="H127" s="11">
        <v>33703</v>
      </c>
      <c r="I127" s="23">
        <v>70751</v>
      </c>
    </row>
    <row r="128" spans="1:9" ht="15.75" customHeight="1" x14ac:dyDescent="0.2">
      <c r="A128" s="92"/>
      <c r="B128" s="75" t="s">
        <v>17</v>
      </c>
      <c r="C128" s="24">
        <v>30848</v>
      </c>
      <c r="D128" s="11">
        <v>6357</v>
      </c>
      <c r="E128" s="11">
        <v>37205</v>
      </c>
      <c r="F128" s="11">
        <v>28466</v>
      </c>
      <c r="G128" s="11">
        <v>4813</v>
      </c>
      <c r="H128" s="11">
        <v>33279</v>
      </c>
      <c r="I128" s="23">
        <v>70484</v>
      </c>
    </row>
    <row r="129" spans="1:9" ht="15.75" customHeight="1" thickBot="1" x14ac:dyDescent="0.25">
      <c r="A129" s="92"/>
      <c r="B129" s="54" t="s">
        <v>18</v>
      </c>
      <c r="C129" s="27">
        <v>30792</v>
      </c>
      <c r="D129" s="17">
        <v>6388</v>
      </c>
      <c r="E129" s="17">
        <v>37180</v>
      </c>
      <c r="F129" s="17">
        <v>28279</v>
      </c>
      <c r="G129" s="17">
        <v>4794</v>
      </c>
      <c r="H129" s="17">
        <v>33073</v>
      </c>
      <c r="I129" s="28">
        <v>70253</v>
      </c>
    </row>
    <row r="130" spans="1:9" ht="15.75" customHeight="1" x14ac:dyDescent="0.2">
      <c r="A130" s="94">
        <v>2022</v>
      </c>
      <c r="B130" s="74" t="s">
        <v>7</v>
      </c>
      <c r="C130" s="29">
        <v>30875</v>
      </c>
      <c r="D130" s="30">
        <v>6409</v>
      </c>
      <c r="E130" s="8">
        <f t="shared" ref="E130:E141" si="0">+C130+D130</f>
        <v>37284</v>
      </c>
      <c r="F130" s="30">
        <v>28105</v>
      </c>
      <c r="G130" s="30">
        <v>4695</v>
      </c>
      <c r="H130" s="8">
        <f t="shared" ref="H130:H141" si="1">+F130+G130</f>
        <v>32800</v>
      </c>
      <c r="I130" s="23">
        <v>70084</v>
      </c>
    </row>
    <row r="131" spans="1:9" ht="15.75" customHeight="1" x14ac:dyDescent="0.2">
      <c r="A131" s="92"/>
      <c r="B131" s="75" t="s">
        <v>8</v>
      </c>
      <c r="C131" s="31">
        <v>31170</v>
      </c>
      <c r="D131" s="32">
        <v>6478</v>
      </c>
      <c r="E131" s="11">
        <f t="shared" si="0"/>
        <v>37648</v>
      </c>
      <c r="F131" s="32">
        <v>27881</v>
      </c>
      <c r="G131" s="32">
        <v>4646</v>
      </c>
      <c r="H131" s="11">
        <f t="shared" si="1"/>
        <v>32527</v>
      </c>
      <c r="I131" s="23">
        <v>70175</v>
      </c>
    </row>
    <row r="132" spans="1:9" ht="15.75" customHeight="1" x14ac:dyDescent="0.2">
      <c r="A132" s="92"/>
      <c r="B132" s="75" t="s">
        <v>9</v>
      </c>
      <c r="C132" s="31">
        <v>31416</v>
      </c>
      <c r="D132" s="32">
        <v>6449</v>
      </c>
      <c r="E132" s="11">
        <f t="shared" si="0"/>
        <v>37865</v>
      </c>
      <c r="F132" s="32">
        <v>27433</v>
      </c>
      <c r="G132" s="32">
        <v>4593</v>
      </c>
      <c r="H132" s="11">
        <f t="shared" si="1"/>
        <v>32026</v>
      </c>
      <c r="I132" s="23">
        <v>69891</v>
      </c>
    </row>
    <row r="133" spans="1:9" ht="15.75" customHeight="1" x14ac:dyDescent="0.2">
      <c r="A133" s="92"/>
      <c r="B133" s="75" t="s">
        <v>10</v>
      </c>
      <c r="C133" s="31">
        <v>31540</v>
      </c>
      <c r="D133" s="32">
        <v>6533</v>
      </c>
      <c r="E133" s="11">
        <f t="shared" si="0"/>
        <v>38073</v>
      </c>
      <c r="F133" s="32">
        <v>26982</v>
      </c>
      <c r="G133" s="32">
        <v>4485</v>
      </c>
      <c r="H133" s="11">
        <f t="shared" si="1"/>
        <v>31467</v>
      </c>
      <c r="I133" s="23">
        <v>69540</v>
      </c>
    </row>
    <row r="134" spans="1:9" ht="15.75" customHeight="1" x14ac:dyDescent="0.2">
      <c r="A134" s="92"/>
      <c r="B134" s="75" t="s">
        <v>11</v>
      </c>
      <c r="C134" s="31">
        <v>31459</v>
      </c>
      <c r="D134" s="32">
        <v>6538</v>
      </c>
      <c r="E134" s="11">
        <f t="shared" si="0"/>
        <v>37997</v>
      </c>
      <c r="F134" s="32">
        <v>26680</v>
      </c>
      <c r="G134" s="32">
        <v>4436</v>
      </c>
      <c r="H134" s="11">
        <f t="shared" si="1"/>
        <v>31116</v>
      </c>
      <c r="I134" s="23">
        <f t="shared" ref="I134:I141" si="2">+E134+H134</f>
        <v>69113</v>
      </c>
    </row>
    <row r="135" spans="1:9" ht="15.75" customHeight="1" x14ac:dyDescent="0.2">
      <c r="A135" s="92"/>
      <c r="B135" s="75" t="s">
        <v>12</v>
      </c>
      <c r="C135" s="31">
        <v>31575</v>
      </c>
      <c r="D135" s="32">
        <v>6572</v>
      </c>
      <c r="E135" s="11">
        <f t="shared" si="0"/>
        <v>38147</v>
      </c>
      <c r="F135" s="32">
        <v>26549</v>
      </c>
      <c r="G135" s="32">
        <v>4405</v>
      </c>
      <c r="H135" s="11">
        <f t="shared" si="1"/>
        <v>30954</v>
      </c>
      <c r="I135" s="23">
        <f t="shared" si="2"/>
        <v>69101</v>
      </c>
    </row>
    <row r="136" spans="1:9" ht="15.75" customHeight="1" x14ac:dyDescent="0.2">
      <c r="A136" s="92"/>
      <c r="B136" s="75" t="s">
        <v>13</v>
      </c>
      <c r="C136" s="31">
        <v>31685</v>
      </c>
      <c r="D136" s="32">
        <v>6623</v>
      </c>
      <c r="E136" s="11">
        <f t="shared" si="0"/>
        <v>38308</v>
      </c>
      <c r="F136" s="32">
        <v>26353</v>
      </c>
      <c r="G136" s="32">
        <v>4402</v>
      </c>
      <c r="H136" s="11">
        <f t="shared" si="1"/>
        <v>30755</v>
      </c>
      <c r="I136" s="23">
        <f t="shared" si="2"/>
        <v>69063</v>
      </c>
    </row>
    <row r="137" spans="1:9" ht="15.75" customHeight="1" x14ac:dyDescent="0.2">
      <c r="A137" s="92"/>
      <c r="B137" s="75" t="s">
        <v>14</v>
      </c>
      <c r="C137" s="31">
        <v>31716</v>
      </c>
      <c r="D137" s="32">
        <v>6623</v>
      </c>
      <c r="E137" s="11">
        <f t="shared" si="0"/>
        <v>38339</v>
      </c>
      <c r="F137" s="32">
        <v>26176</v>
      </c>
      <c r="G137" s="32">
        <v>4319</v>
      </c>
      <c r="H137" s="11">
        <f t="shared" si="1"/>
        <v>30495</v>
      </c>
      <c r="I137" s="23">
        <f t="shared" si="2"/>
        <v>68834</v>
      </c>
    </row>
    <row r="138" spans="1:9" ht="15.75" customHeight="1" x14ac:dyDescent="0.2">
      <c r="A138" s="92"/>
      <c r="B138" s="75" t="s">
        <v>15</v>
      </c>
      <c r="C138" s="24">
        <v>31817</v>
      </c>
      <c r="D138" s="11">
        <v>6595</v>
      </c>
      <c r="E138" s="11">
        <f t="shared" si="0"/>
        <v>38412</v>
      </c>
      <c r="F138" s="11">
        <v>26057</v>
      </c>
      <c r="G138" s="11">
        <v>4305</v>
      </c>
      <c r="H138" s="11">
        <f t="shared" si="1"/>
        <v>30362</v>
      </c>
      <c r="I138" s="23">
        <f t="shared" si="2"/>
        <v>68774</v>
      </c>
    </row>
    <row r="139" spans="1:9" ht="15.75" customHeight="1" x14ac:dyDescent="0.2">
      <c r="A139" s="92"/>
      <c r="B139" s="75" t="s">
        <v>16</v>
      </c>
      <c r="C139" s="24">
        <v>31764</v>
      </c>
      <c r="D139" s="11">
        <v>6601</v>
      </c>
      <c r="E139" s="11">
        <f t="shared" si="0"/>
        <v>38365</v>
      </c>
      <c r="F139" s="11">
        <v>25805</v>
      </c>
      <c r="G139" s="11">
        <v>4280</v>
      </c>
      <c r="H139" s="11">
        <f t="shared" si="1"/>
        <v>30085</v>
      </c>
      <c r="I139" s="23">
        <f t="shared" si="2"/>
        <v>68450</v>
      </c>
    </row>
    <row r="140" spans="1:9" ht="15.75" customHeight="1" x14ac:dyDescent="0.2">
      <c r="A140" s="92"/>
      <c r="B140" s="75" t="s">
        <v>17</v>
      </c>
      <c r="C140" s="24">
        <v>32037</v>
      </c>
      <c r="D140" s="11">
        <v>6606</v>
      </c>
      <c r="E140" s="11">
        <f t="shared" si="0"/>
        <v>38643</v>
      </c>
      <c r="F140" s="11">
        <v>25609</v>
      </c>
      <c r="G140" s="11">
        <v>4241</v>
      </c>
      <c r="H140" s="11">
        <f t="shared" si="1"/>
        <v>29850</v>
      </c>
      <c r="I140" s="23">
        <f t="shared" si="2"/>
        <v>68493</v>
      </c>
    </row>
    <row r="141" spans="1:9" ht="15.75" customHeight="1" thickBot="1" x14ac:dyDescent="0.25">
      <c r="A141" s="92"/>
      <c r="B141" s="54" t="s">
        <v>18</v>
      </c>
      <c r="C141" s="27">
        <v>32120</v>
      </c>
      <c r="D141" s="17">
        <v>6676</v>
      </c>
      <c r="E141" s="17">
        <f t="shared" si="0"/>
        <v>38796</v>
      </c>
      <c r="F141" s="17">
        <v>25548</v>
      </c>
      <c r="G141" s="17">
        <v>4224</v>
      </c>
      <c r="H141" s="17">
        <f t="shared" si="1"/>
        <v>29772</v>
      </c>
      <c r="I141" s="23">
        <f t="shared" si="2"/>
        <v>68568</v>
      </c>
    </row>
    <row r="142" spans="1:9" ht="15.75" customHeight="1" x14ac:dyDescent="0.2">
      <c r="A142" s="94">
        <v>2023</v>
      </c>
      <c r="B142" s="74" t="s">
        <v>7</v>
      </c>
      <c r="C142" s="29">
        <v>32088</v>
      </c>
      <c r="D142" s="30">
        <v>6686</v>
      </c>
      <c r="E142" s="8">
        <f t="shared" ref="E142:E144" si="3">+C142+D142</f>
        <v>38774</v>
      </c>
      <c r="F142" s="30">
        <v>25299</v>
      </c>
      <c r="G142" s="30">
        <v>4168</v>
      </c>
      <c r="H142" s="8">
        <f t="shared" ref="H142:H144" si="4">+F142+G142</f>
        <v>29467</v>
      </c>
      <c r="I142" s="23">
        <f t="shared" ref="I142:I150" si="5">+E142+H142</f>
        <v>68241</v>
      </c>
    </row>
    <row r="143" spans="1:9" ht="15.75" customHeight="1" x14ac:dyDescent="0.2">
      <c r="A143" s="92"/>
      <c r="B143" s="75" t="s">
        <v>8</v>
      </c>
      <c r="C143" s="31">
        <v>32167</v>
      </c>
      <c r="D143" s="32">
        <v>6550</v>
      </c>
      <c r="E143" s="11">
        <f t="shared" si="3"/>
        <v>38717</v>
      </c>
      <c r="F143" s="32">
        <v>25185</v>
      </c>
      <c r="G143" s="32">
        <v>3964</v>
      </c>
      <c r="H143" s="11">
        <f t="shared" si="4"/>
        <v>29149</v>
      </c>
      <c r="I143" s="23">
        <f t="shared" si="5"/>
        <v>67866</v>
      </c>
    </row>
    <row r="144" spans="1:9" ht="15.75" customHeight="1" x14ac:dyDescent="0.2">
      <c r="A144" s="92"/>
      <c r="B144" s="75" t="s">
        <v>9</v>
      </c>
      <c r="C144" s="31">
        <v>31118</v>
      </c>
      <c r="D144" s="32">
        <v>6223</v>
      </c>
      <c r="E144" s="11">
        <f t="shared" si="3"/>
        <v>37341</v>
      </c>
      <c r="F144" s="32">
        <v>23566</v>
      </c>
      <c r="G144" s="32">
        <v>3531</v>
      </c>
      <c r="H144" s="11">
        <f t="shared" si="4"/>
        <v>27097</v>
      </c>
      <c r="I144" s="23">
        <f t="shared" si="5"/>
        <v>64438</v>
      </c>
    </row>
    <row r="145" spans="1:9" ht="15.75" customHeight="1" x14ac:dyDescent="0.2">
      <c r="A145" s="92"/>
      <c r="B145" s="75" t="s">
        <v>10</v>
      </c>
      <c r="C145" s="31">
        <v>31190</v>
      </c>
      <c r="D145" s="32">
        <v>6214</v>
      </c>
      <c r="E145" s="11">
        <v>37404</v>
      </c>
      <c r="F145" s="32">
        <v>23452</v>
      </c>
      <c r="G145" s="32">
        <v>3514</v>
      </c>
      <c r="H145" s="11">
        <v>26966</v>
      </c>
      <c r="I145" s="23">
        <f t="shared" si="5"/>
        <v>64370</v>
      </c>
    </row>
    <row r="146" spans="1:9" ht="15.75" customHeight="1" x14ac:dyDescent="0.2">
      <c r="A146" s="92"/>
      <c r="B146" s="75" t="s">
        <v>11</v>
      </c>
      <c r="C146" s="31">
        <v>31188</v>
      </c>
      <c r="D146" s="32">
        <v>6208</v>
      </c>
      <c r="E146" s="11">
        <f t="shared" ref="E146:E148" si="6">+C146+D146</f>
        <v>37396</v>
      </c>
      <c r="F146" s="32">
        <v>23044</v>
      </c>
      <c r="G146" s="32">
        <v>3472</v>
      </c>
      <c r="H146" s="11">
        <f t="shared" ref="H146:H148" si="7">+F146+G146</f>
        <v>26516</v>
      </c>
      <c r="I146" s="23">
        <f t="shared" si="5"/>
        <v>63912</v>
      </c>
    </row>
    <row r="147" spans="1:9" ht="15.75" customHeight="1" x14ac:dyDescent="0.2">
      <c r="A147" s="92"/>
      <c r="B147" s="75" t="s">
        <v>12</v>
      </c>
      <c r="C147" s="31">
        <v>31241</v>
      </c>
      <c r="D147" s="32">
        <v>6189</v>
      </c>
      <c r="E147" s="11">
        <f t="shared" si="6"/>
        <v>37430</v>
      </c>
      <c r="F147" s="32">
        <v>22791</v>
      </c>
      <c r="G147" s="32">
        <v>3406</v>
      </c>
      <c r="H147" s="11">
        <f>+F147+G147</f>
        <v>26197</v>
      </c>
      <c r="I147" s="23">
        <f t="shared" si="5"/>
        <v>63627</v>
      </c>
    </row>
    <row r="148" spans="1:9" ht="15.75" customHeight="1" x14ac:dyDescent="0.2">
      <c r="A148" s="92"/>
      <c r="B148" s="75" t="s">
        <v>13</v>
      </c>
      <c r="C148" s="31">
        <v>31315</v>
      </c>
      <c r="D148" s="32">
        <v>6130</v>
      </c>
      <c r="E148" s="11">
        <f t="shared" si="6"/>
        <v>37445</v>
      </c>
      <c r="F148" s="32">
        <v>22518</v>
      </c>
      <c r="G148" s="32">
        <v>3399</v>
      </c>
      <c r="H148" s="11">
        <f t="shared" si="7"/>
        <v>25917</v>
      </c>
      <c r="I148" s="23">
        <f t="shared" si="5"/>
        <v>63362</v>
      </c>
    </row>
    <row r="149" spans="1:9" ht="15.75" customHeight="1" x14ac:dyDescent="0.2">
      <c r="A149" s="92"/>
      <c r="B149" s="75" t="s">
        <v>14</v>
      </c>
      <c r="C149" s="31">
        <v>31168</v>
      </c>
      <c r="D149" s="32">
        <v>6095</v>
      </c>
      <c r="E149" s="11">
        <v>37263</v>
      </c>
      <c r="F149" s="32">
        <v>21720</v>
      </c>
      <c r="G149" s="32">
        <v>3326</v>
      </c>
      <c r="H149" s="11">
        <v>25046</v>
      </c>
      <c r="I149" s="23">
        <f t="shared" si="5"/>
        <v>62309</v>
      </c>
    </row>
    <row r="150" spans="1:9" ht="15.75" customHeight="1" x14ac:dyDescent="0.2">
      <c r="A150" s="92"/>
      <c r="B150" s="75" t="s">
        <v>15</v>
      </c>
      <c r="C150" s="24">
        <v>31106</v>
      </c>
      <c r="D150" s="11">
        <v>6076</v>
      </c>
      <c r="E150" s="11">
        <v>37182</v>
      </c>
      <c r="F150" s="11">
        <v>21504</v>
      </c>
      <c r="G150" s="11">
        <v>3339</v>
      </c>
      <c r="H150" s="11">
        <v>24843</v>
      </c>
      <c r="I150" s="23">
        <f t="shared" si="5"/>
        <v>62025</v>
      </c>
    </row>
    <row r="151" spans="1:9" ht="15.75" customHeight="1" x14ac:dyDescent="0.2">
      <c r="A151" s="92"/>
      <c r="B151" s="75" t="s">
        <v>16</v>
      </c>
      <c r="C151" s="24"/>
      <c r="D151" s="11"/>
      <c r="E151" s="11"/>
      <c r="F151" s="11"/>
      <c r="G151" s="11"/>
      <c r="H151" s="11"/>
      <c r="I151" s="23"/>
    </row>
    <row r="152" spans="1:9" ht="15.75" customHeight="1" x14ac:dyDescent="0.2">
      <c r="A152" s="92"/>
      <c r="B152" s="75" t="s">
        <v>17</v>
      </c>
      <c r="C152" s="24"/>
      <c r="D152" s="11"/>
      <c r="E152" s="11"/>
      <c r="F152" s="11"/>
      <c r="G152" s="11"/>
      <c r="H152" s="11"/>
      <c r="I152" s="23"/>
    </row>
    <row r="153" spans="1:9" ht="15.75" customHeight="1" thickBot="1" x14ac:dyDescent="0.25">
      <c r="A153" s="92"/>
      <c r="B153" s="54" t="s">
        <v>18</v>
      </c>
      <c r="C153" s="27"/>
      <c r="D153" s="17"/>
      <c r="E153" s="17"/>
      <c r="F153" s="17"/>
      <c r="G153" s="17"/>
      <c r="H153" s="17"/>
      <c r="I153" s="23"/>
    </row>
    <row r="154" spans="1:9" ht="15.75" customHeight="1" x14ac:dyDescent="0.2">
      <c r="A154" s="76" t="s">
        <v>54</v>
      </c>
      <c r="B154" s="2"/>
      <c r="C154" s="2"/>
      <c r="D154" s="2"/>
      <c r="E154" s="2"/>
      <c r="F154" s="2"/>
      <c r="G154" s="2"/>
      <c r="H154" s="2"/>
      <c r="I154" s="2"/>
    </row>
    <row r="155" spans="1:9" ht="15.75" customHeight="1" x14ac:dyDescent="0.2">
      <c r="B155" s="2"/>
      <c r="C155" s="2"/>
      <c r="D155" s="2"/>
      <c r="E155" s="2"/>
      <c r="F155" s="2"/>
      <c r="G155" s="2"/>
      <c r="H155" s="2"/>
      <c r="I155" s="2"/>
    </row>
    <row r="156" spans="1:9" ht="15.75" customHeight="1" x14ac:dyDescent="0.2">
      <c r="B156" s="2"/>
      <c r="C156" s="2"/>
      <c r="D156" s="2"/>
      <c r="E156" s="2"/>
      <c r="F156" s="2"/>
      <c r="G156" s="2"/>
      <c r="H156" s="2"/>
      <c r="I156" s="2"/>
    </row>
    <row r="157" spans="1:9" ht="15.75" customHeight="1" x14ac:dyDescent="0.2">
      <c r="B157" s="2"/>
      <c r="C157" s="2"/>
      <c r="D157" s="2"/>
      <c r="E157" s="2"/>
      <c r="F157" s="2"/>
      <c r="G157" s="2"/>
      <c r="H157" s="2"/>
      <c r="I157" s="2"/>
    </row>
    <row r="158" spans="1:9" ht="15.75" customHeight="1" x14ac:dyDescent="0.2">
      <c r="B158" s="2"/>
      <c r="C158" s="2"/>
      <c r="D158" s="2"/>
      <c r="E158" s="2"/>
      <c r="F158" s="2"/>
      <c r="G158" s="2"/>
      <c r="H158" s="2"/>
      <c r="I158" s="2"/>
    </row>
    <row r="159" spans="1:9" ht="15.75" customHeight="1" x14ac:dyDescent="0.2">
      <c r="B159" s="2"/>
      <c r="C159" s="2"/>
      <c r="D159" s="2"/>
      <c r="E159" s="2"/>
      <c r="F159" s="2"/>
      <c r="G159" s="2"/>
      <c r="H159" s="2"/>
      <c r="I159" s="2"/>
    </row>
    <row r="160" spans="1:9" ht="15.75" customHeight="1" x14ac:dyDescent="0.2">
      <c r="B160" s="2"/>
      <c r="C160" s="2"/>
      <c r="D160" s="2"/>
      <c r="E160" s="2"/>
      <c r="F160" s="2"/>
      <c r="G160" s="2"/>
      <c r="H160" s="2"/>
      <c r="I160" s="2"/>
    </row>
    <row r="161" spans="2:9" ht="15.75" customHeight="1" x14ac:dyDescent="0.2">
      <c r="B161" s="2"/>
      <c r="C161" s="2"/>
      <c r="D161" s="2"/>
      <c r="E161" s="2"/>
      <c r="F161" s="2"/>
      <c r="G161" s="2"/>
      <c r="H161" s="2"/>
      <c r="I161" s="2"/>
    </row>
    <row r="162" spans="2:9" ht="15.75" customHeight="1" x14ac:dyDescent="0.2">
      <c r="B162" s="2"/>
      <c r="C162" s="2"/>
      <c r="D162" s="2"/>
      <c r="E162" s="2"/>
      <c r="F162" s="2"/>
      <c r="G162" s="2"/>
      <c r="H162" s="2"/>
      <c r="I162" s="2"/>
    </row>
    <row r="163" spans="2:9" ht="15.75" customHeight="1" x14ac:dyDescent="0.2">
      <c r="B163" s="2"/>
      <c r="C163" s="2"/>
      <c r="D163" s="2"/>
      <c r="E163" s="2"/>
      <c r="F163" s="2"/>
      <c r="G163" s="2"/>
      <c r="H163" s="2"/>
      <c r="I163" s="2"/>
    </row>
    <row r="164" spans="2:9" ht="15.75" customHeight="1" x14ac:dyDescent="0.2">
      <c r="B164" s="2"/>
      <c r="C164" s="2"/>
      <c r="D164" s="2"/>
      <c r="E164" s="2"/>
      <c r="F164" s="2"/>
      <c r="G164" s="2"/>
      <c r="H164" s="2"/>
      <c r="I164" s="2"/>
    </row>
    <row r="165" spans="2:9" ht="15.75" customHeight="1" x14ac:dyDescent="0.2">
      <c r="B165" s="2"/>
      <c r="C165" s="2"/>
      <c r="D165" s="2"/>
      <c r="E165" s="2"/>
      <c r="F165" s="2"/>
      <c r="G165" s="2"/>
      <c r="H165" s="2"/>
      <c r="I165" s="2"/>
    </row>
    <row r="166" spans="2:9" ht="15.75" customHeight="1" x14ac:dyDescent="0.2">
      <c r="B166" s="2"/>
      <c r="C166" s="2"/>
      <c r="D166" s="2"/>
      <c r="E166" s="2"/>
      <c r="F166" s="2"/>
      <c r="G166" s="2"/>
      <c r="H166" s="2"/>
      <c r="I166" s="2"/>
    </row>
    <row r="167" spans="2:9" ht="15.75" customHeight="1" x14ac:dyDescent="0.2">
      <c r="B167" s="2"/>
      <c r="C167" s="2"/>
      <c r="D167" s="2"/>
      <c r="E167" s="2"/>
      <c r="F167" s="2"/>
      <c r="G167" s="2"/>
      <c r="H167" s="2"/>
      <c r="I167" s="2"/>
    </row>
    <row r="168" spans="2:9" ht="15.75" customHeight="1" x14ac:dyDescent="0.2">
      <c r="B168" s="2"/>
      <c r="C168" s="2"/>
      <c r="D168" s="2"/>
      <c r="E168" s="2"/>
      <c r="F168" s="2"/>
      <c r="G168" s="2"/>
      <c r="H168" s="2"/>
      <c r="I168" s="2"/>
    </row>
    <row r="169" spans="2:9" ht="15.75" customHeight="1" x14ac:dyDescent="0.2">
      <c r="B169" s="2"/>
      <c r="C169" s="2"/>
      <c r="D169" s="2"/>
      <c r="E169" s="2"/>
      <c r="F169" s="2"/>
      <c r="G169" s="2"/>
      <c r="H169" s="2"/>
      <c r="I169" s="2"/>
    </row>
    <row r="170" spans="2:9" ht="15.75" customHeight="1" x14ac:dyDescent="0.2">
      <c r="B170" s="2"/>
      <c r="C170" s="2"/>
      <c r="D170" s="2"/>
      <c r="E170" s="2"/>
      <c r="F170" s="2"/>
      <c r="G170" s="2"/>
      <c r="H170" s="2"/>
      <c r="I170" s="2"/>
    </row>
    <row r="171" spans="2:9" ht="15.75" customHeight="1" x14ac:dyDescent="0.2">
      <c r="B171" s="2"/>
      <c r="C171" s="2"/>
      <c r="D171" s="2"/>
      <c r="E171" s="2"/>
      <c r="F171" s="2"/>
      <c r="G171" s="2"/>
      <c r="H171" s="2"/>
      <c r="I171" s="2"/>
    </row>
    <row r="172" spans="2:9" ht="15.75" customHeight="1" x14ac:dyDescent="0.2">
      <c r="B172" s="2"/>
      <c r="C172" s="2"/>
      <c r="D172" s="2"/>
      <c r="E172" s="2"/>
      <c r="F172" s="2"/>
      <c r="G172" s="2"/>
      <c r="H172" s="2"/>
      <c r="I172" s="2"/>
    </row>
    <row r="173" spans="2:9" ht="15.75" customHeight="1" x14ac:dyDescent="0.2">
      <c r="B173" s="2"/>
      <c r="C173" s="2"/>
      <c r="D173" s="2"/>
      <c r="E173" s="2"/>
      <c r="F173" s="2"/>
      <c r="G173" s="2"/>
      <c r="H173" s="2"/>
      <c r="I173" s="2"/>
    </row>
    <row r="174" spans="2:9" ht="15.75" customHeight="1" x14ac:dyDescent="0.2">
      <c r="B174" s="2"/>
      <c r="C174" s="2"/>
      <c r="D174" s="2"/>
      <c r="E174" s="2"/>
      <c r="F174" s="2"/>
      <c r="G174" s="2"/>
      <c r="H174" s="2"/>
      <c r="I174" s="2"/>
    </row>
    <row r="175" spans="2:9" ht="15.75" customHeight="1" x14ac:dyDescent="0.2">
      <c r="B175" s="2"/>
      <c r="C175" s="2"/>
      <c r="D175" s="2"/>
      <c r="E175" s="2"/>
      <c r="F175" s="2"/>
      <c r="G175" s="2"/>
      <c r="H175" s="2"/>
      <c r="I175" s="2"/>
    </row>
    <row r="176" spans="2: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sheetData>
  <mergeCells count="17">
    <mergeCell ref="B5:I5"/>
    <mergeCell ref="C8:E8"/>
    <mergeCell ref="F8:H8"/>
    <mergeCell ref="I8:I9"/>
    <mergeCell ref="A130:A141"/>
    <mergeCell ref="A142:A153"/>
    <mergeCell ref="A6:I6"/>
    <mergeCell ref="A70:A81"/>
    <mergeCell ref="A82:A93"/>
    <mergeCell ref="A94:A105"/>
    <mergeCell ref="A106:A117"/>
    <mergeCell ref="A118:A129"/>
    <mergeCell ref="A10:A21"/>
    <mergeCell ref="A22:A33"/>
    <mergeCell ref="A34:A45"/>
    <mergeCell ref="A46:A57"/>
    <mergeCell ref="A58:A69"/>
  </mergeCells>
  <printOptions horizontalCentered="1" verticalCentered="1"/>
  <pageMargins left="0.39370078740157483" right="0.39370078740157483" top="0.39370078740157483" bottom="0.39370078740157483" header="0" footer="0"/>
  <pageSetup paperSize="5"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M998"/>
  <sheetViews>
    <sheetView showGridLines="0" workbookViewId="0">
      <pane xSplit="1" ySplit="10" topLeftCell="B27" activePane="bottomRight" state="frozen"/>
      <selection pane="topRight" activeCell="B1" sqref="B1"/>
      <selection pane="bottomLeft" activeCell="A11" sqref="A11"/>
      <selection pane="bottomRight" activeCell="M48" sqref="M48"/>
    </sheetView>
  </sheetViews>
  <sheetFormatPr baseColWidth="10" defaultColWidth="12.5703125" defaultRowHeight="15" customHeight="1" x14ac:dyDescent="0.2"/>
  <cols>
    <col min="1" max="1" width="12.5703125" style="60"/>
    <col min="2" max="2" width="24" customWidth="1"/>
    <col min="3" max="3" width="10.28515625" customWidth="1"/>
    <col min="4" max="4" width="7.85546875" customWidth="1"/>
    <col min="5" max="5" width="7.42578125" customWidth="1"/>
    <col min="6" max="6" width="10.28515625" customWidth="1"/>
    <col min="7" max="7" width="7.85546875" customWidth="1"/>
    <col min="8" max="8" width="7.42578125" customWidth="1"/>
    <col min="9" max="9" width="11.85546875" customWidth="1"/>
    <col min="13" max="13" width="32.28515625" customWidth="1"/>
  </cols>
  <sheetData>
    <row r="1" spans="1:13" x14ac:dyDescent="0.2">
      <c r="B1" s="2"/>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x14ac:dyDescent="0.2">
      <c r="B5" s="4"/>
      <c r="C5" s="2"/>
      <c r="D5" s="2"/>
      <c r="E5" s="2"/>
      <c r="F5" s="2"/>
      <c r="G5" s="2"/>
      <c r="H5" s="2"/>
      <c r="I5" s="2"/>
    </row>
    <row r="6" spans="1:13" x14ac:dyDescent="0.2">
      <c r="B6" s="4"/>
      <c r="C6" s="2"/>
      <c r="D6" s="2"/>
      <c r="E6" s="2"/>
      <c r="F6" s="2"/>
      <c r="G6" s="2"/>
      <c r="H6" s="2"/>
      <c r="I6" s="2"/>
    </row>
    <row r="7" spans="1:13" ht="49.5" customHeight="1" x14ac:dyDescent="0.2">
      <c r="A7" s="116" t="s">
        <v>28</v>
      </c>
      <c r="B7" s="116"/>
      <c r="C7" s="116"/>
      <c r="D7" s="116"/>
      <c r="E7" s="116"/>
      <c r="F7" s="116"/>
      <c r="G7" s="116"/>
      <c r="H7" s="116"/>
      <c r="I7" s="116"/>
      <c r="J7" s="70"/>
      <c r="K7" s="70"/>
    </row>
    <row r="8" spans="1:13" ht="15.75" customHeight="1" x14ac:dyDescent="0.2">
      <c r="A8" s="87" t="str">
        <f>'1. PPL INTRAMURAL'!A5:S5</f>
        <v>Periodo: Enero 2012 - 30 de septiembre de 2023</v>
      </c>
      <c r="B8" s="87"/>
      <c r="C8" s="87"/>
      <c r="D8" s="87"/>
      <c r="E8" s="87"/>
      <c r="F8" s="87"/>
      <c r="G8" s="87"/>
      <c r="H8" s="87"/>
      <c r="I8" s="87"/>
    </row>
    <row r="9" spans="1:13" x14ac:dyDescent="0.2">
      <c r="B9" s="60"/>
      <c r="C9" s="117" t="s">
        <v>20</v>
      </c>
      <c r="D9" s="109"/>
      <c r="E9" s="110"/>
      <c r="F9" s="103" t="s">
        <v>21</v>
      </c>
      <c r="G9" s="109"/>
      <c r="H9" s="110"/>
      <c r="I9" s="118" t="s">
        <v>22</v>
      </c>
    </row>
    <row r="10" spans="1:13" ht="15.75" thickBot="1" x14ac:dyDescent="0.25">
      <c r="A10" s="68" t="s">
        <v>31</v>
      </c>
      <c r="B10" s="71" t="s">
        <v>53</v>
      </c>
      <c r="C10" s="20" t="s">
        <v>29</v>
      </c>
      <c r="D10" s="20" t="s">
        <v>30</v>
      </c>
      <c r="E10" s="20" t="s">
        <v>24</v>
      </c>
      <c r="F10" s="20" t="s">
        <v>29</v>
      </c>
      <c r="G10" s="20" t="s">
        <v>30</v>
      </c>
      <c r="H10" s="20" t="s">
        <v>24</v>
      </c>
      <c r="I10" s="115"/>
    </row>
    <row r="11" spans="1:13" ht="14.25" x14ac:dyDescent="0.2">
      <c r="A11" s="92">
        <v>2012</v>
      </c>
      <c r="B11" s="74" t="s">
        <v>7</v>
      </c>
      <c r="C11" s="21">
        <v>308</v>
      </c>
      <c r="D11" s="8">
        <v>68</v>
      </c>
      <c r="E11" s="8">
        <v>376</v>
      </c>
      <c r="F11" s="8">
        <v>2296</v>
      </c>
      <c r="G11" s="8">
        <v>1181</v>
      </c>
      <c r="H11" s="8">
        <v>3477</v>
      </c>
      <c r="I11" s="22">
        <v>3853</v>
      </c>
      <c r="L11" s="60"/>
      <c r="M11" s="60"/>
    </row>
    <row r="12" spans="1:13" ht="20.25" customHeight="1" x14ac:dyDescent="0.2">
      <c r="A12" s="92"/>
      <c r="B12" s="75" t="s">
        <v>8</v>
      </c>
      <c r="C12" s="24">
        <v>336</v>
      </c>
      <c r="D12" s="11">
        <v>76</v>
      </c>
      <c r="E12" s="11">
        <v>412</v>
      </c>
      <c r="F12" s="11">
        <v>2192</v>
      </c>
      <c r="G12" s="11">
        <v>1135</v>
      </c>
      <c r="H12" s="11">
        <v>3327</v>
      </c>
      <c r="I12" s="23">
        <v>3739</v>
      </c>
      <c r="L12" s="44" t="s">
        <v>31</v>
      </c>
      <c r="M12" s="44" t="s">
        <v>55</v>
      </c>
    </row>
    <row r="13" spans="1:13" ht="14.25" x14ac:dyDescent="0.2">
      <c r="A13" s="92"/>
      <c r="B13" s="75" t="s">
        <v>9</v>
      </c>
      <c r="C13" s="24">
        <v>394</v>
      </c>
      <c r="D13" s="11">
        <v>89</v>
      </c>
      <c r="E13" s="11">
        <v>483</v>
      </c>
      <c r="F13" s="11">
        <v>2141</v>
      </c>
      <c r="G13" s="11">
        <v>1094</v>
      </c>
      <c r="H13" s="11">
        <v>3235</v>
      </c>
      <c r="I13" s="23">
        <v>3718</v>
      </c>
      <c r="L13" s="77">
        <v>2012</v>
      </c>
      <c r="M13" s="78">
        <f>AVERAGE(I11:I22)</f>
        <v>3681.25</v>
      </c>
    </row>
    <row r="14" spans="1:13" ht="14.25" x14ac:dyDescent="0.2">
      <c r="A14" s="92"/>
      <c r="B14" s="75" t="s">
        <v>10</v>
      </c>
      <c r="C14" s="24">
        <v>430</v>
      </c>
      <c r="D14" s="11">
        <v>96</v>
      </c>
      <c r="E14" s="11">
        <v>526</v>
      </c>
      <c r="F14" s="11">
        <v>2064</v>
      </c>
      <c r="G14" s="11">
        <v>1051</v>
      </c>
      <c r="H14" s="11">
        <v>3115</v>
      </c>
      <c r="I14" s="23">
        <v>3641</v>
      </c>
      <c r="L14" s="77">
        <v>2013</v>
      </c>
      <c r="M14" s="78">
        <f>AVERAGE(I23:I34)</f>
        <v>3969.1666666666665</v>
      </c>
    </row>
    <row r="15" spans="1:13" ht="14.25" x14ac:dyDescent="0.2">
      <c r="A15" s="92"/>
      <c r="B15" s="75" t="s">
        <v>11</v>
      </c>
      <c r="C15" s="24">
        <v>450</v>
      </c>
      <c r="D15" s="11">
        <v>104</v>
      </c>
      <c r="E15" s="11">
        <v>554</v>
      </c>
      <c r="F15" s="11">
        <v>1950</v>
      </c>
      <c r="G15" s="11">
        <v>1007</v>
      </c>
      <c r="H15" s="11">
        <v>2957</v>
      </c>
      <c r="I15" s="23">
        <v>3511</v>
      </c>
      <c r="L15" s="77">
        <v>2014</v>
      </c>
      <c r="M15" s="78">
        <f>AVERAGE(I35:I46)</f>
        <v>4270.833333333333</v>
      </c>
    </row>
    <row r="16" spans="1:13" ht="14.25" x14ac:dyDescent="0.2">
      <c r="A16" s="92"/>
      <c r="B16" s="75" t="s">
        <v>12</v>
      </c>
      <c r="C16" s="25">
        <v>465</v>
      </c>
      <c r="D16" s="26">
        <v>115</v>
      </c>
      <c r="E16" s="11">
        <v>580</v>
      </c>
      <c r="F16" s="11">
        <v>1955</v>
      </c>
      <c r="G16" s="11">
        <v>970</v>
      </c>
      <c r="H16" s="11">
        <v>2925</v>
      </c>
      <c r="I16" s="23">
        <v>3505</v>
      </c>
      <c r="L16" s="77">
        <v>2015</v>
      </c>
      <c r="M16" s="78">
        <f>AVERAGE(I47:I58)</f>
        <v>4235.666666666667</v>
      </c>
    </row>
    <row r="17" spans="1:13" ht="14.25" x14ac:dyDescent="0.2">
      <c r="A17" s="92"/>
      <c r="B17" s="75" t="s">
        <v>13</v>
      </c>
      <c r="C17" s="25">
        <v>493</v>
      </c>
      <c r="D17" s="26">
        <v>138</v>
      </c>
      <c r="E17" s="11">
        <v>631</v>
      </c>
      <c r="F17" s="11">
        <v>1936</v>
      </c>
      <c r="G17" s="11">
        <v>946</v>
      </c>
      <c r="H17" s="11">
        <v>2882</v>
      </c>
      <c r="I17" s="23">
        <v>3513</v>
      </c>
      <c r="L17" s="77">
        <v>2016</v>
      </c>
      <c r="M17" s="78">
        <f>AVERAGE(I59:I70)</f>
        <v>4035.9166666666665</v>
      </c>
    </row>
    <row r="18" spans="1:13" ht="14.25" x14ac:dyDescent="0.2">
      <c r="A18" s="92"/>
      <c r="B18" s="75" t="s">
        <v>14</v>
      </c>
      <c r="C18" s="25">
        <v>543</v>
      </c>
      <c r="D18" s="26">
        <v>150</v>
      </c>
      <c r="E18" s="11">
        <v>693</v>
      </c>
      <c r="F18" s="11">
        <v>1966</v>
      </c>
      <c r="G18" s="11">
        <v>941</v>
      </c>
      <c r="H18" s="11">
        <v>2907</v>
      </c>
      <c r="I18" s="23">
        <v>3600</v>
      </c>
      <c r="L18" s="77">
        <v>2017</v>
      </c>
      <c r="M18" s="78">
        <f>AVERAGE(I71:I82)</f>
        <v>4037.5</v>
      </c>
    </row>
    <row r="19" spans="1:13" ht="14.25" x14ac:dyDescent="0.2">
      <c r="A19" s="92"/>
      <c r="B19" s="75" t="s">
        <v>15</v>
      </c>
      <c r="C19" s="24">
        <v>559</v>
      </c>
      <c r="D19" s="11">
        <v>164</v>
      </c>
      <c r="E19" s="11">
        <v>723</v>
      </c>
      <c r="F19" s="11">
        <v>2005</v>
      </c>
      <c r="G19" s="11">
        <v>945</v>
      </c>
      <c r="H19" s="11">
        <v>2950</v>
      </c>
      <c r="I19" s="23">
        <v>3673</v>
      </c>
      <c r="L19" s="77">
        <v>2018</v>
      </c>
      <c r="M19" s="78">
        <f>AVERAGE(I83:I94)</f>
        <v>5027.25</v>
      </c>
    </row>
    <row r="20" spans="1:13" ht="15.75" customHeight="1" x14ac:dyDescent="0.2">
      <c r="A20" s="92"/>
      <c r="B20" s="75" t="s">
        <v>16</v>
      </c>
      <c r="C20" s="24">
        <v>587</v>
      </c>
      <c r="D20" s="11">
        <v>172</v>
      </c>
      <c r="E20" s="11">
        <v>759</v>
      </c>
      <c r="F20" s="11">
        <v>2039</v>
      </c>
      <c r="G20" s="11">
        <v>963</v>
      </c>
      <c r="H20" s="11">
        <v>3002</v>
      </c>
      <c r="I20" s="23">
        <v>3761</v>
      </c>
      <c r="L20" s="77">
        <v>2019</v>
      </c>
      <c r="M20" s="78">
        <f>AVERAGE(I95:I106)</f>
        <v>4984.25</v>
      </c>
    </row>
    <row r="21" spans="1:13" ht="15.75" customHeight="1" x14ac:dyDescent="0.2">
      <c r="A21" s="92"/>
      <c r="B21" s="75" t="s">
        <v>17</v>
      </c>
      <c r="C21" s="24">
        <v>622</v>
      </c>
      <c r="D21" s="11">
        <v>184</v>
      </c>
      <c r="E21" s="11">
        <v>806</v>
      </c>
      <c r="F21" s="11">
        <v>2063</v>
      </c>
      <c r="G21" s="11">
        <v>940</v>
      </c>
      <c r="H21" s="11">
        <v>3003</v>
      </c>
      <c r="I21" s="23">
        <v>3809</v>
      </c>
      <c r="L21" s="77">
        <v>2020</v>
      </c>
      <c r="M21" s="78">
        <f>AVERAGE(I107:I118)</f>
        <v>4861</v>
      </c>
    </row>
    <row r="22" spans="1:13" ht="15.75" customHeight="1" thickBot="1" x14ac:dyDescent="0.25">
      <c r="A22" s="92"/>
      <c r="B22" s="54" t="s">
        <v>18</v>
      </c>
      <c r="C22" s="27">
        <v>655</v>
      </c>
      <c r="D22" s="17">
        <v>195</v>
      </c>
      <c r="E22" s="17">
        <v>850</v>
      </c>
      <c r="F22" s="17">
        <v>2086</v>
      </c>
      <c r="G22" s="17">
        <v>916</v>
      </c>
      <c r="H22" s="17">
        <v>3002</v>
      </c>
      <c r="I22" s="28">
        <v>3852</v>
      </c>
      <c r="L22" s="77">
        <v>2021</v>
      </c>
      <c r="M22" s="78">
        <f>AVERAGE(I119:I130)</f>
        <v>4932.083333333333</v>
      </c>
    </row>
    <row r="23" spans="1:13" ht="15.75" customHeight="1" x14ac:dyDescent="0.2">
      <c r="A23" s="94">
        <v>2013</v>
      </c>
      <c r="B23" s="74" t="s">
        <v>7</v>
      </c>
      <c r="C23" s="29">
        <v>678</v>
      </c>
      <c r="D23" s="30">
        <v>196</v>
      </c>
      <c r="E23" s="8">
        <v>874</v>
      </c>
      <c r="F23" s="30">
        <v>2095</v>
      </c>
      <c r="G23" s="30">
        <v>895</v>
      </c>
      <c r="H23" s="8">
        <v>2990</v>
      </c>
      <c r="I23" s="22">
        <v>3864</v>
      </c>
      <c r="L23" s="77">
        <v>2022</v>
      </c>
      <c r="M23" s="78">
        <f>AVERAGE(I131:I142)</f>
        <v>4814.083333333333</v>
      </c>
    </row>
    <row r="24" spans="1:13" ht="15.75" customHeight="1" x14ac:dyDescent="0.2">
      <c r="A24" s="92"/>
      <c r="B24" s="75" t="s">
        <v>8</v>
      </c>
      <c r="C24" s="31">
        <v>700</v>
      </c>
      <c r="D24" s="32">
        <v>188</v>
      </c>
      <c r="E24" s="11">
        <v>888</v>
      </c>
      <c r="F24" s="32">
        <v>2085</v>
      </c>
      <c r="G24" s="32">
        <v>875</v>
      </c>
      <c r="H24" s="11">
        <v>2960</v>
      </c>
      <c r="I24" s="23">
        <v>3848</v>
      </c>
      <c r="L24" s="77">
        <v>2023</v>
      </c>
      <c r="M24" s="78">
        <f>AVERAGE(I143:I154)</f>
        <v>5865.2222222222226</v>
      </c>
    </row>
    <row r="25" spans="1:13" ht="15.75" customHeight="1" x14ac:dyDescent="0.2">
      <c r="A25" s="92"/>
      <c r="B25" s="75" t="s">
        <v>9</v>
      </c>
      <c r="C25" s="31">
        <v>743</v>
      </c>
      <c r="D25" s="32">
        <v>189</v>
      </c>
      <c r="E25" s="11">
        <v>932</v>
      </c>
      <c r="F25" s="32">
        <v>2069</v>
      </c>
      <c r="G25" s="32">
        <v>879</v>
      </c>
      <c r="H25" s="11">
        <v>2948</v>
      </c>
      <c r="I25" s="23">
        <v>3880</v>
      </c>
      <c r="K25" s="81"/>
      <c r="L25" s="80" t="s">
        <v>54</v>
      </c>
    </row>
    <row r="26" spans="1:13" ht="15.75" customHeight="1" x14ac:dyDescent="0.2">
      <c r="A26" s="92"/>
      <c r="B26" s="75" t="s">
        <v>10</v>
      </c>
      <c r="C26" s="31">
        <v>789</v>
      </c>
      <c r="D26" s="32">
        <v>193</v>
      </c>
      <c r="E26" s="11">
        <v>982</v>
      </c>
      <c r="F26" s="32">
        <v>2079</v>
      </c>
      <c r="G26" s="32">
        <v>884</v>
      </c>
      <c r="H26" s="11">
        <v>2963</v>
      </c>
      <c r="I26" s="23">
        <v>3945</v>
      </c>
    </row>
    <row r="27" spans="1:13" ht="15.75" customHeight="1" x14ac:dyDescent="0.2">
      <c r="A27" s="92"/>
      <c r="B27" s="75" t="s">
        <v>11</v>
      </c>
      <c r="C27" s="31">
        <v>826</v>
      </c>
      <c r="D27" s="32">
        <v>295</v>
      </c>
      <c r="E27" s="11">
        <v>1121</v>
      </c>
      <c r="F27" s="32">
        <v>2020</v>
      </c>
      <c r="G27" s="32">
        <v>889</v>
      </c>
      <c r="H27" s="11">
        <v>2909</v>
      </c>
      <c r="I27" s="23">
        <v>4030</v>
      </c>
    </row>
    <row r="28" spans="1:13" ht="15.75" customHeight="1" x14ac:dyDescent="0.2">
      <c r="A28" s="92"/>
      <c r="B28" s="75" t="s">
        <v>12</v>
      </c>
      <c r="C28" s="31">
        <v>854</v>
      </c>
      <c r="D28" s="32">
        <v>299</v>
      </c>
      <c r="E28" s="11">
        <v>1153</v>
      </c>
      <c r="F28" s="32">
        <v>2003</v>
      </c>
      <c r="G28" s="32">
        <v>847</v>
      </c>
      <c r="H28" s="11">
        <v>2850</v>
      </c>
      <c r="I28" s="23">
        <v>4003</v>
      </c>
    </row>
    <row r="29" spans="1:13" ht="15.75" customHeight="1" x14ac:dyDescent="0.2">
      <c r="A29" s="92"/>
      <c r="B29" s="75" t="s">
        <v>13</v>
      </c>
      <c r="C29" s="31">
        <v>873</v>
      </c>
      <c r="D29" s="32">
        <v>300</v>
      </c>
      <c r="E29" s="11">
        <v>1173</v>
      </c>
      <c r="F29" s="32">
        <v>1994</v>
      </c>
      <c r="G29" s="32">
        <v>824</v>
      </c>
      <c r="H29" s="11">
        <v>2818</v>
      </c>
      <c r="I29" s="23">
        <v>3991</v>
      </c>
    </row>
    <row r="30" spans="1:13" ht="15.75" customHeight="1" x14ac:dyDescent="0.2">
      <c r="A30" s="92"/>
      <c r="B30" s="75" t="s">
        <v>14</v>
      </c>
      <c r="C30" s="31">
        <v>895</v>
      </c>
      <c r="D30" s="32">
        <v>311</v>
      </c>
      <c r="E30" s="11">
        <v>1206</v>
      </c>
      <c r="F30" s="32">
        <v>1981</v>
      </c>
      <c r="G30" s="32">
        <v>810</v>
      </c>
      <c r="H30" s="11">
        <v>2791</v>
      </c>
      <c r="I30" s="23">
        <v>3997</v>
      </c>
    </row>
    <row r="31" spans="1:13" ht="15.75" customHeight="1" x14ac:dyDescent="0.2">
      <c r="A31" s="92"/>
      <c r="B31" s="75" t="s">
        <v>15</v>
      </c>
      <c r="C31" s="31">
        <v>912</v>
      </c>
      <c r="D31" s="32">
        <v>315</v>
      </c>
      <c r="E31" s="11">
        <v>1227</v>
      </c>
      <c r="F31" s="32">
        <v>1973</v>
      </c>
      <c r="G31" s="32">
        <v>803</v>
      </c>
      <c r="H31" s="11">
        <v>2776</v>
      </c>
      <c r="I31" s="23">
        <v>4003</v>
      </c>
    </row>
    <row r="32" spans="1:13" ht="15.75" customHeight="1" x14ac:dyDescent="0.2">
      <c r="A32" s="92"/>
      <c r="B32" s="75" t="s">
        <v>16</v>
      </c>
      <c r="C32" s="31">
        <v>951</v>
      </c>
      <c r="D32" s="32">
        <v>331</v>
      </c>
      <c r="E32" s="11">
        <v>1282</v>
      </c>
      <c r="F32" s="32">
        <v>1947</v>
      </c>
      <c r="G32" s="32">
        <v>770</v>
      </c>
      <c r="H32" s="11">
        <v>2717</v>
      </c>
      <c r="I32" s="23">
        <v>3999</v>
      </c>
    </row>
    <row r="33" spans="1:9" ht="15.75" customHeight="1" x14ac:dyDescent="0.2">
      <c r="A33" s="92"/>
      <c r="B33" s="75" t="s">
        <v>17</v>
      </c>
      <c r="C33" s="31">
        <v>1020</v>
      </c>
      <c r="D33" s="32">
        <v>328</v>
      </c>
      <c r="E33" s="11">
        <v>1348</v>
      </c>
      <c r="F33" s="32">
        <v>1901</v>
      </c>
      <c r="G33" s="32">
        <v>760</v>
      </c>
      <c r="H33" s="11">
        <v>2661</v>
      </c>
      <c r="I33" s="23">
        <v>4009</v>
      </c>
    </row>
    <row r="34" spans="1:9" ht="15.75" customHeight="1" thickBot="1" x14ac:dyDescent="0.25">
      <c r="A34" s="92"/>
      <c r="B34" s="54" t="s">
        <v>18</v>
      </c>
      <c r="C34" s="33">
        <v>1058</v>
      </c>
      <c r="D34" s="34">
        <v>350</v>
      </c>
      <c r="E34" s="17">
        <v>1408</v>
      </c>
      <c r="F34" s="34">
        <v>1907</v>
      </c>
      <c r="G34" s="34">
        <v>746</v>
      </c>
      <c r="H34" s="17">
        <v>2653</v>
      </c>
      <c r="I34" s="28">
        <v>4061</v>
      </c>
    </row>
    <row r="35" spans="1:9" ht="15.75" customHeight="1" x14ac:dyDescent="0.2">
      <c r="A35" s="94">
        <v>2014</v>
      </c>
      <c r="B35" s="74" t="s">
        <v>7</v>
      </c>
      <c r="C35" s="29">
        <v>1095</v>
      </c>
      <c r="D35" s="30">
        <v>371</v>
      </c>
      <c r="E35" s="8">
        <v>1466</v>
      </c>
      <c r="F35" s="30">
        <v>1914</v>
      </c>
      <c r="G35" s="30">
        <v>728</v>
      </c>
      <c r="H35" s="8">
        <v>2642</v>
      </c>
      <c r="I35" s="22">
        <v>4108</v>
      </c>
    </row>
    <row r="36" spans="1:9" ht="15.75" customHeight="1" x14ac:dyDescent="0.2">
      <c r="A36" s="92"/>
      <c r="B36" s="75" t="s">
        <v>8</v>
      </c>
      <c r="C36" s="31">
        <v>1146</v>
      </c>
      <c r="D36" s="32">
        <v>384</v>
      </c>
      <c r="E36" s="11">
        <v>1530</v>
      </c>
      <c r="F36" s="32">
        <v>1928</v>
      </c>
      <c r="G36" s="32">
        <v>663</v>
      </c>
      <c r="H36" s="11">
        <v>2591</v>
      </c>
      <c r="I36" s="23">
        <v>4121</v>
      </c>
    </row>
    <row r="37" spans="1:9" ht="15.75" customHeight="1" x14ac:dyDescent="0.2">
      <c r="A37" s="92"/>
      <c r="B37" s="75" t="s">
        <v>9</v>
      </c>
      <c r="C37" s="31">
        <v>1205</v>
      </c>
      <c r="D37" s="32">
        <v>391</v>
      </c>
      <c r="E37" s="11">
        <v>1596</v>
      </c>
      <c r="F37" s="32">
        <v>1966</v>
      </c>
      <c r="G37" s="32">
        <v>626</v>
      </c>
      <c r="H37" s="11">
        <v>2592</v>
      </c>
      <c r="I37" s="23">
        <v>4188</v>
      </c>
    </row>
    <row r="38" spans="1:9" ht="15.75" customHeight="1" x14ac:dyDescent="0.2">
      <c r="A38" s="92"/>
      <c r="B38" s="75" t="s">
        <v>10</v>
      </c>
      <c r="C38" s="31">
        <v>1235</v>
      </c>
      <c r="D38" s="32">
        <v>383</v>
      </c>
      <c r="E38" s="11">
        <v>1618</v>
      </c>
      <c r="F38" s="32">
        <v>2040</v>
      </c>
      <c r="G38" s="32">
        <v>601</v>
      </c>
      <c r="H38" s="11">
        <v>2641</v>
      </c>
      <c r="I38" s="23">
        <v>4259</v>
      </c>
    </row>
    <row r="39" spans="1:9" ht="15.75" customHeight="1" x14ac:dyDescent="0.2">
      <c r="A39" s="92"/>
      <c r="B39" s="75" t="s">
        <v>11</v>
      </c>
      <c r="C39" s="31">
        <v>1230</v>
      </c>
      <c r="D39" s="32">
        <v>375</v>
      </c>
      <c r="E39" s="11">
        <v>1605</v>
      </c>
      <c r="F39" s="32">
        <v>2206</v>
      </c>
      <c r="G39" s="32">
        <v>577</v>
      </c>
      <c r="H39" s="11">
        <v>2783</v>
      </c>
      <c r="I39" s="23">
        <v>4388</v>
      </c>
    </row>
    <row r="40" spans="1:9" ht="15.75" customHeight="1" x14ac:dyDescent="0.2">
      <c r="A40" s="92"/>
      <c r="B40" s="75" t="s">
        <v>12</v>
      </c>
      <c r="C40" s="31">
        <v>1217</v>
      </c>
      <c r="D40" s="32">
        <v>367</v>
      </c>
      <c r="E40" s="11">
        <v>1584</v>
      </c>
      <c r="F40" s="32">
        <v>2202</v>
      </c>
      <c r="G40" s="32">
        <v>559</v>
      </c>
      <c r="H40" s="11">
        <v>2761</v>
      </c>
      <c r="I40" s="23">
        <v>4345</v>
      </c>
    </row>
    <row r="41" spans="1:9" ht="15.75" customHeight="1" x14ac:dyDescent="0.2">
      <c r="A41" s="92"/>
      <c r="B41" s="75" t="s">
        <v>13</v>
      </c>
      <c r="C41" s="31">
        <v>1222</v>
      </c>
      <c r="D41" s="32">
        <v>363</v>
      </c>
      <c r="E41" s="11">
        <v>1585</v>
      </c>
      <c r="F41" s="32">
        <v>2202</v>
      </c>
      <c r="G41" s="32">
        <v>530</v>
      </c>
      <c r="H41" s="11">
        <v>2732</v>
      </c>
      <c r="I41" s="23">
        <v>4317</v>
      </c>
    </row>
    <row r="42" spans="1:9" ht="15.75" customHeight="1" x14ac:dyDescent="0.2">
      <c r="A42" s="92"/>
      <c r="B42" s="75" t="s">
        <v>14</v>
      </c>
      <c r="C42" s="31">
        <v>1225</v>
      </c>
      <c r="D42" s="32">
        <v>361</v>
      </c>
      <c r="E42" s="11">
        <v>1586</v>
      </c>
      <c r="F42" s="32">
        <v>2217</v>
      </c>
      <c r="G42" s="32">
        <v>521</v>
      </c>
      <c r="H42" s="11">
        <v>2738</v>
      </c>
      <c r="I42" s="23">
        <v>4324</v>
      </c>
    </row>
    <row r="43" spans="1:9" ht="15.75" customHeight="1" x14ac:dyDescent="0.2">
      <c r="A43" s="92"/>
      <c r="B43" s="75" t="s">
        <v>15</v>
      </c>
      <c r="C43" s="31">
        <v>1203</v>
      </c>
      <c r="D43" s="32">
        <v>356</v>
      </c>
      <c r="E43" s="11">
        <v>1559</v>
      </c>
      <c r="F43" s="32">
        <v>2244</v>
      </c>
      <c r="G43" s="32">
        <v>495</v>
      </c>
      <c r="H43" s="11">
        <v>2739</v>
      </c>
      <c r="I43" s="23">
        <v>4298</v>
      </c>
    </row>
    <row r="44" spans="1:9" ht="15.75" customHeight="1" x14ac:dyDescent="0.2">
      <c r="A44" s="92"/>
      <c r="B44" s="75" t="s">
        <v>16</v>
      </c>
      <c r="C44" s="31">
        <v>1199</v>
      </c>
      <c r="D44" s="32">
        <v>341</v>
      </c>
      <c r="E44" s="11">
        <v>1540</v>
      </c>
      <c r="F44" s="32">
        <v>2298</v>
      </c>
      <c r="G44" s="32">
        <v>488</v>
      </c>
      <c r="H44" s="11">
        <v>2786</v>
      </c>
      <c r="I44" s="23">
        <v>4326</v>
      </c>
    </row>
    <row r="45" spans="1:9" ht="15.75" customHeight="1" x14ac:dyDescent="0.2">
      <c r="A45" s="92"/>
      <c r="B45" s="75" t="s">
        <v>17</v>
      </c>
      <c r="C45" s="31">
        <v>1185</v>
      </c>
      <c r="D45" s="32">
        <v>343</v>
      </c>
      <c r="E45" s="11">
        <v>1528</v>
      </c>
      <c r="F45" s="32">
        <v>2275</v>
      </c>
      <c r="G45" s="32">
        <v>484</v>
      </c>
      <c r="H45" s="11">
        <v>2759</v>
      </c>
      <c r="I45" s="23">
        <v>4287</v>
      </c>
    </row>
    <row r="46" spans="1:9" ht="15.75" customHeight="1" thickBot="1" x14ac:dyDescent="0.25">
      <c r="A46" s="92"/>
      <c r="B46" s="54" t="s">
        <v>18</v>
      </c>
      <c r="C46" s="33">
        <v>1173</v>
      </c>
      <c r="D46" s="34">
        <v>340</v>
      </c>
      <c r="E46" s="17">
        <v>1513</v>
      </c>
      <c r="F46" s="34">
        <v>2284</v>
      </c>
      <c r="G46" s="34">
        <v>492</v>
      </c>
      <c r="H46" s="17">
        <v>2776</v>
      </c>
      <c r="I46" s="28">
        <v>4289</v>
      </c>
    </row>
    <row r="47" spans="1:9" ht="15.75" customHeight="1" x14ac:dyDescent="0.2">
      <c r="A47" s="94">
        <v>2015</v>
      </c>
      <c r="B47" s="74" t="s">
        <v>7</v>
      </c>
      <c r="C47" s="29">
        <v>1170</v>
      </c>
      <c r="D47" s="30">
        <v>347</v>
      </c>
      <c r="E47" s="8">
        <v>1517</v>
      </c>
      <c r="F47" s="30">
        <v>2334</v>
      </c>
      <c r="G47" s="30">
        <v>495</v>
      </c>
      <c r="H47" s="8">
        <v>2829</v>
      </c>
      <c r="I47" s="22">
        <v>4346</v>
      </c>
    </row>
    <row r="48" spans="1:9" ht="15.75" customHeight="1" x14ac:dyDescent="0.2">
      <c r="A48" s="92"/>
      <c r="B48" s="75" t="s">
        <v>8</v>
      </c>
      <c r="C48" s="31">
        <v>1148</v>
      </c>
      <c r="D48" s="32">
        <v>336</v>
      </c>
      <c r="E48" s="11">
        <v>1484</v>
      </c>
      <c r="F48" s="32">
        <v>2377</v>
      </c>
      <c r="G48" s="32">
        <v>481</v>
      </c>
      <c r="H48" s="11">
        <v>2858</v>
      </c>
      <c r="I48" s="23">
        <v>4342</v>
      </c>
    </row>
    <row r="49" spans="1:9" ht="15.75" customHeight="1" x14ac:dyDescent="0.2">
      <c r="A49" s="92"/>
      <c r="B49" s="75" t="s">
        <v>9</v>
      </c>
      <c r="C49" s="31">
        <v>1118</v>
      </c>
      <c r="D49" s="32">
        <v>323</v>
      </c>
      <c r="E49" s="11">
        <v>1441</v>
      </c>
      <c r="F49" s="32">
        <v>2412</v>
      </c>
      <c r="G49" s="32">
        <v>475</v>
      </c>
      <c r="H49" s="11">
        <v>2887</v>
      </c>
      <c r="I49" s="23">
        <v>4328</v>
      </c>
    </row>
    <row r="50" spans="1:9" ht="15.75" customHeight="1" x14ac:dyDescent="0.2">
      <c r="A50" s="92"/>
      <c r="B50" s="75" t="s">
        <v>10</v>
      </c>
      <c r="C50" s="31">
        <v>1098</v>
      </c>
      <c r="D50" s="32">
        <v>322</v>
      </c>
      <c r="E50" s="11">
        <v>1420</v>
      </c>
      <c r="F50" s="32">
        <v>2394</v>
      </c>
      <c r="G50" s="32">
        <v>450</v>
      </c>
      <c r="H50" s="11">
        <v>2844</v>
      </c>
      <c r="I50" s="23">
        <v>4264</v>
      </c>
    </row>
    <row r="51" spans="1:9" ht="15.75" customHeight="1" x14ac:dyDescent="0.2">
      <c r="A51" s="92"/>
      <c r="B51" s="75" t="s">
        <v>11</v>
      </c>
      <c r="C51" s="31">
        <v>1055</v>
      </c>
      <c r="D51" s="32">
        <v>316</v>
      </c>
      <c r="E51" s="11">
        <v>1371</v>
      </c>
      <c r="F51" s="32">
        <v>2353</v>
      </c>
      <c r="G51" s="32">
        <v>447</v>
      </c>
      <c r="H51" s="11">
        <v>2800</v>
      </c>
      <c r="I51" s="23">
        <v>4171</v>
      </c>
    </row>
    <row r="52" spans="1:9" ht="15.75" customHeight="1" x14ac:dyDescent="0.2">
      <c r="A52" s="92"/>
      <c r="B52" s="75" t="s">
        <v>12</v>
      </c>
      <c r="C52" s="31">
        <v>1042</v>
      </c>
      <c r="D52" s="32">
        <v>313</v>
      </c>
      <c r="E52" s="11">
        <v>1355</v>
      </c>
      <c r="F52" s="32">
        <v>2380</v>
      </c>
      <c r="G52" s="32">
        <v>422</v>
      </c>
      <c r="H52" s="11">
        <v>2802</v>
      </c>
      <c r="I52" s="23">
        <v>4157</v>
      </c>
    </row>
    <row r="53" spans="1:9" ht="15.75" customHeight="1" x14ac:dyDescent="0.2">
      <c r="A53" s="92"/>
      <c r="B53" s="75" t="s">
        <v>13</v>
      </c>
      <c r="C53" s="31">
        <v>1035</v>
      </c>
      <c r="D53" s="32">
        <v>308</v>
      </c>
      <c r="E53" s="11">
        <v>1343</v>
      </c>
      <c r="F53" s="32">
        <v>2420</v>
      </c>
      <c r="G53" s="32">
        <v>411</v>
      </c>
      <c r="H53" s="11">
        <v>2831</v>
      </c>
      <c r="I53" s="23">
        <v>4174</v>
      </c>
    </row>
    <row r="54" spans="1:9" ht="15.75" customHeight="1" x14ac:dyDescent="0.2">
      <c r="A54" s="92"/>
      <c r="B54" s="75" t="s">
        <v>14</v>
      </c>
      <c r="C54" s="24">
        <v>868</v>
      </c>
      <c r="D54" s="11">
        <v>217</v>
      </c>
      <c r="E54" s="11">
        <v>1085</v>
      </c>
      <c r="F54" s="11">
        <v>2582</v>
      </c>
      <c r="G54" s="11">
        <v>581</v>
      </c>
      <c r="H54" s="11">
        <v>3163</v>
      </c>
      <c r="I54" s="23">
        <v>4248</v>
      </c>
    </row>
    <row r="55" spans="1:9" ht="15.75" customHeight="1" x14ac:dyDescent="0.2">
      <c r="A55" s="92"/>
      <c r="B55" s="75" t="s">
        <v>15</v>
      </c>
      <c r="C55" s="31">
        <v>866</v>
      </c>
      <c r="D55" s="32">
        <v>220</v>
      </c>
      <c r="E55" s="11">
        <v>1086</v>
      </c>
      <c r="F55" s="32">
        <v>2586</v>
      </c>
      <c r="G55" s="32">
        <v>590</v>
      </c>
      <c r="H55" s="11">
        <v>3176</v>
      </c>
      <c r="I55" s="23">
        <v>4262</v>
      </c>
    </row>
    <row r="56" spans="1:9" ht="15.75" customHeight="1" x14ac:dyDescent="0.2">
      <c r="A56" s="92"/>
      <c r="B56" s="75" t="s">
        <v>16</v>
      </c>
      <c r="C56" s="31">
        <v>857</v>
      </c>
      <c r="D56" s="32">
        <v>223</v>
      </c>
      <c r="E56" s="11">
        <v>1080</v>
      </c>
      <c r="F56" s="32">
        <v>2538</v>
      </c>
      <c r="G56" s="32">
        <v>582</v>
      </c>
      <c r="H56" s="11">
        <v>3120</v>
      </c>
      <c r="I56" s="23">
        <v>4200</v>
      </c>
    </row>
    <row r="57" spans="1:9" ht="15.75" customHeight="1" x14ac:dyDescent="0.2">
      <c r="A57" s="92"/>
      <c r="B57" s="75" t="s">
        <v>17</v>
      </c>
      <c r="C57" s="31">
        <v>851</v>
      </c>
      <c r="D57" s="32">
        <v>229</v>
      </c>
      <c r="E57" s="11">
        <v>1080</v>
      </c>
      <c r="F57" s="32">
        <v>2535</v>
      </c>
      <c r="G57" s="32">
        <v>575</v>
      </c>
      <c r="H57" s="11">
        <v>3110</v>
      </c>
      <c r="I57" s="23">
        <v>4190</v>
      </c>
    </row>
    <row r="58" spans="1:9" ht="15.75" customHeight="1" thickBot="1" x14ac:dyDescent="0.25">
      <c r="A58" s="92"/>
      <c r="B58" s="54" t="s">
        <v>18</v>
      </c>
      <c r="C58" s="33">
        <v>832</v>
      </c>
      <c r="D58" s="34">
        <v>227</v>
      </c>
      <c r="E58" s="17">
        <v>1059</v>
      </c>
      <c r="F58" s="34">
        <v>2510</v>
      </c>
      <c r="G58" s="34">
        <v>577</v>
      </c>
      <c r="H58" s="17">
        <v>3087</v>
      </c>
      <c r="I58" s="28">
        <v>4146</v>
      </c>
    </row>
    <row r="59" spans="1:9" ht="15.75" customHeight="1" x14ac:dyDescent="0.2">
      <c r="A59" s="94">
        <v>2016</v>
      </c>
      <c r="B59" s="74" t="s">
        <v>7</v>
      </c>
      <c r="C59" s="29">
        <v>847</v>
      </c>
      <c r="D59" s="30">
        <v>229</v>
      </c>
      <c r="E59" s="8">
        <v>1076</v>
      </c>
      <c r="F59" s="30">
        <v>2577</v>
      </c>
      <c r="G59" s="30">
        <v>591</v>
      </c>
      <c r="H59" s="8">
        <v>3168</v>
      </c>
      <c r="I59" s="22">
        <v>4244</v>
      </c>
    </row>
    <row r="60" spans="1:9" ht="15.75" customHeight="1" x14ac:dyDescent="0.2">
      <c r="A60" s="92"/>
      <c r="B60" s="75" t="s">
        <v>8</v>
      </c>
      <c r="C60" s="31">
        <v>858</v>
      </c>
      <c r="D60" s="32">
        <v>230</v>
      </c>
      <c r="E60" s="11">
        <v>1088</v>
      </c>
      <c r="F60" s="32">
        <v>2580</v>
      </c>
      <c r="G60" s="32">
        <v>584</v>
      </c>
      <c r="H60" s="11">
        <v>3164</v>
      </c>
      <c r="I60" s="23">
        <v>4252</v>
      </c>
    </row>
    <row r="61" spans="1:9" ht="15.75" customHeight="1" x14ac:dyDescent="0.2">
      <c r="A61" s="92"/>
      <c r="B61" s="75" t="s">
        <v>9</v>
      </c>
      <c r="C61" s="31">
        <v>827</v>
      </c>
      <c r="D61" s="32">
        <v>223</v>
      </c>
      <c r="E61" s="11">
        <v>1050</v>
      </c>
      <c r="F61" s="32">
        <v>2529</v>
      </c>
      <c r="G61" s="32">
        <v>554</v>
      </c>
      <c r="H61" s="11">
        <v>3083</v>
      </c>
      <c r="I61" s="23">
        <v>4133</v>
      </c>
    </row>
    <row r="62" spans="1:9" ht="15.75" customHeight="1" x14ac:dyDescent="0.2">
      <c r="A62" s="92"/>
      <c r="B62" s="75" t="s">
        <v>10</v>
      </c>
      <c r="C62" s="31">
        <v>735</v>
      </c>
      <c r="D62" s="32">
        <v>188</v>
      </c>
      <c r="E62" s="11">
        <v>923</v>
      </c>
      <c r="F62" s="32">
        <v>2381</v>
      </c>
      <c r="G62" s="32">
        <v>494</v>
      </c>
      <c r="H62" s="11">
        <v>2875</v>
      </c>
      <c r="I62" s="23">
        <v>3798</v>
      </c>
    </row>
    <row r="63" spans="1:9" ht="15.75" customHeight="1" x14ac:dyDescent="0.2">
      <c r="A63" s="92"/>
      <c r="B63" s="75" t="s">
        <v>11</v>
      </c>
      <c r="C63" s="31">
        <v>773</v>
      </c>
      <c r="D63" s="32">
        <v>193</v>
      </c>
      <c r="E63" s="11">
        <v>966</v>
      </c>
      <c r="F63" s="32">
        <v>2508</v>
      </c>
      <c r="G63" s="32">
        <v>530</v>
      </c>
      <c r="H63" s="11">
        <v>3038</v>
      </c>
      <c r="I63" s="23">
        <v>4004</v>
      </c>
    </row>
    <row r="64" spans="1:9" ht="15.75" customHeight="1" x14ac:dyDescent="0.2">
      <c r="A64" s="92"/>
      <c r="B64" s="75" t="s">
        <v>12</v>
      </c>
      <c r="C64" s="31">
        <v>771</v>
      </c>
      <c r="D64" s="32">
        <v>188</v>
      </c>
      <c r="E64" s="11">
        <v>959</v>
      </c>
      <c r="F64" s="32">
        <v>2588</v>
      </c>
      <c r="G64" s="32">
        <v>551</v>
      </c>
      <c r="H64" s="11">
        <v>3139</v>
      </c>
      <c r="I64" s="23">
        <v>4098</v>
      </c>
    </row>
    <row r="65" spans="1:9" ht="15.75" customHeight="1" x14ac:dyDescent="0.2">
      <c r="A65" s="92"/>
      <c r="B65" s="75" t="s">
        <v>13</v>
      </c>
      <c r="C65" s="31">
        <v>730</v>
      </c>
      <c r="D65" s="32">
        <v>186</v>
      </c>
      <c r="E65" s="11">
        <v>916</v>
      </c>
      <c r="F65" s="32">
        <v>2527</v>
      </c>
      <c r="G65" s="32">
        <v>533</v>
      </c>
      <c r="H65" s="11">
        <v>3060</v>
      </c>
      <c r="I65" s="23">
        <v>3976</v>
      </c>
    </row>
    <row r="66" spans="1:9" ht="15.75" customHeight="1" x14ac:dyDescent="0.2">
      <c r="A66" s="92"/>
      <c r="B66" s="75" t="s">
        <v>14</v>
      </c>
      <c r="C66" s="31">
        <v>732</v>
      </c>
      <c r="D66" s="32">
        <v>179</v>
      </c>
      <c r="E66" s="11">
        <v>911</v>
      </c>
      <c r="F66" s="32">
        <v>2572</v>
      </c>
      <c r="G66" s="32">
        <v>538</v>
      </c>
      <c r="H66" s="11">
        <v>3110</v>
      </c>
      <c r="I66" s="23">
        <v>4021</v>
      </c>
    </row>
    <row r="67" spans="1:9" ht="15.75" customHeight="1" x14ac:dyDescent="0.2">
      <c r="A67" s="92"/>
      <c r="B67" s="75" t="s">
        <v>15</v>
      </c>
      <c r="C67" s="31">
        <v>767</v>
      </c>
      <c r="D67" s="32">
        <v>188</v>
      </c>
      <c r="E67" s="11">
        <v>955</v>
      </c>
      <c r="F67" s="32">
        <v>2548</v>
      </c>
      <c r="G67" s="32">
        <v>537</v>
      </c>
      <c r="H67" s="11">
        <v>3085</v>
      </c>
      <c r="I67" s="23">
        <v>4040</v>
      </c>
    </row>
    <row r="68" spans="1:9" ht="15.75" customHeight="1" x14ac:dyDescent="0.2">
      <c r="A68" s="92"/>
      <c r="B68" s="75" t="s">
        <v>16</v>
      </c>
      <c r="C68" s="31">
        <v>762</v>
      </c>
      <c r="D68" s="32">
        <v>186</v>
      </c>
      <c r="E68" s="11">
        <v>948</v>
      </c>
      <c r="F68" s="32">
        <v>2565</v>
      </c>
      <c r="G68" s="32">
        <v>527</v>
      </c>
      <c r="H68" s="11">
        <v>3092</v>
      </c>
      <c r="I68" s="23">
        <v>4040</v>
      </c>
    </row>
    <row r="69" spans="1:9" ht="15.75" customHeight="1" x14ac:dyDescent="0.2">
      <c r="A69" s="92"/>
      <c r="B69" s="75" t="s">
        <v>17</v>
      </c>
      <c r="C69" s="31">
        <v>741</v>
      </c>
      <c r="D69" s="32">
        <v>175</v>
      </c>
      <c r="E69" s="11">
        <v>916</v>
      </c>
      <c r="F69" s="32">
        <v>2523</v>
      </c>
      <c r="G69" s="32">
        <v>519</v>
      </c>
      <c r="H69" s="11">
        <v>3042</v>
      </c>
      <c r="I69" s="23">
        <v>3958</v>
      </c>
    </row>
    <row r="70" spans="1:9" ht="15.75" customHeight="1" thickBot="1" x14ac:dyDescent="0.25">
      <c r="A70" s="92"/>
      <c r="B70" s="54" t="s">
        <v>18</v>
      </c>
      <c r="C70" s="33">
        <v>746</v>
      </c>
      <c r="D70" s="34">
        <v>167</v>
      </c>
      <c r="E70" s="17">
        <v>913</v>
      </c>
      <c r="F70" s="34">
        <v>2452</v>
      </c>
      <c r="G70" s="34">
        <v>502</v>
      </c>
      <c r="H70" s="17">
        <v>2954</v>
      </c>
      <c r="I70" s="28">
        <v>3867</v>
      </c>
    </row>
    <row r="71" spans="1:9" ht="15.75" customHeight="1" x14ac:dyDescent="0.2">
      <c r="A71" s="94">
        <v>2017</v>
      </c>
      <c r="B71" s="74" t="s">
        <v>7</v>
      </c>
      <c r="C71" s="29">
        <v>751</v>
      </c>
      <c r="D71" s="30">
        <v>161</v>
      </c>
      <c r="E71" s="8">
        <v>912</v>
      </c>
      <c r="F71" s="30">
        <v>2432</v>
      </c>
      <c r="G71" s="30">
        <v>490</v>
      </c>
      <c r="H71" s="8">
        <v>2922</v>
      </c>
      <c r="I71" s="22">
        <v>3834</v>
      </c>
    </row>
    <row r="72" spans="1:9" ht="15.75" customHeight="1" x14ac:dyDescent="0.2">
      <c r="A72" s="92"/>
      <c r="B72" s="75" t="s">
        <v>8</v>
      </c>
      <c r="C72" s="31">
        <v>758</v>
      </c>
      <c r="D72" s="32">
        <v>166</v>
      </c>
      <c r="E72" s="11">
        <v>924</v>
      </c>
      <c r="F72" s="32">
        <v>2398</v>
      </c>
      <c r="G72" s="32">
        <v>475</v>
      </c>
      <c r="H72" s="11">
        <v>2873</v>
      </c>
      <c r="I72" s="23">
        <v>3797</v>
      </c>
    </row>
    <row r="73" spans="1:9" ht="15.75" customHeight="1" x14ac:dyDescent="0.2">
      <c r="A73" s="92"/>
      <c r="B73" s="75" t="s">
        <v>9</v>
      </c>
      <c r="C73" s="31">
        <v>754</v>
      </c>
      <c r="D73" s="32">
        <v>166</v>
      </c>
      <c r="E73" s="11">
        <v>920</v>
      </c>
      <c r="F73" s="32">
        <v>2330</v>
      </c>
      <c r="G73" s="32">
        <v>451</v>
      </c>
      <c r="H73" s="11">
        <v>2781</v>
      </c>
      <c r="I73" s="23">
        <v>3701</v>
      </c>
    </row>
    <row r="74" spans="1:9" ht="15.75" customHeight="1" x14ac:dyDescent="0.2">
      <c r="A74" s="92"/>
      <c r="B74" s="75" t="s">
        <v>10</v>
      </c>
      <c r="C74" s="31">
        <v>777</v>
      </c>
      <c r="D74" s="32">
        <v>170</v>
      </c>
      <c r="E74" s="11">
        <v>947</v>
      </c>
      <c r="F74" s="32">
        <v>2320</v>
      </c>
      <c r="G74" s="32">
        <v>435</v>
      </c>
      <c r="H74" s="11">
        <v>2755</v>
      </c>
      <c r="I74" s="23">
        <v>3702</v>
      </c>
    </row>
    <row r="75" spans="1:9" ht="15.75" customHeight="1" x14ac:dyDescent="0.2">
      <c r="A75" s="92"/>
      <c r="B75" s="75" t="s">
        <v>11</v>
      </c>
      <c r="C75" s="31">
        <v>779</v>
      </c>
      <c r="D75" s="32">
        <v>169</v>
      </c>
      <c r="E75" s="11">
        <v>948</v>
      </c>
      <c r="F75" s="32">
        <v>2261</v>
      </c>
      <c r="G75" s="32">
        <v>415</v>
      </c>
      <c r="H75" s="11">
        <v>2676</v>
      </c>
      <c r="I75" s="23">
        <v>3624</v>
      </c>
    </row>
    <row r="76" spans="1:9" ht="15.75" customHeight="1" x14ac:dyDescent="0.2">
      <c r="A76" s="92"/>
      <c r="B76" s="75" t="s">
        <v>12</v>
      </c>
      <c r="C76" s="31">
        <v>772</v>
      </c>
      <c r="D76" s="32">
        <v>170</v>
      </c>
      <c r="E76" s="11">
        <v>942</v>
      </c>
      <c r="F76" s="32">
        <v>2313</v>
      </c>
      <c r="G76" s="32">
        <v>415</v>
      </c>
      <c r="H76" s="11">
        <v>2728</v>
      </c>
      <c r="I76" s="23">
        <v>3670</v>
      </c>
    </row>
    <row r="77" spans="1:9" ht="15.75" customHeight="1" x14ac:dyDescent="0.2">
      <c r="A77" s="92"/>
      <c r="B77" s="75" t="s">
        <v>13</v>
      </c>
      <c r="C77" s="31">
        <v>714</v>
      </c>
      <c r="D77" s="32">
        <v>174</v>
      </c>
      <c r="E77" s="11">
        <v>888</v>
      </c>
      <c r="F77" s="32">
        <v>2082</v>
      </c>
      <c r="G77" s="32">
        <v>401</v>
      </c>
      <c r="H77" s="11">
        <v>2483</v>
      </c>
      <c r="I77" s="23">
        <v>3371</v>
      </c>
    </row>
    <row r="78" spans="1:9" ht="15.75" customHeight="1" x14ac:dyDescent="0.2">
      <c r="A78" s="92"/>
      <c r="B78" s="75" t="s">
        <v>14</v>
      </c>
      <c r="C78" s="31">
        <v>754</v>
      </c>
      <c r="D78" s="32">
        <v>184</v>
      </c>
      <c r="E78" s="11">
        <v>938</v>
      </c>
      <c r="F78" s="32">
        <v>2274</v>
      </c>
      <c r="G78" s="32">
        <v>415</v>
      </c>
      <c r="H78" s="11">
        <v>2689</v>
      </c>
      <c r="I78" s="23">
        <v>3627</v>
      </c>
    </row>
    <row r="79" spans="1:9" ht="15.75" customHeight="1" x14ac:dyDescent="0.2">
      <c r="A79" s="92"/>
      <c r="B79" s="75" t="s">
        <v>15</v>
      </c>
      <c r="C79" s="31">
        <v>863</v>
      </c>
      <c r="D79" s="32">
        <v>202</v>
      </c>
      <c r="E79" s="11">
        <v>1065</v>
      </c>
      <c r="F79" s="32">
        <v>2666</v>
      </c>
      <c r="G79" s="32">
        <v>505</v>
      </c>
      <c r="H79" s="11">
        <v>3171</v>
      </c>
      <c r="I79" s="23">
        <v>4236</v>
      </c>
    </row>
    <row r="80" spans="1:9" ht="15.75" customHeight="1" x14ac:dyDescent="0.2">
      <c r="A80" s="92"/>
      <c r="B80" s="75" t="s">
        <v>16</v>
      </c>
      <c r="C80" s="31">
        <v>918</v>
      </c>
      <c r="D80" s="32">
        <v>213</v>
      </c>
      <c r="E80" s="11">
        <v>1131</v>
      </c>
      <c r="F80" s="32">
        <v>2832</v>
      </c>
      <c r="G80" s="32">
        <v>531</v>
      </c>
      <c r="H80" s="11">
        <v>3363</v>
      </c>
      <c r="I80" s="23">
        <v>4494</v>
      </c>
    </row>
    <row r="81" spans="1:9" ht="15.75" customHeight="1" x14ac:dyDescent="0.2">
      <c r="A81" s="92"/>
      <c r="B81" s="75" t="s">
        <v>17</v>
      </c>
      <c r="C81" s="31">
        <v>1112</v>
      </c>
      <c r="D81" s="32">
        <v>227</v>
      </c>
      <c r="E81" s="11">
        <v>1339</v>
      </c>
      <c r="F81" s="32">
        <v>3222</v>
      </c>
      <c r="G81" s="32">
        <v>579</v>
      </c>
      <c r="H81" s="11">
        <v>3801</v>
      </c>
      <c r="I81" s="23">
        <v>5140</v>
      </c>
    </row>
    <row r="82" spans="1:9" ht="15.75" customHeight="1" thickBot="1" x14ac:dyDescent="0.25">
      <c r="A82" s="92"/>
      <c r="B82" s="54" t="s">
        <v>18</v>
      </c>
      <c r="C82" s="33">
        <v>1141</v>
      </c>
      <c r="D82" s="34">
        <v>234</v>
      </c>
      <c r="E82" s="17">
        <v>1375</v>
      </c>
      <c r="F82" s="34">
        <v>3323</v>
      </c>
      <c r="G82" s="34">
        <v>556</v>
      </c>
      <c r="H82" s="17">
        <v>3879</v>
      </c>
      <c r="I82" s="28">
        <v>5254</v>
      </c>
    </row>
    <row r="83" spans="1:9" ht="15.75" customHeight="1" x14ac:dyDescent="0.2">
      <c r="A83" s="94">
        <v>2018</v>
      </c>
      <c r="B83" s="74" t="s">
        <v>7</v>
      </c>
      <c r="C83" s="29">
        <v>1144</v>
      </c>
      <c r="D83" s="30">
        <v>240</v>
      </c>
      <c r="E83" s="8">
        <v>1384</v>
      </c>
      <c r="F83" s="30">
        <v>3346</v>
      </c>
      <c r="G83" s="30">
        <v>536</v>
      </c>
      <c r="H83" s="8">
        <v>3882</v>
      </c>
      <c r="I83" s="22">
        <v>5266</v>
      </c>
    </row>
    <row r="84" spans="1:9" ht="15.75" customHeight="1" x14ac:dyDescent="0.2">
      <c r="A84" s="92"/>
      <c r="B84" s="75" t="s">
        <v>8</v>
      </c>
      <c r="C84" s="31">
        <v>1167</v>
      </c>
      <c r="D84" s="32">
        <v>240</v>
      </c>
      <c r="E84" s="11">
        <v>1407</v>
      </c>
      <c r="F84" s="32">
        <v>3363</v>
      </c>
      <c r="G84" s="32">
        <v>536</v>
      </c>
      <c r="H84" s="11">
        <v>3899</v>
      </c>
      <c r="I84" s="23">
        <v>5306</v>
      </c>
    </row>
    <row r="85" spans="1:9" ht="15.75" customHeight="1" x14ac:dyDescent="0.2">
      <c r="A85" s="92"/>
      <c r="B85" s="75" t="s">
        <v>9</v>
      </c>
      <c r="C85" s="31">
        <v>1048</v>
      </c>
      <c r="D85" s="32">
        <v>176</v>
      </c>
      <c r="E85" s="11">
        <v>1224</v>
      </c>
      <c r="F85" s="32">
        <v>3447</v>
      </c>
      <c r="G85" s="32">
        <v>534</v>
      </c>
      <c r="H85" s="11">
        <v>3981</v>
      </c>
      <c r="I85" s="23">
        <v>5205</v>
      </c>
    </row>
    <row r="86" spans="1:9" ht="15.75" customHeight="1" x14ac:dyDescent="0.2">
      <c r="A86" s="92"/>
      <c r="B86" s="75" t="s">
        <v>10</v>
      </c>
      <c r="C86" s="31">
        <v>1028</v>
      </c>
      <c r="D86" s="32">
        <v>170</v>
      </c>
      <c r="E86" s="11">
        <v>1198</v>
      </c>
      <c r="F86" s="32">
        <v>3445</v>
      </c>
      <c r="G86" s="32">
        <v>504</v>
      </c>
      <c r="H86" s="11">
        <v>3949</v>
      </c>
      <c r="I86" s="23">
        <v>5147</v>
      </c>
    </row>
    <row r="87" spans="1:9" ht="15.75" customHeight="1" x14ac:dyDescent="0.2">
      <c r="A87" s="92"/>
      <c r="B87" s="75" t="s">
        <v>11</v>
      </c>
      <c r="C87" s="31">
        <v>1023</v>
      </c>
      <c r="D87" s="32">
        <v>176</v>
      </c>
      <c r="E87" s="11">
        <v>1199</v>
      </c>
      <c r="F87" s="32">
        <v>3370</v>
      </c>
      <c r="G87" s="32">
        <v>506</v>
      </c>
      <c r="H87" s="11">
        <v>3876</v>
      </c>
      <c r="I87" s="23">
        <v>5075</v>
      </c>
    </row>
    <row r="88" spans="1:9" ht="15.75" customHeight="1" x14ac:dyDescent="0.2">
      <c r="A88" s="92"/>
      <c r="B88" s="75" t="s">
        <v>12</v>
      </c>
      <c r="C88" s="31">
        <v>990</v>
      </c>
      <c r="D88" s="32">
        <v>172</v>
      </c>
      <c r="E88" s="11">
        <v>1162</v>
      </c>
      <c r="F88" s="32">
        <v>3347</v>
      </c>
      <c r="G88" s="32">
        <v>508</v>
      </c>
      <c r="H88" s="11">
        <v>3855</v>
      </c>
      <c r="I88" s="23">
        <v>5017</v>
      </c>
    </row>
    <row r="89" spans="1:9" ht="15.75" customHeight="1" x14ac:dyDescent="0.2">
      <c r="A89" s="92"/>
      <c r="B89" s="75" t="s">
        <v>13</v>
      </c>
      <c r="C89" s="31">
        <v>944</v>
      </c>
      <c r="D89" s="32">
        <v>161</v>
      </c>
      <c r="E89" s="11">
        <v>1105</v>
      </c>
      <c r="F89" s="32">
        <v>3165</v>
      </c>
      <c r="G89" s="32">
        <v>471</v>
      </c>
      <c r="H89" s="11">
        <v>3636</v>
      </c>
      <c r="I89" s="23">
        <v>4741</v>
      </c>
    </row>
    <row r="90" spans="1:9" ht="15.75" customHeight="1" x14ac:dyDescent="0.2">
      <c r="A90" s="92"/>
      <c r="B90" s="75" t="s">
        <v>14</v>
      </c>
      <c r="C90" s="31">
        <v>901</v>
      </c>
      <c r="D90" s="32">
        <v>156</v>
      </c>
      <c r="E90" s="11">
        <v>1057</v>
      </c>
      <c r="F90" s="32">
        <v>3005</v>
      </c>
      <c r="G90" s="32">
        <v>445</v>
      </c>
      <c r="H90" s="11">
        <v>3450</v>
      </c>
      <c r="I90" s="23">
        <v>4507</v>
      </c>
    </row>
    <row r="91" spans="1:9" ht="15.75" customHeight="1" x14ac:dyDescent="0.2">
      <c r="A91" s="92"/>
      <c r="B91" s="75" t="s">
        <v>15</v>
      </c>
      <c r="C91" s="31">
        <v>906</v>
      </c>
      <c r="D91" s="32">
        <v>160</v>
      </c>
      <c r="E91" s="11">
        <v>1066</v>
      </c>
      <c r="F91" s="32">
        <v>3090</v>
      </c>
      <c r="G91" s="32">
        <v>460</v>
      </c>
      <c r="H91" s="11">
        <v>3550</v>
      </c>
      <c r="I91" s="23">
        <v>4616</v>
      </c>
    </row>
    <row r="92" spans="1:9" ht="15.75" customHeight="1" x14ac:dyDescent="0.2">
      <c r="A92" s="92"/>
      <c r="B92" s="75" t="s">
        <v>16</v>
      </c>
      <c r="C92" s="31">
        <v>923</v>
      </c>
      <c r="D92" s="32">
        <v>161</v>
      </c>
      <c r="E92" s="11">
        <v>1084</v>
      </c>
      <c r="F92" s="32">
        <v>3452</v>
      </c>
      <c r="G92" s="32">
        <v>516</v>
      </c>
      <c r="H92" s="11">
        <v>3968</v>
      </c>
      <c r="I92" s="23">
        <v>5052</v>
      </c>
    </row>
    <row r="93" spans="1:9" ht="15.75" customHeight="1" x14ac:dyDescent="0.2">
      <c r="A93" s="92"/>
      <c r="B93" s="75" t="s">
        <v>17</v>
      </c>
      <c r="C93" s="31">
        <v>917</v>
      </c>
      <c r="D93" s="32">
        <v>158</v>
      </c>
      <c r="E93" s="11">
        <v>1075</v>
      </c>
      <c r="F93" s="32">
        <v>3550</v>
      </c>
      <c r="G93" s="32">
        <v>525</v>
      </c>
      <c r="H93" s="11">
        <v>4075</v>
      </c>
      <c r="I93" s="23">
        <v>5150</v>
      </c>
    </row>
    <row r="94" spans="1:9" ht="15.75" customHeight="1" thickBot="1" x14ac:dyDescent="0.25">
      <c r="A94" s="92"/>
      <c r="B94" s="54" t="s">
        <v>18</v>
      </c>
      <c r="C94" s="33">
        <v>929</v>
      </c>
      <c r="D94" s="34">
        <v>162</v>
      </c>
      <c r="E94" s="17">
        <v>1091</v>
      </c>
      <c r="F94" s="34">
        <v>3610</v>
      </c>
      <c r="G94" s="34">
        <v>544</v>
      </c>
      <c r="H94" s="17">
        <v>4154</v>
      </c>
      <c r="I94" s="28">
        <v>5245</v>
      </c>
    </row>
    <row r="95" spans="1:9" ht="15.75" customHeight="1" x14ac:dyDescent="0.2">
      <c r="A95" s="94">
        <v>2019</v>
      </c>
      <c r="B95" s="74" t="s">
        <v>7</v>
      </c>
      <c r="C95" s="29">
        <v>948</v>
      </c>
      <c r="D95" s="30">
        <v>164</v>
      </c>
      <c r="E95" s="8">
        <v>1112</v>
      </c>
      <c r="F95" s="30">
        <v>3574</v>
      </c>
      <c r="G95" s="30">
        <v>561</v>
      </c>
      <c r="H95" s="8">
        <v>4135</v>
      </c>
      <c r="I95" s="22">
        <v>5247</v>
      </c>
    </row>
    <row r="96" spans="1:9" ht="15.75" customHeight="1" x14ac:dyDescent="0.2">
      <c r="A96" s="92"/>
      <c r="B96" s="75" t="s">
        <v>8</v>
      </c>
      <c r="C96" s="31">
        <v>937</v>
      </c>
      <c r="D96" s="32">
        <v>154</v>
      </c>
      <c r="E96" s="11">
        <v>1091</v>
      </c>
      <c r="F96" s="32">
        <v>3554</v>
      </c>
      <c r="G96" s="32">
        <v>560</v>
      </c>
      <c r="H96" s="11">
        <v>4114</v>
      </c>
      <c r="I96" s="23">
        <v>5205</v>
      </c>
    </row>
    <row r="97" spans="1:9" ht="15.75" customHeight="1" x14ac:dyDescent="0.2">
      <c r="A97" s="92"/>
      <c r="B97" s="75" t="s">
        <v>9</v>
      </c>
      <c r="C97" s="31">
        <v>994</v>
      </c>
      <c r="D97" s="32">
        <v>158</v>
      </c>
      <c r="E97" s="11">
        <v>1152</v>
      </c>
      <c r="F97" s="32">
        <v>3241</v>
      </c>
      <c r="G97" s="32">
        <v>526</v>
      </c>
      <c r="H97" s="11">
        <v>3767</v>
      </c>
      <c r="I97" s="23">
        <v>4919</v>
      </c>
    </row>
    <row r="98" spans="1:9" ht="15.75" customHeight="1" x14ac:dyDescent="0.2">
      <c r="A98" s="92"/>
      <c r="B98" s="75" t="s">
        <v>10</v>
      </c>
      <c r="C98" s="31">
        <v>979</v>
      </c>
      <c r="D98" s="32">
        <v>164</v>
      </c>
      <c r="E98" s="11">
        <v>1143</v>
      </c>
      <c r="F98" s="32">
        <v>3209</v>
      </c>
      <c r="G98" s="32">
        <v>528</v>
      </c>
      <c r="H98" s="11">
        <v>3737</v>
      </c>
      <c r="I98" s="23">
        <v>4880</v>
      </c>
    </row>
    <row r="99" spans="1:9" ht="15.75" customHeight="1" x14ac:dyDescent="0.2">
      <c r="A99" s="92"/>
      <c r="B99" s="75" t="s">
        <v>11</v>
      </c>
      <c r="C99" s="31">
        <v>985</v>
      </c>
      <c r="D99" s="32">
        <v>157</v>
      </c>
      <c r="E99" s="11">
        <v>1142</v>
      </c>
      <c r="F99" s="32">
        <v>3226</v>
      </c>
      <c r="G99" s="32">
        <v>541</v>
      </c>
      <c r="H99" s="11">
        <v>3767</v>
      </c>
      <c r="I99" s="23">
        <v>4909</v>
      </c>
    </row>
    <row r="100" spans="1:9" ht="15.75" customHeight="1" x14ac:dyDescent="0.2">
      <c r="A100" s="92"/>
      <c r="B100" s="75" t="s">
        <v>12</v>
      </c>
      <c r="C100" s="31">
        <v>975</v>
      </c>
      <c r="D100" s="32">
        <v>155</v>
      </c>
      <c r="E100" s="11">
        <v>1130</v>
      </c>
      <c r="F100" s="32">
        <v>3212</v>
      </c>
      <c r="G100" s="32">
        <v>545</v>
      </c>
      <c r="H100" s="11">
        <v>3757</v>
      </c>
      <c r="I100" s="23">
        <v>4887</v>
      </c>
    </row>
    <row r="101" spans="1:9" ht="15.75" customHeight="1" x14ac:dyDescent="0.2">
      <c r="A101" s="92"/>
      <c r="B101" s="75" t="s">
        <v>13</v>
      </c>
      <c r="C101" s="31">
        <v>973</v>
      </c>
      <c r="D101" s="32">
        <v>162</v>
      </c>
      <c r="E101" s="11">
        <v>1135</v>
      </c>
      <c r="F101" s="32">
        <v>3231</v>
      </c>
      <c r="G101" s="32">
        <v>570</v>
      </c>
      <c r="H101" s="11">
        <v>3801</v>
      </c>
      <c r="I101" s="23">
        <v>4936</v>
      </c>
    </row>
    <row r="102" spans="1:9" ht="15.75" customHeight="1" x14ac:dyDescent="0.2">
      <c r="A102" s="92"/>
      <c r="B102" s="75" t="s">
        <v>14</v>
      </c>
      <c r="C102" s="31">
        <v>996</v>
      </c>
      <c r="D102" s="32">
        <v>162</v>
      </c>
      <c r="E102" s="11">
        <v>1158</v>
      </c>
      <c r="F102" s="32">
        <v>3255</v>
      </c>
      <c r="G102" s="32">
        <v>565</v>
      </c>
      <c r="H102" s="11">
        <v>3820</v>
      </c>
      <c r="I102" s="23">
        <v>4978</v>
      </c>
    </row>
    <row r="103" spans="1:9" ht="15.75" customHeight="1" x14ac:dyDescent="0.2">
      <c r="A103" s="92"/>
      <c r="B103" s="75" t="s">
        <v>15</v>
      </c>
      <c r="C103" s="31">
        <v>1028</v>
      </c>
      <c r="D103" s="32">
        <v>156</v>
      </c>
      <c r="E103" s="11">
        <v>1184</v>
      </c>
      <c r="F103" s="32">
        <v>3263</v>
      </c>
      <c r="G103" s="32">
        <v>572</v>
      </c>
      <c r="H103" s="11">
        <v>3835</v>
      </c>
      <c r="I103" s="23">
        <v>5019</v>
      </c>
    </row>
    <row r="104" spans="1:9" ht="15.75" customHeight="1" x14ac:dyDescent="0.2">
      <c r="A104" s="92"/>
      <c r="B104" s="75" t="s">
        <v>16</v>
      </c>
      <c r="C104" s="31">
        <v>1055</v>
      </c>
      <c r="D104" s="32">
        <v>159</v>
      </c>
      <c r="E104" s="11">
        <v>1214</v>
      </c>
      <c r="F104" s="32">
        <v>3226</v>
      </c>
      <c r="G104" s="32">
        <v>587</v>
      </c>
      <c r="H104" s="11">
        <v>3813</v>
      </c>
      <c r="I104" s="23">
        <v>5027</v>
      </c>
    </row>
    <row r="105" spans="1:9" ht="15.75" customHeight="1" x14ac:dyDescent="0.2">
      <c r="A105" s="92"/>
      <c r="B105" s="75" t="s">
        <v>17</v>
      </c>
      <c r="C105" s="31">
        <v>1074</v>
      </c>
      <c r="D105" s="32">
        <v>160</v>
      </c>
      <c r="E105" s="11">
        <v>1234</v>
      </c>
      <c r="F105" s="32">
        <v>3199</v>
      </c>
      <c r="G105" s="32">
        <v>605</v>
      </c>
      <c r="H105" s="11">
        <v>3804</v>
      </c>
      <c r="I105" s="23">
        <v>5038</v>
      </c>
    </row>
    <row r="106" spans="1:9" ht="15.75" customHeight="1" thickBot="1" x14ac:dyDescent="0.25">
      <c r="A106" s="92"/>
      <c r="B106" s="54" t="s">
        <v>18</v>
      </c>
      <c r="C106" s="33">
        <v>1019</v>
      </c>
      <c r="D106" s="34">
        <v>154</v>
      </c>
      <c r="E106" s="17">
        <v>1173</v>
      </c>
      <c r="F106" s="34">
        <v>3026</v>
      </c>
      <c r="G106" s="34">
        <v>567</v>
      </c>
      <c r="H106" s="17">
        <v>3593</v>
      </c>
      <c r="I106" s="28">
        <v>4766</v>
      </c>
    </row>
    <row r="107" spans="1:9" ht="15.75" customHeight="1" x14ac:dyDescent="0.2">
      <c r="A107" s="94">
        <v>2020</v>
      </c>
      <c r="B107" s="74" t="s">
        <v>7</v>
      </c>
      <c r="C107" s="29">
        <v>1006</v>
      </c>
      <c r="D107" s="30">
        <v>151</v>
      </c>
      <c r="E107" s="8">
        <v>1157</v>
      </c>
      <c r="F107" s="30">
        <v>3066</v>
      </c>
      <c r="G107" s="30">
        <v>548</v>
      </c>
      <c r="H107" s="8">
        <v>3614</v>
      </c>
      <c r="I107" s="22">
        <v>4771</v>
      </c>
    </row>
    <row r="108" spans="1:9" ht="15.75" customHeight="1" x14ac:dyDescent="0.2">
      <c r="A108" s="92"/>
      <c r="B108" s="75" t="s">
        <v>8</v>
      </c>
      <c r="C108" s="31">
        <v>992</v>
      </c>
      <c r="D108" s="32">
        <v>152</v>
      </c>
      <c r="E108" s="11">
        <v>1144</v>
      </c>
      <c r="F108" s="32">
        <v>3035</v>
      </c>
      <c r="G108" s="32">
        <v>567</v>
      </c>
      <c r="H108" s="11">
        <v>3602</v>
      </c>
      <c r="I108" s="23">
        <v>4746</v>
      </c>
    </row>
    <row r="109" spans="1:9" ht="15.75" customHeight="1" x14ac:dyDescent="0.2">
      <c r="A109" s="92"/>
      <c r="B109" s="75" t="s">
        <v>9</v>
      </c>
      <c r="C109" s="31">
        <v>897</v>
      </c>
      <c r="D109" s="32">
        <v>146</v>
      </c>
      <c r="E109" s="11">
        <v>1043</v>
      </c>
      <c r="F109" s="32">
        <v>2951</v>
      </c>
      <c r="G109" s="32">
        <v>577</v>
      </c>
      <c r="H109" s="11">
        <v>3528</v>
      </c>
      <c r="I109" s="23">
        <v>4571</v>
      </c>
    </row>
    <row r="110" spans="1:9" ht="15.75" customHeight="1" x14ac:dyDescent="0.2">
      <c r="A110" s="92"/>
      <c r="B110" s="75" t="s">
        <v>10</v>
      </c>
      <c r="C110" s="31">
        <v>953</v>
      </c>
      <c r="D110" s="32">
        <v>157</v>
      </c>
      <c r="E110" s="11">
        <v>1110</v>
      </c>
      <c r="F110" s="32">
        <v>2996</v>
      </c>
      <c r="G110" s="32">
        <v>582</v>
      </c>
      <c r="H110" s="11">
        <v>3578</v>
      </c>
      <c r="I110" s="23">
        <v>4688</v>
      </c>
    </row>
    <row r="111" spans="1:9" ht="15.75" customHeight="1" x14ac:dyDescent="0.2">
      <c r="A111" s="92"/>
      <c r="B111" s="75" t="s">
        <v>11</v>
      </c>
      <c r="C111" s="31">
        <v>975</v>
      </c>
      <c r="D111" s="32">
        <v>157</v>
      </c>
      <c r="E111" s="11">
        <v>1132</v>
      </c>
      <c r="F111" s="32">
        <v>3117</v>
      </c>
      <c r="G111" s="32">
        <v>597</v>
      </c>
      <c r="H111" s="11">
        <v>3714</v>
      </c>
      <c r="I111" s="23">
        <v>4846</v>
      </c>
    </row>
    <row r="112" spans="1:9" ht="15.75" customHeight="1" x14ac:dyDescent="0.2">
      <c r="A112" s="92"/>
      <c r="B112" s="75" t="s">
        <v>12</v>
      </c>
      <c r="C112" s="31">
        <v>998</v>
      </c>
      <c r="D112" s="32">
        <v>164</v>
      </c>
      <c r="E112" s="11">
        <v>1162</v>
      </c>
      <c r="F112" s="32">
        <v>3204</v>
      </c>
      <c r="G112" s="32">
        <v>594</v>
      </c>
      <c r="H112" s="11">
        <v>3798</v>
      </c>
      <c r="I112" s="23">
        <v>4960</v>
      </c>
    </row>
    <row r="113" spans="1:9" ht="15.75" customHeight="1" x14ac:dyDescent="0.2">
      <c r="A113" s="92"/>
      <c r="B113" s="75" t="s">
        <v>13</v>
      </c>
      <c r="C113" s="31">
        <v>980</v>
      </c>
      <c r="D113" s="32">
        <v>163</v>
      </c>
      <c r="E113" s="11">
        <v>1143</v>
      </c>
      <c r="F113" s="32">
        <v>3170</v>
      </c>
      <c r="G113" s="32">
        <v>580</v>
      </c>
      <c r="H113" s="11">
        <v>3750</v>
      </c>
      <c r="I113" s="23">
        <v>4893</v>
      </c>
    </row>
    <row r="114" spans="1:9" ht="15.75" customHeight="1" x14ac:dyDescent="0.2">
      <c r="A114" s="92"/>
      <c r="B114" s="75" t="s">
        <v>14</v>
      </c>
      <c r="C114" s="31">
        <v>998</v>
      </c>
      <c r="D114" s="32">
        <v>162</v>
      </c>
      <c r="E114" s="11">
        <v>1160</v>
      </c>
      <c r="F114" s="32">
        <v>3252</v>
      </c>
      <c r="G114" s="32">
        <v>575</v>
      </c>
      <c r="H114" s="11">
        <v>3827</v>
      </c>
      <c r="I114" s="23">
        <v>4987</v>
      </c>
    </row>
    <row r="115" spans="1:9" ht="15.75" customHeight="1" x14ac:dyDescent="0.2">
      <c r="A115" s="92"/>
      <c r="B115" s="75" t="s">
        <v>15</v>
      </c>
      <c r="C115" s="31">
        <v>998</v>
      </c>
      <c r="D115" s="32">
        <v>158</v>
      </c>
      <c r="E115" s="11">
        <v>1156</v>
      </c>
      <c r="F115" s="32">
        <v>3230</v>
      </c>
      <c r="G115" s="32">
        <v>580</v>
      </c>
      <c r="H115" s="11">
        <v>3810</v>
      </c>
      <c r="I115" s="23">
        <v>4966</v>
      </c>
    </row>
    <row r="116" spans="1:9" ht="15.75" customHeight="1" x14ac:dyDescent="0.2">
      <c r="A116" s="92"/>
      <c r="B116" s="75" t="s">
        <v>16</v>
      </c>
      <c r="C116" s="31">
        <v>1002</v>
      </c>
      <c r="D116" s="32">
        <v>160</v>
      </c>
      <c r="E116" s="11">
        <v>1162</v>
      </c>
      <c r="F116" s="32">
        <v>3242</v>
      </c>
      <c r="G116" s="32">
        <v>576</v>
      </c>
      <c r="H116" s="11">
        <v>3818</v>
      </c>
      <c r="I116" s="23">
        <v>4980</v>
      </c>
    </row>
    <row r="117" spans="1:9" ht="15.75" customHeight="1" x14ac:dyDescent="0.2">
      <c r="A117" s="92"/>
      <c r="B117" s="75" t="s">
        <v>17</v>
      </c>
      <c r="C117" s="31">
        <v>1006</v>
      </c>
      <c r="D117" s="32">
        <v>155</v>
      </c>
      <c r="E117" s="11">
        <v>1161</v>
      </c>
      <c r="F117" s="32">
        <v>3238</v>
      </c>
      <c r="G117" s="32">
        <v>584</v>
      </c>
      <c r="H117" s="11">
        <v>3822</v>
      </c>
      <c r="I117" s="23">
        <v>4983</v>
      </c>
    </row>
    <row r="118" spans="1:9" ht="15.75" customHeight="1" thickBot="1" x14ac:dyDescent="0.25">
      <c r="A118" s="92"/>
      <c r="B118" s="54" t="s">
        <v>18</v>
      </c>
      <c r="C118" s="33">
        <v>1001</v>
      </c>
      <c r="D118" s="34">
        <v>153</v>
      </c>
      <c r="E118" s="17">
        <v>1154</v>
      </c>
      <c r="F118" s="34">
        <v>3203</v>
      </c>
      <c r="G118" s="34">
        <v>584</v>
      </c>
      <c r="H118" s="17">
        <v>3787</v>
      </c>
      <c r="I118" s="28">
        <v>4941</v>
      </c>
    </row>
    <row r="119" spans="1:9" ht="15.75" customHeight="1" x14ac:dyDescent="0.2">
      <c r="A119" s="94">
        <v>2021</v>
      </c>
      <c r="B119" s="74" t="s">
        <v>7</v>
      </c>
      <c r="C119" s="29">
        <v>1031</v>
      </c>
      <c r="D119" s="30">
        <v>150</v>
      </c>
      <c r="E119" s="8">
        <v>1181</v>
      </c>
      <c r="F119" s="30">
        <v>3227</v>
      </c>
      <c r="G119" s="30">
        <v>571</v>
      </c>
      <c r="H119" s="8">
        <v>3798</v>
      </c>
      <c r="I119" s="22">
        <v>4979</v>
      </c>
    </row>
    <row r="120" spans="1:9" ht="15.75" customHeight="1" x14ac:dyDescent="0.2">
      <c r="A120" s="92"/>
      <c r="B120" s="75" t="s">
        <v>8</v>
      </c>
      <c r="C120" s="31">
        <v>1025</v>
      </c>
      <c r="D120" s="32">
        <v>149</v>
      </c>
      <c r="E120" s="11">
        <v>1174</v>
      </c>
      <c r="F120" s="32">
        <v>3268</v>
      </c>
      <c r="G120" s="32">
        <v>562</v>
      </c>
      <c r="H120" s="11">
        <v>3830</v>
      </c>
      <c r="I120" s="23">
        <v>5004</v>
      </c>
    </row>
    <row r="121" spans="1:9" ht="15.75" customHeight="1" x14ac:dyDescent="0.2">
      <c r="A121" s="92"/>
      <c r="B121" s="75" t="s">
        <v>9</v>
      </c>
      <c r="C121" s="31">
        <v>983</v>
      </c>
      <c r="D121" s="32">
        <v>138</v>
      </c>
      <c r="E121" s="11">
        <v>1121</v>
      </c>
      <c r="F121" s="32">
        <v>3268</v>
      </c>
      <c r="G121" s="32">
        <v>556</v>
      </c>
      <c r="H121" s="11">
        <v>3824</v>
      </c>
      <c r="I121" s="23">
        <v>4945</v>
      </c>
    </row>
    <row r="122" spans="1:9" ht="15.75" customHeight="1" x14ac:dyDescent="0.2">
      <c r="A122" s="92"/>
      <c r="B122" s="75" t="s">
        <v>10</v>
      </c>
      <c r="C122" s="31">
        <v>994</v>
      </c>
      <c r="D122" s="32">
        <v>143</v>
      </c>
      <c r="E122" s="11">
        <v>1137</v>
      </c>
      <c r="F122" s="32">
        <v>3244</v>
      </c>
      <c r="G122" s="32">
        <v>556</v>
      </c>
      <c r="H122" s="11">
        <v>3800</v>
      </c>
      <c r="I122" s="23">
        <v>4937</v>
      </c>
    </row>
    <row r="123" spans="1:9" ht="15.75" customHeight="1" x14ac:dyDescent="0.2">
      <c r="A123" s="92"/>
      <c r="B123" s="75" t="s">
        <v>11</v>
      </c>
      <c r="C123" s="31">
        <v>1011</v>
      </c>
      <c r="D123" s="32">
        <v>141</v>
      </c>
      <c r="E123" s="11">
        <v>1152</v>
      </c>
      <c r="F123" s="32">
        <v>3197</v>
      </c>
      <c r="G123" s="32">
        <v>558</v>
      </c>
      <c r="H123" s="11">
        <v>3755</v>
      </c>
      <c r="I123" s="23">
        <v>4907</v>
      </c>
    </row>
    <row r="124" spans="1:9" ht="15.75" customHeight="1" x14ac:dyDescent="0.2">
      <c r="A124" s="92"/>
      <c r="B124" s="75" t="s">
        <v>12</v>
      </c>
      <c r="C124" s="24">
        <v>1024</v>
      </c>
      <c r="D124" s="11">
        <v>142</v>
      </c>
      <c r="E124" s="11">
        <v>1166</v>
      </c>
      <c r="F124" s="11">
        <v>3201</v>
      </c>
      <c r="G124" s="11">
        <v>547</v>
      </c>
      <c r="H124" s="11">
        <v>3748</v>
      </c>
      <c r="I124" s="23">
        <v>4914</v>
      </c>
    </row>
    <row r="125" spans="1:9" ht="15.75" customHeight="1" x14ac:dyDescent="0.2">
      <c r="A125" s="92"/>
      <c r="B125" s="75" t="s">
        <v>13</v>
      </c>
      <c r="C125" s="24">
        <v>1045</v>
      </c>
      <c r="D125" s="11">
        <v>143</v>
      </c>
      <c r="E125" s="11">
        <v>1188</v>
      </c>
      <c r="F125" s="11">
        <v>3195</v>
      </c>
      <c r="G125" s="11">
        <v>520</v>
      </c>
      <c r="H125" s="11">
        <v>3715</v>
      </c>
      <c r="I125" s="23">
        <v>4903</v>
      </c>
    </row>
    <row r="126" spans="1:9" ht="15.75" customHeight="1" x14ac:dyDescent="0.2">
      <c r="A126" s="92"/>
      <c r="B126" s="75" t="s">
        <v>14</v>
      </c>
      <c r="C126" s="24">
        <v>1072</v>
      </c>
      <c r="D126" s="11">
        <v>153</v>
      </c>
      <c r="E126" s="11">
        <v>1225</v>
      </c>
      <c r="F126" s="11">
        <v>3195</v>
      </c>
      <c r="G126" s="11">
        <v>511</v>
      </c>
      <c r="H126" s="11">
        <v>3706</v>
      </c>
      <c r="I126" s="23">
        <v>4931</v>
      </c>
    </row>
    <row r="127" spans="1:9" ht="15.75" customHeight="1" x14ac:dyDescent="0.2">
      <c r="A127" s="92"/>
      <c r="B127" s="75" t="s">
        <v>15</v>
      </c>
      <c r="C127" s="24">
        <v>1128</v>
      </c>
      <c r="D127" s="11">
        <v>165</v>
      </c>
      <c r="E127" s="11">
        <v>1293</v>
      </c>
      <c r="F127" s="11">
        <v>3162</v>
      </c>
      <c r="G127" s="11">
        <v>523</v>
      </c>
      <c r="H127" s="11">
        <v>3685</v>
      </c>
      <c r="I127" s="23">
        <v>4978</v>
      </c>
    </row>
    <row r="128" spans="1:9" ht="15.75" customHeight="1" x14ac:dyDescent="0.2">
      <c r="A128" s="92"/>
      <c r="B128" s="75" t="s">
        <v>16</v>
      </c>
      <c r="C128" s="24">
        <v>1106</v>
      </c>
      <c r="D128" s="11">
        <v>162</v>
      </c>
      <c r="E128" s="11">
        <v>1268</v>
      </c>
      <c r="F128" s="11">
        <v>3110</v>
      </c>
      <c r="G128" s="11">
        <v>519</v>
      </c>
      <c r="H128" s="11">
        <v>3629</v>
      </c>
      <c r="I128" s="23">
        <v>4897</v>
      </c>
    </row>
    <row r="129" spans="1:9" ht="15.75" customHeight="1" x14ac:dyDescent="0.2">
      <c r="A129" s="92"/>
      <c r="B129" s="75" t="s">
        <v>17</v>
      </c>
      <c r="C129" s="24">
        <v>1116</v>
      </c>
      <c r="D129" s="11">
        <v>163</v>
      </c>
      <c r="E129" s="11">
        <v>1279</v>
      </c>
      <c r="F129" s="11">
        <v>3131</v>
      </c>
      <c r="G129" s="11">
        <v>528</v>
      </c>
      <c r="H129" s="11">
        <v>3659</v>
      </c>
      <c r="I129" s="23">
        <v>4938</v>
      </c>
    </row>
    <row r="130" spans="1:9" ht="15.75" customHeight="1" thickBot="1" x14ac:dyDescent="0.25">
      <c r="A130" s="92"/>
      <c r="B130" s="54" t="s">
        <v>18</v>
      </c>
      <c r="C130" s="27">
        <v>1107</v>
      </c>
      <c r="D130" s="17">
        <v>171</v>
      </c>
      <c r="E130" s="17">
        <v>1278</v>
      </c>
      <c r="F130" s="17">
        <v>3061</v>
      </c>
      <c r="G130" s="17">
        <v>513</v>
      </c>
      <c r="H130" s="17">
        <v>3574</v>
      </c>
      <c r="I130" s="28">
        <v>4852</v>
      </c>
    </row>
    <row r="131" spans="1:9" ht="15.75" customHeight="1" x14ac:dyDescent="0.2">
      <c r="A131" s="94">
        <v>2022</v>
      </c>
      <c r="B131" s="74" t="s">
        <v>7</v>
      </c>
      <c r="C131" s="29">
        <v>1111</v>
      </c>
      <c r="D131" s="32">
        <v>171</v>
      </c>
      <c r="E131" s="11">
        <f t="shared" ref="E131:E142" si="0">+C131+D131</f>
        <v>1282</v>
      </c>
      <c r="F131" s="32">
        <v>3016</v>
      </c>
      <c r="G131" s="32">
        <v>494</v>
      </c>
      <c r="H131" s="11">
        <f t="shared" ref="H131:H142" si="1">+F131+G131</f>
        <v>3510</v>
      </c>
      <c r="I131" s="23">
        <v>4792</v>
      </c>
    </row>
    <row r="132" spans="1:9" ht="15.75" customHeight="1" x14ac:dyDescent="0.2">
      <c r="A132" s="92"/>
      <c r="B132" s="75" t="s">
        <v>8</v>
      </c>
      <c r="C132" s="31">
        <v>1121</v>
      </c>
      <c r="D132" s="32">
        <v>173</v>
      </c>
      <c r="E132" s="11">
        <f t="shared" si="0"/>
        <v>1294</v>
      </c>
      <c r="F132" s="32">
        <v>3075</v>
      </c>
      <c r="G132" s="32">
        <v>475</v>
      </c>
      <c r="H132" s="11">
        <f t="shared" si="1"/>
        <v>3550</v>
      </c>
      <c r="I132" s="23">
        <v>4844</v>
      </c>
    </row>
    <row r="133" spans="1:9" ht="15.75" customHeight="1" x14ac:dyDescent="0.2">
      <c r="A133" s="92"/>
      <c r="B133" s="75" t="s">
        <v>9</v>
      </c>
      <c r="C133" s="31">
        <v>1103</v>
      </c>
      <c r="D133" s="32">
        <v>165</v>
      </c>
      <c r="E133" s="11">
        <f t="shared" si="0"/>
        <v>1268</v>
      </c>
      <c r="F133" s="32">
        <v>2987</v>
      </c>
      <c r="G133" s="32">
        <v>458</v>
      </c>
      <c r="H133" s="11">
        <f t="shared" si="1"/>
        <v>3445</v>
      </c>
      <c r="I133" s="23">
        <v>4713</v>
      </c>
    </row>
    <row r="134" spans="1:9" ht="15.75" customHeight="1" x14ac:dyDescent="0.2">
      <c r="A134" s="92"/>
      <c r="B134" s="75" t="s">
        <v>10</v>
      </c>
      <c r="C134" s="31">
        <v>1086</v>
      </c>
      <c r="D134" s="32">
        <v>162</v>
      </c>
      <c r="E134" s="11">
        <f t="shared" si="0"/>
        <v>1248</v>
      </c>
      <c r="F134" s="32">
        <v>3023</v>
      </c>
      <c r="G134" s="32">
        <v>456</v>
      </c>
      <c r="H134" s="11">
        <f t="shared" si="1"/>
        <v>3479</v>
      </c>
      <c r="I134" s="23">
        <v>4727</v>
      </c>
    </row>
    <row r="135" spans="1:9" ht="15.75" customHeight="1" x14ac:dyDescent="0.2">
      <c r="A135" s="92"/>
      <c r="B135" s="75" t="s">
        <v>11</v>
      </c>
      <c r="C135" s="31">
        <v>1107</v>
      </c>
      <c r="D135" s="32">
        <v>158</v>
      </c>
      <c r="E135" s="11">
        <f t="shared" si="0"/>
        <v>1265</v>
      </c>
      <c r="F135" s="32">
        <v>3051</v>
      </c>
      <c r="G135" s="32">
        <v>462</v>
      </c>
      <c r="H135" s="11">
        <f t="shared" si="1"/>
        <v>3513</v>
      </c>
      <c r="I135" s="23">
        <f t="shared" ref="I135:I142" si="2">+H135+E135</f>
        <v>4778</v>
      </c>
    </row>
    <row r="136" spans="1:9" ht="15.75" customHeight="1" x14ac:dyDescent="0.2">
      <c r="A136" s="92"/>
      <c r="B136" s="75" t="s">
        <v>12</v>
      </c>
      <c r="C136" s="24">
        <v>1109</v>
      </c>
      <c r="D136" s="11">
        <v>157</v>
      </c>
      <c r="E136" s="11">
        <f t="shared" si="0"/>
        <v>1266</v>
      </c>
      <c r="F136" s="11">
        <v>3062</v>
      </c>
      <c r="G136" s="11">
        <v>466</v>
      </c>
      <c r="H136" s="11">
        <f t="shared" si="1"/>
        <v>3528</v>
      </c>
      <c r="I136" s="23">
        <f t="shared" si="2"/>
        <v>4794</v>
      </c>
    </row>
    <row r="137" spans="1:9" ht="15.75" customHeight="1" x14ac:dyDescent="0.2">
      <c r="A137" s="92"/>
      <c r="B137" s="75" t="s">
        <v>13</v>
      </c>
      <c r="C137" s="24">
        <v>1132</v>
      </c>
      <c r="D137" s="11">
        <v>157</v>
      </c>
      <c r="E137" s="11">
        <f t="shared" si="0"/>
        <v>1289</v>
      </c>
      <c r="F137" s="11">
        <v>3064</v>
      </c>
      <c r="G137" s="11">
        <v>469</v>
      </c>
      <c r="H137" s="11">
        <f t="shared" si="1"/>
        <v>3533</v>
      </c>
      <c r="I137" s="23">
        <f t="shared" si="2"/>
        <v>4822</v>
      </c>
    </row>
    <row r="138" spans="1:9" ht="15.75" customHeight="1" x14ac:dyDescent="0.2">
      <c r="A138" s="92"/>
      <c r="B138" s="75" t="s">
        <v>14</v>
      </c>
      <c r="C138" s="24">
        <v>1146</v>
      </c>
      <c r="D138" s="11">
        <v>157</v>
      </c>
      <c r="E138" s="11">
        <f t="shared" si="0"/>
        <v>1303</v>
      </c>
      <c r="F138" s="11">
        <v>3062</v>
      </c>
      <c r="G138" s="11">
        <v>456</v>
      </c>
      <c r="H138" s="11">
        <f t="shared" si="1"/>
        <v>3518</v>
      </c>
      <c r="I138" s="23">
        <f t="shared" si="2"/>
        <v>4821</v>
      </c>
    </row>
    <row r="139" spans="1:9" ht="15.75" customHeight="1" x14ac:dyDescent="0.2">
      <c r="A139" s="92"/>
      <c r="B139" s="75" t="s">
        <v>15</v>
      </c>
      <c r="C139" s="24">
        <v>1131</v>
      </c>
      <c r="D139" s="11">
        <v>161</v>
      </c>
      <c r="E139" s="11">
        <f t="shared" si="0"/>
        <v>1292</v>
      </c>
      <c r="F139" s="11">
        <v>3036</v>
      </c>
      <c r="G139" s="11">
        <v>448</v>
      </c>
      <c r="H139" s="11">
        <f t="shared" si="1"/>
        <v>3484</v>
      </c>
      <c r="I139" s="23">
        <f t="shared" si="2"/>
        <v>4776</v>
      </c>
    </row>
    <row r="140" spans="1:9" ht="15.75" customHeight="1" x14ac:dyDescent="0.2">
      <c r="A140" s="92"/>
      <c r="B140" s="75" t="s">
        <v>16</v>
      </c>
      <c r="C140" s="24">
        <v>1152</v>
      </c>
      <c r="D140" s="11">
        <v>160</v>
      </c>
      <c r="E140" s="11">
        <f t="shared" si="0"/>
        <v>1312</v>
      </c>
      <c r="F140" s="11">
        <v>3098</v>
      </c>
      <c r="G140" s="11">
        <v>465</v>
      </c>
      <c r="H140" s="11">
        <f t="shared" si="1"/>
        <v>3563</v>
      </c>
      <c r="I140" s="23">
        <f t="shared" si="2"/>
        <v>4875</v>
      </c>
    </row>
    <row r="141" spans="1:9" ht="15.75" customHeight="1" x14ac:dyDescent="0.2">
      <c r="A141" s="92"/>
      <c r="B141" s="75" t="s">
        <v>17</v>
      </c>
      <c r="C141" s="24">
        <v>1166</v>
      </c>
      <c r="D141" s="11">
        <v>169</v>
      </c>
      <c r="E141" s="11">
        <f t="shared" si="0"/>
        <v>1335</v>
      </c>
      <c r="F141" s="11">
        <v>3124</v>
      </c>
      <c r="G141" s="11">
        <v>461</v>
      </c>
      <c r="H141" s="11">
        <f t="shared" si="1"/>
        <v>3585</v>
      </c>
      <c r="I141" s="23">
        <f t="shared" si="2"/>
        <v>4920</v>
      </c>
    </row>
    <row r="142" spans="1:9" ht="15.75" customHeight="1" thickBot="1" x14ac:dyDescent="0.25">
      <c r="A142" s="92"/>
      <c r="B142" s="54" t="s">
        <v>18</v>
      </c>
      <c r="C142" s="27">
        <v>1161</v>
      </c>
      <c r="D142" s="17">
        <v>173</v>
      </c>
      <c r="E142" s="17">
        <f t="shared" si="0"/>
        <v>1334</v>
      </c>
      <c r="F142" s="17">
        <v>3128</v>
      </c>
      <c r="G142" s="17">
        <v>445</v>
      </c>
      <c r="H142" s="17">
        <f t="shared" si="1"/>
        <v>3573</v>
      </c>
      <c r="I142" s="23">
        <f t="shared" si="2"/>
        <v>4907</v>
      </c>
    </row>
    <row r="143" spans="1:9" ht="15.75" customHeight="1" x14ac:dyDescent="0.2">
      <c r="A143" s="94">
        <v>2023</v>
      </c>
      <c r="B143" s="74" t="s">
        <v>7</v>
      </c>
      <c r="C143" s="29">
        <v>1183</v>
      </c>
      <c r="D143" s="32">
        <v>173</v>
      </c>
      <c r="E143" s="11">
        <f t="shared" ref="E143:E149" si="3">+C143+D143</f>
        <v>1356</v>
      </c>
      <c r="F143" s="32">
        <v>3122</v>
      </c>
      <c r="G143" s="32">
        <v>441</v>
      </c>
      <c r="H143" s="11">
        <f t="shared" ref="H143:H149" si="4">+F143+G143</f>
        <v>3563</v>
      </c>
      <c r="I143" s="23">
        <f t="shared" ref="I143:I151" si="5">+H143+E143</f>
        <v>4919</v>
      </c>
    </row>
    <row r="144" spans="1:9" ht="15.75" customHeight="1" x14ac:dyDescent="0.2">
      <c r="A144" s="92"/>
      <c r="B144" s="75" t="s">
        <v>8</v>
      </c>
      <c r="C144" s="31">
        <v>1172</v>
      </c>
      <c r="D144" s="32">
        <v>169</v>
      </c>
      <c r="E144" s="11">
        <f t="shared" si="3"/>
        <v>1341</v>
      </c>
      <c r="F144" s="32">
        <v>3100</v>
      </c>
      <c r="G144" s="32">
        <v>437</v>
      </c>
      <c r="H144" s="11">
        <f t="shared" si="4"/>
        <v>3537</v>
      </c>
      <c r="I144" s="23">
        <f t="shared" si="5"/>
        <v>4878</v>
      </c>
    </row>
    <row r="145" spans="1:9" ht="15.75" customHeight="1" x14ac:dyDescent="0.2">
      <c r="A145" s="92"/>
      <c r="B145" s="75" t="s">
        <v>9</v>
      </c>
      <c r="C145" s="31">
        <v>1850</v>
      </c>
      <c r="D145" s="32">
        <v>262</v>
      </c>
      <c r="E145" s="11">
        <f t="shared" si="3"/>
        <v>2112</v>
      </c>
      <c r="F145" s="32">
        <v>3502</v>
      </c>
      <c r="G145" s="32">
        <v>466</v>
      </c>
      <c r="H145" s="11">
        <f t="shared" si="4"/>
        <v>3968</v>
      </c>
      <c r="I145" s="23">
        <f t="shared" si="5"/>
        <v>6080</v>
      </c>
    </row>
    <row r="146" spans="1:9" ht="15.75" customHeight="1" x14ac:dyDescent="0.2">
      <c r="A146" s="92"/>
      <c r="B146" s="75" t="s">
        <v>10</v>
      </c>
      <c r="C146" s="31">
        <v>1853</v>
      </c>
      <c r="D146" s="32">
        <v>261</v>
      </c>
      <c r="E146" s="11">
        <f t="shared" si="3"/>
        <v>2114</v>
      </c>
      <c r="F146" s="32">
        <v>3468</v>
      </c>
      <c r="G146" s="32">
        <v>460</v>
      </c>
      <c r="H146" s="11">
        <f t="shared" si="4"/>
        <v>3928</v>
      </c>
      <c r="I146" s="23">
        <f t="shared" si="5"/>
        <v>6042</v>
      </c>
    </row>
    <row r="147" spans="1:9" ht="15.75" customHeight="1" x14ac:dyDescent="0.2">
      <c r="A147" s="92"/>
      <c r="B147" s="75" t="s">
        <v>11</v>
      </c>
      <c r="C147" s="31">
        <v>1833</v>
      </c>
      <c r="D147" s="32">
        <v>265</v>
      </c>
      <c r="E147" s="11">
        <f t="shared" si="3"/>
        <v>2098</v>
      </c>
      <c r="F147" s="32">
        <v>3417</v>
      </c>
      <c r="G147" s="32">
        <v>450</v>
      </c>
      <c r="H147" s="11">
        <f t="shared" si="4"/>
        <v>3867</v>
      </c>
      <c r="I147" s="23">
        <f t="shared" si="5"/>
        <v>5965</v>
      </c>
    </row>
    <row r="148" spans="1:9" ht="15.75" customHeight="1" x14ac:dyDescent="0.2">
      <c r="A148" s="92"/>
      <c r="B148" s="75" t="s">
        <v>12</v>
      </c>
      <c r="C148" s="24">
        <v>1822</v>
      </c>
      <c r="D148" s="11">
        <v>266</v>
      </c>
      <c r="E148" s="11">
        <f t="shared" si="3"/>
        <v>2088</v>
      </c>
      <c r="F148" s="11">
        <v>3401</v>
      </c>
      <c r="G148" s="11">
        <v>446</v>
      </c>
      <c r="H148" s="11">
        <f t="shared" si="4"/>
        <v>3847</v>
      </c>
      <c r="I148" s="23">
        <f t="shared" si="5"/>
        <v>5935</v>
      </c>
    </row>
    <row r="149" spans="1:9" ht="15.75" customHeight="1" x14ac:dyDescent="0.2">
      <c r="A149" s="92"/>
      <c r="B149" s="75" t="s">
        <v>13</v>
      </c>
      <c r="C149" s="24">
        <v>1804</v>
      </c>
      <c r="D149" s="11">
        <v>260</v>
      </c>
      <c r="E149" s="11">
        <f t="shared" si="3"/>
        <v>2064</v>
      </c>
      <c r="F149" s="11">
        <v>3408</v>
      </c>
      <c r="G149" s="11">
        <v>450</v>
      </c>
      <c r="H149" s="11">
        <f t="shared" si="4"/>
        <v>3858</v>
      </c>
      <c r="I149" s="23">
        <f t="shared" si="5"/>
        <v>5922</v>
      </c>
    </row>
    <row r="150" spans="1:9" ht="15.75" customHeight="1" x14ac:dyDescent="0.2">
      <c r="A150" s="92"/>
      <c r="B150" s="75" t="s">
        <v>14</v>
      </c>
      <c r="C150" s="24">
        <v>1939</v>
      </c>
      <c r="D150" s="11">
        <v>266</v>
      </c>
      <c r="E150" s="11">
        <v>2205</v>
      </c>
      <c r="F150" s="11">
        <v>3899</v>
      </c>
      <c r="G150" s="11">
        <v>467</v>
      </c>
      <c r="H150" s="11">
        <v>4366</v>
      </c>
      <c r="I150" s="23">
        <f t="shared" si="5"/>
        <v>6571</v>
      </c>
    </row>
    <row r="151" spans="1:9" ht="15.75" customHeight="1" x14ac:dyDescent="0.2">
      <c r="A151" s="92"/>
      <c r="B151" s="75" t="s">
        <v>15</v>
      </c>
      <c r="C151" s="24">
        <v>1933</v>
      </c>
      <c r="D151" s="11">
        <v>260</v>
      </c>
      <c r="E151" s="11">
        <v>2193</v>
      </c>
      <c r="F151" s="11">
        <v>3845</v>
      </c>
      <c r="G151" s="11">
        <v>437</v>
      </c>
      <c r="H151" s="11">
        <v>4282</v>
      </c>
      <c r="I151" s="23">
        <f t="shared" si="5"/>
        <v>6475</v>
      </c>
    </row>
    <row r="152" spans="1:9" ht="15.75" customHeight="1" x14ac:dyDescent="0.2">
      <c r="A152" s="92"/>
      <c r="B152" s="75" t="s">
        <v>16</v>
      </c>
      <c r="C152" s="24"/>
      <c r="D152" s="11"/>
      <c r="E152" s="11"/>
      <c r="F152" s="11"/>
      <c r="G152" s="11"/>
      <c r="H152" s="11"/>
      <c r="I152" s="23"/>
    </row>
    <row r="153" spans="1:9" ht="15.75" customHeight="1" x14ac:dyDescent="0.2">
      <c r="A153" s="92"/>
      <c r="B153" s="75" t="s">
        <v>17</v>
      </c>
      <c r="C153" s="24"/>
      <c r="D153" s="11"/>
      <c r="E153" s="11"/>
      <c r="F153" s="11"/>
      <c r="G153" s="11"/>
      <c r="H153" s="11"/>
      <c r="I153" s="23"/>
    </row>
    <row r="154" spans="1:9" ht="15.75" customHeight="1" thickBot="1" x14ac:dyDescent="0.25">
      <c r="A154" s="92"/>
      <c r="B154" s="54" t="s">
        <v>18</v>
      </c>
      <c r="C154" s="27"/>
      <c r="D154" s="17"/>
      <c r="E154" s="17"/>
      <c r="F154" s="17"/>
      <c r="G154" s="17"/>
      <c r="H154" s="17"/>
      <c r="I154" s="23"/>
    </row>
    <row r="155" spans="1:9" ht="15.75" customHeight="1" x14ac:dyDescent="0.2">
      <c r="A155" s="76" t="s">
        <v>54</v>
      </c>
      <c r="B155" s="2"/>
      <c r="C155" s="2"/>
      <c r="D155" s="2"/>
      <c r="E155" s="2"/>
      <c r="F155" s="2"/>
      <c r="G155" s="2"/>
      <c r="H155" s="2"/>
      <c r="I155" s="2"/>
    </row>
    <row r="156" spans="1:9" ht="15.75" customHeight="1" x14ac:dyDescent="0.2">
      <c r="B156" s="2"/>
      <c r="C156" s="2"/>
      <c r="D156" s="2"/>
      <c r="E156" s="2"/>
      <c r="F156" s="2"/>
      <c r="G156" s="2"/>
      <c r="H156" s="2"/>
      <c r="I156" s="2"/>
    </row>
    <row r="157" spans="1:9" ht="15.75" customHeight="1" x14ac:dyDescent="0.2">
      <c r="B157" s="2"/>
      <c r="C157" s="2"/>
      <c r="D157" s="2"/>
      <c r="E157" s="2"/>
      <c r="F157" s="2"/>
      <c r="G157" s="2"/>
      <c r="H157" s="2"/>
      <c r="I157" s="2"/>
    </row>
    <row r="158" spans="1:9" ht="15.75" customHeight="1" x14ac:dyDescent="0.2">
      <c r="B158" s="2"/>
      <c r="C158" s="2"/>
      <c r="D158" s="2"/>
      <c r="E158" s="2"/>
      <c r="F158" s="2"/>
      <c r="G158" s="2"/>
      <c r="H158" s="2"/>
      <c r="I158" s="2"/>
    </row>
    <row r="159" spans="1:9" ht="15.75" customHeight="1" x14ac:dyDescent="0.2">
      <c r="B159" s="2"/>
      <c r="C159" s="2"/>
      <c r="D159" s="2"/>
      <c r="E159" s="2"/>
      <c r="F159" s="2"/>
      <c r="G159" s="2"/>
      <c r="H159" s="2"/>
      <c r="I159" s="2"/>
    </row>
    <row r="160" spans="1:9" ht="15.75" customHeight="1" x14ac:dyDescent="0.2">
      <c r="B160" s="2"/>
      <c r="C160" s="2"/>
      <c r="D160" s="2"/>
      <c r="E160" s="2"/>
      <c r="F160" s="2"/>
      <c r="G160" s="2"/>
      <c r="H160" s="2"/>
      <c r="I160" s="2"/>
    </row>
    <row r="161" spans="2:9" ht="15.75" customHeight="1" x14ac:dyDescent="0.2">
      <c r="B161" s="2"/>
      <c r="C161" s="2"/>
      <c r="D161" s="2"/>
      <c r="E161" s="2"/>
      <c r="F161" s="2"/>
      <c r="G161" s="2"/>
      <c r="H161" s="2"/>
      <c r="I161" s="2"/>
    </row>
    <row r="162" spans="2:9" ht="15.75" customHeight="1" x14ac:dyDescent="0.2">
      <c r="B162" s="2"/>
      <c r="C162" s="2"/>
      <c r="D162" s="2"/>
      <c r="E162" s="2"/>
      <c r="F162" s="2"/>
      <c r="G162" s="2"/>
      <c r="H162" s="2"/>
      <c r="I162" s="2"/>
    </row>
    <row r="163" spans="2:9" ht="15.75" customHeight="1" x14ac:dyDescent="0.2">
      <c r="B163" s="2"/>
      <c r="C163" s="2"/>
      <c r="D163" s="2"/>
      <c r="E163" s="2"/>
      <c r="F163" s="2"/>
      <c r="G163" s="2"/>
      <c r="H163" s="2"/>
      <c r="I163" s="2"/>
    </row>
    <row r="164" spans="2:9" ht="15.75" customHeight="1" x14ac:dyDescent="0.2">
      <c r="B164" s="2"/>
      <c r="C164" s="2"/>
      <c r="D164" s="2"/>
      <c r="E164" s="2"/>
      <c r="F164" s="2"/>
      <c r="G164" s="2"/>
      <c r="H164" s="2"/>
      <c r="I164" s="2"/>
    </row>
    <row r="165" spans="2:9" ht="15.75" customHeight="1" x14ac:dyDescent="0.2">
      <c r="B165" s="2"/>
      <c r="C165" s="2"/>
      <c r="D165" s="2"/>
      <c r="E165" s="2"/>
      <c r="F165" s="2"/>
      <c r="G165" s="2"/>
      <c r="H165" s="2"/>
      <c r="I165" s="2"/>
    </row>
    <row r="166" spans="2:9" ht="15.75" customHeight="1" x14ac:dyDescent="0.2">
      <c r="B166" s="2"/>
      <c r="C166" s="2"/>
      <c r="D166" s="2"/>
      <c r="E166" s="2"/>
      <c r="F166" s="2"/>
      <c r="G166" s="2"/>
      <c r="H166" s="2"/>
      <c r="I166" s="2"/>
    </row>
    <row r="167" spans="2:9" ht="15.75" customHeight="1" x14ac:dyDescent="0.2">
      <c r="B167" s="2"/>
      <c r="C167" s="2"/>
      <c r="D167" s="2"/>
      <c r="E167" s="2"/>
      <c r="F167" s="2"/>
      <c r="G167" s="2"/>
      <c r="H167" s="2"/>
      <c r="I167" s="2"/>
    </row>
    <row r="168" spans="2:9" ht="15.75" customHeight="1" x14ac:dyDescent="0.2">
      <c r="B168" s="2"/>
      <c r="C168" s="2"/>
      <c r="D168" s="2"/>
      <c r="E168" s="2"/>
      <c r="F168" s="2"/>
      <c r="G168" s="2"/>
      <c r="H168" s="2"/>
      <c r="I168" s="2"/>
    </row>
    <row r="169" spans="2:9" ht="15.75" customHeight="1" x14ac:dyDescent="0.2">
      <c r="B169" s="2"/>
      <c r="C169" s="2"/>
      <c r="D169" s="2"/>
      <c r="E169" s="2"/>
      <c r="F169" s="2"/>
      <c r="G169" s="2"/>
      <c r="H169" s="2"/>
      <c r="I169" s="2"/>
    </row>
    <row r="170" spans="2:9" ht="15.75" customHeight="1" x14ac:dyDescent="0.2">
      <c r="B170" s="2"/>
      <c r="C170" s="2"/>
      <c r="D170" s="2"/>
      <c r="E170" s="2"/>
      <c r="F170" s="2"/>
      <c r="G170" s="2"/>
      <c r="H170" s="2"/>
      <c r="I170" s="2"/>
    </row>
    <row r="171" spans="2:9" ht="15.75" customHeight="1" x14ac:dyDescent="0.2">
      <c r="B171" s="2"/>
      <c r="C171" s="2"/>
      <c r="D171" s="2"/>
      <c r="E171" s="2"/>
      <c r="F171" s="2"/>
      <c r="G171" s="2"/>
      <c r="H171" s="2"/>
      <c r="I171" s="2"/>
    </row>
    <row r="172" spans="2:9" ht="15.75" customHeight="1" x14ac:dyDescent="0.2">
      <c r="B172" s="2"/>
      <c r="C172" s="2"/>
      <c r="D172" s="2"/>
      <c r="E172" s="2"/>
      <c r="F172" s="2"/>
      <c r="G172" s="2"/>
      <c r="H172" s="2"/>
      <c r="I172" s="2"/>
    </row>
    <row r="173" spans="2:9" ht="15.75" customHeight="1" x14ac:dyDescent="0.2">
      <c r="B173" s="2"/>
      <c r="C173" s="2"/>
      <c r="D173" s="2"/>
      <c r="E173" s="2"/>
      <c r="F173" s="2"/>
      <c r="G173" s="2"/>
      <c r="H173" s="2"/>
      <c r="I173" s="2"/>
    </row>
    <row r="174" spans="2:9" ht="15.75" customHeight="1" x14ac:dyDescent="0.2">
      <c r="B174" s="2"/>
      <c r="C174" s="2"/>
      <c r="D174" s="2"/>
      <c r="E174" s="2"/>
      <c r="F174" s="2"/>
      <c r="G174" s="2"/>
      <c r="H174" s="2"/>
      <c r="I174" s="2"/>
    </row>
    <row r="175" spans="2:9" ht="15.75" customHeight="1" x14ac:dyDescent="0.2">
      <c r="B175" s="2"/>
      <c r="C175" s="2"/>
      <c r="D175" s="2"/>
      <c r="E175" s="2"/>
      <c r="F175" s="2"/>
      <c r="G175" s="2"/>
      <c r="H175" s="2"/>
      <c r="I175" s="2"/>
    </row>
    <row r="176" spans="2: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sheetData>
  <mergeCells count="17">
    <mergeCell ref="I9:I10"/>
    <mergeCell ref="A131:A142"/>
    <mergeCell ref="A143:A154"/>
    <mergeCell ref="A8:I8"/>
    <mergeCell ref="A119:A130"/>
    <mergeCell ref="A7:I7"/>
    <mergeCell ref="A71:A82"/>
    <mergeCell ref="A83:A94"/>
    <mergeCell ref="A95:A106"/>
    <mergeCell ref="A107:A118"/>
    <mergeCell ref="A11:A22"/>
    <mergeCell ref="A23:A34"/>
    <mergeCell ref="A35:A46"/>
    <mergeCell ref="A47:A58"/>
    <mergeCell ref="A59:A70"/>
    <mergeCell ref="C9:E9"/>
    <mergeCell ref="F9:H9"/>
  </mergeCells>
  <printOptions horizontalCentered="1" verticalCentered="1"/>
  <pageMargins left="0.39370078740157483" right="0.39370078740157483" top="0.39370078740157483" bottom="0.39370078740157483" header="0" footer="0"/>
  <pageSetup paperSize="5" orientation="landscape"/>
  <ignoredErrors>
    <ignoredError sqref="M13:M24"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1. PPL INTRAMURAL</vt:lpstr>
      <vt:lpstr>2. SITUA_JURIDICAPPL INTRAMURAL</vt:lpstr>
      <vt:lpstr>3. SEXO PPL INTRAMURAL</vt:lpstr>
      <vt:lpstr>4. PPL DOMICILIARIA </vt:lpstr>
      <vt:lpstr>5.PPL VIGILANCIA ELECTRONICA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Castro Gil</dc:creator>
  <cp:lastModifiedBy>JAMES ADOLFO FLECHAS CASTILLO</cp:lastModifiedBy>
  <dcterms:created xsi:type="dcterms:W3CDTF">2015-02-09T15:58:58Z</dcterms:created>
  <dcterms:modified xsi:type="dcterms:W3CDTF">2023-10-10T15:52:16Z</dcterms:modified>
</cp:coreProperties>
</file>