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mc:AlternateContent xmlns:mc="http://schemas.openxmlformats.org/markup-compatibility/2006">
    <mc:Choice Requires="x15">
      <x15ac:absPath xmlns:x15ac="http://schemas.microsoft.com/office/spreadsheetml/2010/11/ac" url="G:\INPEC\2017\Seguimiento\I Trimestre\"/>
    </mc:Choice>
  </mc:AlternateContent>
  <bookViews>
    <workbookView xWindow="0" yWindow="0" windowWidth="21600" windowHeight="9510" firstSheet="4" activeTab="4"/>
  </bookViews>
  <sheets>
    <sheet name="Listas Plantilla" sheetId="3" state="hidden" r:id="rId1"/>
    <sheet name="Gestion" sheetId="4" state="hidden" r:id="rId2"/>
    <sheet name="Eficiencia" sheetId="5" state="hidden" r:id="rId3"/>
    <sheet name="Eficiencia resumen" sheetId="6" state="hidden" r:id="rId4"/>
    <sheet name="Plan de Acción Consolidado" sheetId="1" r:id="rId5"/>
    <sheet name="Codigos Actividades" sheetId="8"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_FilterDatabase" localSheetId="5" hidden="1">'Codigos Actividades'!$A$1:$D$491</definedName>
    <definedName name="_xlnm._FilterDatabase" localSheetId="4" hidden="1">'Plan de Acción Consolidado'!$A$4:$AY$494</definedName>
    <definedName name="Lista_Productos">#REF!</definedName>
    <definedName name="Responsabilidades">[1]listas!$B$2:$B$31</definedName>
  </definedNames>
  <calcPr calcId="171027"/>
  <pivotCaches>
    <pivotCache cacheId="0" r:id="rId28"/>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8" l="1"/>
  <c r="AV315" i="1" l="1"/>
  <c r="AV316" i="1"/>
  <c r="AV317" i="1"/>
  <c r="AC38" i="1" l="1"/>
  <c r="AC37" i="1"/>
  <c r="AC36" i="1"/>
  <c r="AY481" i="1" l="1"/>
  <c r="D12" i="6" l="1"/>
  <c r="C11" i="6"/>
  <c r="D11" i="6" s="1"/>
  <c r="C10" i="6"/>
  <c r="D10" i="6" s="1"/>
  <c r="C9" i="6"/>
  <c r="D9" i="6" s="1"/>
  <c r="C8" i="6"/>
  <c r="D8" i="6" s="1"/>
  <c r="C7" i="6"/>
  <c r="D7" i="6" s="1"/>
  <c r="C6" i="6"/>
  <c r="D6" i="6" s="1"/>
  <c r="C5" i="6"/>
  <c r="D5" i="6" s="1"/>
  <c r="C4" i="6"/>
  <c r="D4" i="6" s="1"/>
  <c r="C3" i="6"/>
  <c r="D3" i="6" s="1"/>
  <c r="C2" i="6"/>
  <c r="D2" i="6" s="1"/>
  <c r="AV494" i="1" l="1"/>
  <c r="AW494" i="1" s="1"/>
  <c r="AV493" i="1"/>
  <c r="AW493" i="1" s="1"/>
  <c r="AV492" i="1"/>
  <c r="AW492" i="1" s="1"/>
  <c r="AV491" i="1"/>
  <c r="AW491" i="1" s="1"/>
  <c r="AV490" i="1"/>
  <c r="AW490" i="1" s="1"/>
  <c r="AV489" i="1"/>
  <c r="AW489" i="1" s="1"/>
  <c r="AV488" i="1"/>
  <c r="AW488" i="1" s="1"/>
  <c r="AV487" i="1"/>
  <c r="AW487" i="1" s="1"/>
  <c r="AV486" i="1"/>
  <c r="AW486" i="1" s="1"/>
  <c r="AV485" i="1"/>
  <c r="AW485" i="1" s="1"/>
  <c r="AV484" i="1"/>
  <c r="AW484" i="1" s="1"/>
  <c r="AV483" i="1"/>
  <c r="AW483" i="1" s="1"/>
  <c r="AV482" i="1"/>
  <c r="AW482" i="1" s="1"/>
  <c r="AV481" i="1"/>
  <c r="AW481" i="1" s="1"/>
  <c r="AV480" i="1"/>
  <c r="AW480" i="1" s="1"/>
  <c r="AV479" i="1"/>
  <c r="AW479" i="1" s="1"/>
  <c r="AV478" i="1"/>
  <c r="AW478" i="1" s="1"/>
  <c r="AV477" i="1"/>
  <c r="AW477" i="1" s="1"/>
  <c r="AV476" i="1"/>
  <c r="AW476" i="1" s="1"/>
  <c r="AV475" i="1"/>
  <c r="AW475" i="1" s="1"/>
  <c r="AV474" i="1"/>
  <c r="AW474" i="1" s="1"/>
  <c r="AV473" i="1"/>
  <c r="AW473" i="1" s="1"/>
  <c r="AV472" i="1"/>
  <c r="AW472" i="1" s="1"/>
  <c r="AV471" i="1"/>
  <c r="AW471" i="1" s="1"/>
  <c r="AV470" i="1"/>
  <c r="AW470" i="1" s="1"/>
  <c r="AV469" i="1"/>
  <c r="AW469" i="1" s="1"/>
  <c r="AV468" i="1"/>
  <c r="AW468" i="1" s="1"/>
  <c r="AV467" i="1"/>
  <c r="AW467" i="1" s="1"/>
  <c r="AV466" i="1"/>
  <c r="AW466" i="1" s="1"/>
  <c r="AV465" i="1"/>
  <c r="AW465" i="1" s="1"/>
  <c r="AV464" i="1"/>
  <c r="AW464" i="1" s="1"/>
  <c r="AV463" i="1"/>
  <c r="AW463" i="1" s="1"/>
  <c r="AV462" i="1"/>
  <c r="AW462" i="1" s="1"/>
  <c r="AV461" i="1"/>
  <c r="AW461" i="1" s="1"/>
  <c r="AV460" i="1"/>
  <c r="AW460" i="1" s="1"/>
  <c r="AV459" i="1"/>
  <c r="AW459" i="1" s="1"/>
  <c r="AV458" i="1"/>
  <c r="AW458" i="1" s="1"/>
  <c r="AV457" i="1"/>
  <c r="AW457" i="1" s="1"/>
  <c r="AV456" i="1"/>
  <c r="AW456" i="1" s="1"/>
  <c r="AV455" i="1"/>
  <c r="AW455" i="1" s="1"/>
  <c r="AV454" i="1"/>
  <c r="AW454" i="1" s="1"/>
  <c r="AV453" i="1"/>
  <c r="AW453" i="1" s="1"/>
  <c r="AV452" i="1"/>
  <c r="AW452" i="1" s="1"/>
  <c r="AV451" i="1"/>
  <c r="AW451" i="1" s="1"/>
  <c r="AV450" i="1"/>
  <c r="AW450" i="1" s="1"/>
  <c r="AV449" i="1"/>
  <c r="AW449" i="1" s="1"/>
  <c r="AV448" i="1"/>
  <c r="AW448" i="1" s="1"/>
  <c r="AV447" i="1"/>
  <c r="AW447" i="1" s="1"/>
  <c r="AV446" i="1"/>
  <c r="AW446" i="1" s="1"/>
  <c r="AV445" i="1"/>
  <c r="AW445" i="1" s="1"/>
  <c r="AV444" i="1"/>
  <c r="AW444" i="1" s="1"/>
  <c r="AV443" i="1"/>
  <c r="AW443" i="1" s="1"/>
  <c r="AV442" i="1"/>
  <c r="AW442" i="1" s="1"/>
  <c r="AV441" i="1"/>
  <c r="AW441" i="1" s="1"/>
  <c r="AV440" i="1"/>
  <c r="AW440" i="1" s="1"/>
  <c r="AV439" i="1"/>
  <c r="AW439" i="1" s="1"/>
  <c r="AV438" i="1"/>
  <c r="AW438" i="1" s="1"/>
  <c r="AV437" i="1"/>
  <c r="AW437" i="1" s="1"/>
  <c r="AV436" i="1"/>
  <c r="AW436" i="1" s="1"/>
  <c r="AV435" i="1"/>
  <c r="AW435" i="1" s="1"/>
  <c r="AV434" i="1"/>
  <c r="AW434" i="1" s="1"/>
  <c r="AV433" i="1"/>
  <c r="AW433" i="1" s="1"/>
  <c r="AV432" i="1"/>
  <c r="AW432" i="1" s="1"/>
  <c r="AV431" i="1"/>
  <c r="AW431" i="1" s="1"/>
  <c r="AV430" i="1"/>
  <c r="AW430" i="1" s="1"/>
  <c r="AV429" i="1"/>
  <c r="AW429" i="1" s="1"/>
  <c r="AV428" i="1"/>
  <c r="AW428" i="1" s="1"/>
  <c r="AV427" i="1"/>
  <c r="AW427" i="1" s="1"/>
  <c r="AV426" i="1"/>
  <c r="AW426" i="1" s="1"/>
  <c r="AV425" i="1"/>
  <c r="AW425" i="1" s="1"/>
  <c r="AV424" i="1"/>
  <c r="AW424" i="1" s="1"/>
  <c r="AV423" i="1"/>
  <c r="AW423" i="1" s="1"/>
  <c r="AV422" i="1"/>
  <c r="AW422" i="1" s="1"/>
  <c r="AV421" i="1"/>
  <c r="AW421" i="1" s="1"/>
  <c r="AV420" i="1"/>
  <c r="AW420" i="1" s="1"/>
  <c r="AV419" i="1"/>
  <c r="AW419" i="1" s="1"/>
  <c r="AV418" i="1"/>
  <c r="AW418" i="1" s="1"/>
  <c r="AV417" i="1"/>
  <c r="AW417" i="1" s="1"/>
  <c r="AV416" i="1"/>
  <c r="AW416" i="1" s="1"/>
  <c r="AV415" i="1"/>
  <c r="AW415" i="1" s="1"/>
  <c r="AV414" i="1"/>
  <c r="AW414" i="1" s="1"/>
  <c r="AV413" i="1"/>
  <c r="AW413" i="1" s="1"/>
  <c r="AV412" i="1"/>
  <c r="AW412" i="1" s="1"/>
  <c r="AV411" i="1"/>
  <c r="AW411" i="1" s="1"/>
  <c r="AV410" i="1"/>
  <c r="AW410" i="1" s="1"/>
  <c r="AV409" i="1"/>
  <c r="AW409" i="1" s="1"/>
  <c r="AV408" i="1"/>
  <c r="AW408" i="1" s="1"/>
  <c r="AV407" i="1"/>
  <c r="AW407" i="1" s="1"/>
  <c r="AV406" i="1"/>
  <c r="AW406" i="1" s="1"/>
  <c r="AV405" i="1"/>
  <c r="AW405" i="1" s="1"/>
  <c r="AV404" i="1"/>
  <c r="AW404" i="1" s="1"/>
  <c r="AV403" i="1"/>
  <c r="AW403" i="1" s="1"/>
  <c r="AV402" i="1"/>
  <c r="AW402" i="1" s="1"/>
  <c r="AV401" i="1"/>
  <c r="AW401" i="1" s="1"/>
  <c r="AV400" i="1"/>
  <c r="AW400" i="1" s="1"/>
  <c r="AV399" i="1"/>
  <c r="AW399" i="1" s="1"/>
  <c r="AV398" i="1"/>
  <c r="AW398" i="1" s="1"/>
  <c r="AV397" i="1"/>
  <c r="AW397" i="1" s="1"/>
  <c r="AV396" i="1"/>
  <c r="AW396" i="1" s="1"/>
  <c r="AV395" i="1"/>
  <c r="AW395" i="1" s="1"/>
  <c r="AV394" i="1"/>
  <c r="AW394" i="1" s="1"/>
  <c r="AV393" i="1"/>
  <c r="AW393" i="1" s="1"/>
  <c r="AV392" i="1"/>
  <c r="AW392" i="1" s="1"/>
  <c r="AV391" i="1"/>
  <c r="AW391" i="1" s="1"/>
  <c r="AV390" i="1"/>
  <c r="AW390" i="1" s="1"/>
  <c r="AV389" i="1"/>
  <c r="AW389" i="1" s="1"/>
  <c r="AV388" i="1"/>
  <c r="AW388" i="1" s="1"/>
  <c r="AV387" i="1"/>
  <c r="AW387" i="1" s="1"/>
  <c r="AV386" i="1"/>
  <c r="AW386" i="1" s="1"/>
  <c r="AV385" i="1"/>
  <c r="AW385" i="1" s="1"/>
  <c r="AV384" i="1"/>
  <c r="AW384" i="1" s="1"/>
  <c r="AV383" i="1"/>
  <c r="AW383" i="1" s="1"/>
  <c r="AV382" i="1"/>
  <c r="AW382" i="1" s="1"/>
  <c r="AV381" i="1"/>
  <c r="AW381" i="1" s="1"/>
  <c r="AV380" i="1"/>
  <c r="AW380" i="1" s="1"/>
  <c r="AV379" i="1"/>
  <c r="AW379" i="1" s="1"/>
  <c r="AV378" i="1"/>
  <c r="AW378" i="1" s="1"/>
  <c r="AV377" i="1"/>
  <c r="AW377" i="1" s="1"/>
  <c r="AV376" i="1"/>
  <c r="AW376" i="1" s="1"/>
  <c r="AV375" i="1"/>
  <c r="AW375" i="1" s="1"/>
  <c r="AV374" i="1"/>
  <c r="AW374" i="1" s="1"/>
  <c r="AV373" i="1"/>
  <c r="AW373" i="1" s="1"/>
  <c r="AV372" i="1"/>
  <c r="AW372" i="1" s="1"/>
  <c r="AV371" i="1"/>
  <c r="AW371" i="1" s="1"/>
  <c r="AV370" i="1"/>
  <c r="AW370" i="1" s="1"/>
  <c r="AV369" i="1"/>
  <c r="AW369" i="1" s="1"/>
  <c r="AV368" i="1"/>
  <c r="AW368" i="1" s="1"/>
  <c r="AV367" i="1"/>
  <c r="AW367" i="1" s="1"/>
  <c r="AV366" i="1"/>
  <c r="AW366" i="1" s="1"/>
  <c r="AV365" i="1"/>
  <c r="AW365" i="1" s="1"/>
  <c r="AV364" i="1"/>
  <c r="AW364" i="1" s="1"/>
  <c r="AV363" i="1"/>
  <c r="AW363" i="1" s="1"/>
  <c r="AV362" i="1"/>
  <c r="AW362" i="1" s="1"/>
  <c r="AV361" i="1"/>
  <c r="AW361" i="1" s="1"/>
  <c r="AV360" i="1"/>
  <c r="AW360" i="1" s="1"/>
  <c r="AV359" i="1"/>
  <c r="AW359" i="1" s="1"/>
  <c r="AV358" i="1"/>
  <c r="AW358" i="1" s="1"/>
  <c r="AV357" i="1"/>
  <c r="AW357" i="1" s="1"/>
  <c r="AV356" i="1"/>
  <c r="AW356" i="1" s="1"/>
  <c r="AV355" i="1"/>
  <c r="AW355" i="1" s="1"/>
  <c r="AV354" i="1"/>
  <c r="AW354" i="1" s="1"/>
  <c r="AV353" i="1"/>
  <c r="AW353" i="1" s="1"/>
  <c r="AV352" i="1"/>
  <c r="AW352" i="1" s="1"/>
  <c r="AV351" i="1"/>
  <c r="AW351" i="1" s="1"/>
  <c r="AV350" i="1"/>
  <c r="AW350" i="1" s="1"/>
  <c r="AV349" i="1"/>
  <c r="AW349" i="1" s="1"/>
  <c r="AV348" i="1"/>
  <c r="AW348" i="1" s="1"/>
  <c r="AV347" i="1"/>
  <c r="AW347" i="1" s="1"/>
  <c r="AV346" i="1"/>
  <c r="AW346" i="1" s="1"/>
  <c r="AV345" i="1"/>
  <c r="AW345" i="1" s="1"/>
  <c r="AV344" i="1"/>
  <c r="AW344" i="1" s="1"/>
  <c r="AV343" i="1"/>
  <c r="AW343" i="1" s="1"/>
  <c r="AV342" i="1"/>
  <c r="AW342" i="1" s="1"/>
  <c r="AV341" i="1"/>
  <c r="AW341" i="1" s="1"/>
  <c r="AV340" i="1"/>
  <c r="AW340" i="1" s="1"/>
  <c r="AV339" i="1"/>
  <c r="AW339" i="1" s="1"/>
  <c r="AV338" i="1"/>
  <c r="AW338" i="1" s="1"/>
  <c r="AV337" i="1"/>
  <c r="AW337" i="1" s="1"/>
  <c r="AV336" i="1"/>
  <c r="AW336" i="1" s="1"/>
  <c r="AV335" i="1"/>
  <c r="AW335" i="1" s="1"/>
  <c r="AV334" i="1"/>
  <c r="AW334" i="1" s="1"/>
  <c r="AV333" i="1"/>
  <c r="AW333" i="1" s="1"/>
  <c r="AV332" i="1"/>
  <c r="AW332" i="1" s="1"/>
  <c r="AV331" i="1"/>
  <c r="AW331" i="1" s="1"/>
  <c r="AV330" i="1"/>
  <c r="AW330" i="1" s="1"/>
  <c r="AV329" i="1"/>
  <c r="AW329" i="1" s="1"/>
  <c r="AV328" i="1"/>
  <c r="AW328" i="1" s="1"/>
  <c r="AV327" i="1"/>
  <c r="AW327" i="1" s="1"/>
  <c r="AV326" i="1"/>
  <c r="AW326" i="1" s="1"/>
  <c r="AV325" i="1"/>
  <c r="AW325" i="1" s="1"/>
  <c r="AV324" i="1"/>
  <c r="AW324" i="1" s="1"/>
  <c r="AV323" i="1"/>
  <c r="AW323" i="1" s="1"/>
  <c r="AV322" i="1"/>
  <c r="AW322" i="1" s="1"/>
  <c r="AV321" i="1"/>
  <c r="AW321" i="1" s="1"/>
  <c r="AV320" i="1"/>
  <c r="AW320" i="1" s="1"/>
  <c r="AV319" i="1"/>
  <c r="AW319" i="1" s="1"/>
  <c r="AV318" i="1"/>
  <c r="AW318" i="1" s="1"/>
  <c r="AW317" i="1"/>
  <c r="AW316" i="1"/>
  <c r="AW315" i="1"/>
  <c r="AV314" i="1"/>
  <c r="AW314" i="1" s="1"/>
  <c r="AV313" i="1"/>
  <c r="AW313" i="1" s="1"/>
  <c r="AV312" i="1"/>
  <c r="AW312" i="1" s="1"/>
  <c r="AV311" i="1"/>
  <c r="AW311" i="1" s="1"/>
  <c r="AV310" i="1"/>
  <c r="AW310" i="1" s="1"/>
  <c r="AV309" i="1"/>
  <c r="AW309" i="1" s="1"/>
  <c r="AV308" i="1"/>
  <c r="AW308" i="1" s="1"/>
  <c r="AV307" i="1"/>
  <c r="AW307" i="1" s="1"/>
  <c r="AV306" i="1"/>
  <c r="AW306" i="1" s="1"/>
  <c r="AV305" i="1"/>
  <c r="AW305" i="1" s="1"/>
  <c r="AV304" i="1"/>
  <c r="AW304" i="1" s="1"/>
  <c r="AV303" i="1"/>
  <c r="AW303" i="1" s="1"/>
  <c r="AV302" i="1"/>
  <c r="AW302" i="1" s="1"/>
  <c r="AV301" i="1"/>
  <c r="AW301" i="1" s="1"/>
  <c r="AV300" i="1"/>
  <c r="AW300" i="1" s="1"/>
  <c r="AV299" i="1"/>
  <c r="AW299" i="1" s="1"/>
  <c r="AV298" i="1"/>
  <c r="AW298" i="1" s="1"/>
  <c r="AV297" i="1"/>
  <c r="AW297" i="1" s="1"/>
  <c r="AV296" i="1"/>
  <c r="AW296" i="1" s="1"/>
  <c r="AV295" i="1"/>
  <c r="AW295" i="1" s="1"/>
  <c r="AV294" i="1"/>
  <c r="AW294" i="1" s="1"/>
  <c r="AV293" i="1"/>
  <c r="AW293" i="1" s="1"/>
  <c r="AV292" i="1"/>
  <c r="AW292" i="1" s="1"/>
  <c r="AV291" i="1"/>
  <c r="AW291" i="1" s="1"/>
  <c r="AV290" i="1"/>
  <c r="AW290" i="1" s="1"/>
  <c r="AV289" i="1"/>
  <c r="AW289" i="1" s="1"/>
  <c r="AV288" i="1"/>
  <c r="AW288" i="1" s="1"/>
  <c r="AV287" i="1"/>
  <c r="AW287" i="1" s="1"/>
  <c r="AV286" i="1"/>
  <c r="AW286" i="1" s="1"/>
  <c r="AV284" i="1"/>
  <c r="AW284" i="1" s="1"/>
  <c r="AV283" i="1"/>
  <c r="AW283" i="1" s="1"/>
  <c r="AV279" i="1"/>
  <c r="AW279" i="1" s="1"/>
  <c r="AV276" i="1"/>
  <c r="AW276" i="1" s="1"/>
  <c r="AV275" i="1"/>
  <c r="AW275" i="1" s="1"/>
  <c r="AV274" i="1"/>
  <c r="AW274" i="1" s="1"/>
  <c r="AV273" i="1"/>
  <c r="AW273" i="1" s="1"/>
  <c r="AV272" i="1"/>
  <c r="AW272" i="1" s="1"/>
  <c r="AV271" i="1"/>
  <c r="AW271" i="1" s="1"/>
  <c r="AV270" i="1"/>
  <c r="AW270" i="1" s="1"/>
  <c r="AV269" i="1"/>
  <c r="AW269" i="1" s="1"/>
  <c r="AV268" i="1"/>
  <c r="AW268" i="1" s="1"/>
  <c r="AV267" i="1"/>
  <c r="AW267" i="1" s="1"/>
  <c r="AV266" i="1"/>
  <c r="AW266" i="1" s="1"/>
  <c r="AV265" i="1"/>
  <c r="AW265" i="1" s="1"/>
  <c r="AV264" i="1"/>
  <c r="AW264" i="1" s="1"/>
  <c r="AV263" i="1"/>
  <c r="AW263" i="1" s="1"/>
  <c r="AV262" i="1"/>
  <c r="AW262" i="1" s="1"/>
  <c r="AV261" i="1"/>
  <c r="AW261" i="1" s="1"/>
  <c r="AV260" i="1"/>
  <c r="AW260" i="1" s="1"/>
  <c r="AV259" i="1"/>
  <c r="AW259" i="1" s="1"/>
  <c r="AV258" i="1"/>
  <c r="AW258" i="1" s="1"/>
  <c r="AV257" i="1"/>
  <c r="AW257" i="1" s="1"/>
  <c r="AV256" i="1"/>
  <c r="AW256" i="1" s="1"/>
  <c r="AV255" i="1"/>
  <c r="AW255" i="1" s="1"/>
  <c r="AV254" i="1"/>
  <c r="AW254" i="1" s="1"/>
  <c r="AV253" i="1"/>
  <c r="AW253" i="1" s="1"/>
  <c r="AV252" i="1"/>
  <c r="AW252" i="1" s="1"/>
  <c r="AV251" i="1"/>
  <c r="AW251" i="1" s="1"/>
  <c r="AV250" i="1"/>
  <c r="AW250" i="1" s="1"/>
  <c r="AV249" i="1"/>
  <c r="AW249" i="1" s="1"/>
  <c r="AV248" i="1"/>
  <c r="AW248" i="1" s="1"/>
  <c r="AV247" i="1"/>
  <c r="AW247" i="1" s="1"/>
  <c r="AV246" i="1"/>
  <c r="AW246" i="1" s="1"/>
  <c r="AV245" i="1"/>
  <c r="AW245" i="1" s="1"/>
  <c r="AV244" i="1"/>
  <c r="AW244" i="1" s="1"/>
  <c r="AV243" i="1"/>
  <c r="AW243" i="1" s="1"/>
  <c r="AV242" i="1"/>
  <c r="AW242" i="1" s="1"/>
  <c r="AV241" i="1"/>
  <c r="AW241" i="1" s="1"/>
  <c r="AV240" i="1"/>
  <c r="AW240" i="1" s="1"/>
  <c r="AV239" i="1"/>
  <c r="AW239" i="1" s="1"/>
  <c r="AV238" i="1"/>
  <c r="AW238" i="1" s="1"/>
  <c r="AV237" i="1"/>
  <c r="AW237" i="1" s="1"/>
  <c r="AV236" i="1"/>
  <c r="AW236" i="1" s="1"/>
  <c r="AV235" i="1"/>
  <c r="AW235" i="1" s="1"/>
  <c r="AV234" i="1"/>
  <c r="AW234" i="1" s="1"/>
  <c r="AV233" i="1"/>
  <c r="AW233" i="1" s="1"/>
  <c r="AV232" i="1"/>
  <c r="AW232" i="1" s="1"/>
  <c r="AV231" i="1"/>
  <c r="AW231" i="1" s="1"/>
  <c r="AV230" i="1"/>
  <c r="AW230" i="1" s="1"/>
  <c r="AV229" i="1"/>
  <c r="AW229" i="1" s="1"/>
  <c r="AV228" i="1"/>
  <c r="AW228" i="1" s="1"/>
  <c r="AV227" i="1"/>
  <c r="AW227" i="1" s="1"/>
  <c r="AV226" i="1"/>
  <c r="AW226" i="1" s="1"/>
  <c r="AV225" i="1"/>
  <c r="AW225" i="1" s="1"/>
  <c r="AV224" i="1"/>
  <c r="AW224" i="1" s="1"/>
  <c r="AV223" i="1"/>
  <c r="AW223" i="1" s="1"/>
  <c r="AV222" i="1"/>
  <c r="AW222" i="1" s="1"/>
  <c r="AV221" i="1"/>
  <c r="AW221" i="1" s="1"/>
  <c r="AV220" i="1"/>
  <c r="AW220" i="1" s="1"/>
  <c r="AV219" i="1"/>
  <c r="AW219" i="1" s="1"/>
  <c r="AV218" i="1"/>
  <c r="AW218" i="1" s="1"/>
  <c r="AV217" i="1"/>
  <c r="AW217" i="1" s="1"/>
  <c r="AV216" i="1"/>
  <c r="AW216" i="1" s="1"/>
  <c r="AV215" i="1"/>
  <c r="AW215" i="1" s="1"/>
  <c r="AV214" i="1"/>
  <c r="AW214" i="1" s="1"/>
  <c r="AV213" i="1"/>
  <c r="AW213" i="1" s="1"/>
  <c r="AV212" i="1"/>
  <c r="AW212" i="1" s="1"/>
  <c r="AV211" i="1"/>
  <c r="AW211" i="1" s="1"/>
  <c r="AV210" i="1"/>
  <c r="AW210" i="1" s="1"/>
  <c r="AV209" i="1"/>
  <c r="AW209" i="1" s="1"/>
  <c r="AV208" i="1"/>
  <c r="AW208" i="1" s="1"/>
  <c r="AV207" i="1"/>
  <c r="AW207" i="1" s="1"/>
  <c r="AV206" i="1"/>
  <c r="AW206" i="1" s="1"/>
  <c r="AV205" i="1"/>
  <c r="AW205" i="1" s="1"/>
  <c r="AV204" i="1"/>
  <c r="AW204" i="1" s="1"/>
  <c r="AV203" i="1"/>
  <c r="AW203" i="1" s="1"/>
  <c r="AV202" i="1"/>
  <c r="AW202" i="1" s="1"/>
  <c r="AV201" i="1"/>
  <c r="AW201" i="1" s="1"/>
  <c r="AV200" i="1"/>
  <c r="AW200" i="1" s="1"/>
  <c r="AV199" i="1"/>
  <c r="AW199" i="1" s="1"/>
  <c r="AV198" i="1"/>
  <c r="AW198" i="1" s="1"/>
  <c r="AV197" i="1"/>
  <c r="AW197" i="1" s="1"/>
  <c r="AV196" i="1"/>
  <c r="AW196" i="1" s="1"/>
  <c r="AV195" i="1"/>
  <c r="AW195" i="1" s="1"/>
  <c r="AV194" i="1"/>
  <c r="AW194" i="1" s="1"/>
  <c r="AV193" i="1"/>
  <c r="AW193" i="1" s="1"/>
  <c r="AV192" i="1"/>
  <c r="AW192" i="1" s="1"/>
  <c r="AV191" i="1"/>
  <c r="AW191" i="1" s="1"/>
  <c r="AV190" i="1"/>
  <c r="AW190" i="1" s="1"/>
  <c r="AV189" i="1"/>
  <c r="AW189" i="1" s="1"/>
  <c r="AV188" i="1"/>
  <c r="AW188" i="1" s="1"/>
  <c r="AV187" i="1"/>
  <c r="AW187" i="1" s="1"/>
  <c r="AV186" i="1"/>
  <c r="AW186" i="1" s="1"/>
  <c r="AV185" i="1"/>
  <c r="AW185" i="1" s="1"/>
  <c r="AV184" i="1"/>
  <c r="AW184" i="1" s="1"/>
  <c r="AV183" i="1"/>
  <c r="AW183" i="1" s="1"/>
  <c r="AV182" i="1"/>
  <c r="AW182" i="1" s="1"/>
  <c r="AV181" i="1"/>
  <c r="AW181" i="1" s="1"/>
  <c r="AV180" i="1"/>
  <c r="AW180" i="1" s="1"/>
  <c r="AV179" i="1"/>
  <c r="AW179" i="1" s="1"/>
  <c r="AV178" i="1"/>
  <c r="AW178" i="1" s="1"/>
  <c r="AV177" i="1"/>
  <c r="AW177" i="1" s="1"/>
  <c r="AV176" i="1"/>
  <c r="AW176" i="1" s="1"/>
  <c r="AV175" i="1"/>
  <c r="AW175" i="1" s="1"/>
  <c r="AV174" i="1"/>
  <c r="AW174" i="1" s="1"/>
  <c r="AV173" i="1"/>
  <c r="AW173" i="1" s="1"/>
  <c r="AV172" i="1"/>
  <c r="AW172" i="1" s="1"/>
  <c r="AV171" i="1"/>
  <c r="AW171" i="1" s="1"/>
  <c r="AV170" i="1"/>
  <c r="AW170" i="1" s="1"/>
  <c r="AV169" i="1"/>
  <c r="AW169" i="1" s="1"/>
  <c r="AV168" i="1"/>
  <c r="AW168" i="1" s="1"/>
  <c r="AV167" i="1"/>
  <c r="AW167" i="1" s="1"/>
  <c r="AV166" i="1"/>
  <c r="AW166" i="1" s="1"/>
  <c r="AV165" i="1"/>
  <c r="AW165" i="1" s="1"/>
  <c r="AV164" i="1"/>
  <c r="AW164" i="1" s="1"/>
  <c r="AV163" i="1"/>
  <c r="AW163" i="1" s="1"/>
  <c r="AV162" i="1"/>
  <c r="AW162" i="1" s="1"/>
  <c r="AV161" i="1"/>
  <c r="AW161" i="1" s="1"/>
  <c r="AV160" i="1"/>
  <c r="AW160" i="1" s="1"/>
  <c r="AV159" i="1"/>
  <c r="AW159" i="1" s="1"/>
  <c r="AV158" i="1"/>
  <c r="AW158" i="1" s="1"/>
  <c r="AV157" i="1"/>
  <c r="AW157" i="1" s="1"/>
  <c r="AV156" i="1"/>
  <c r="AW156" i="1" s="1"/>
  <c r="AV155" i="1"/>
  <c r="AW155" i="1" s="1"/>
  <c r="AV154" i="1"/>
  <c r="AW154" i="1" s="1"/>
  <c r="AV153" i="1"/>
  <c r="AW153" i="1" s="1"/>
  <c r="AV152" i="1"/>
  <c r="AW152" i="1" s="1"/>
  <c r="AV151" i="1"/>
  <c r="AW151" i="1" s="1"/>
  <c r="AV150" i="1"/>
  <c r="AW150" i="1" s="1"/>
  <c r="AV149" i="1"/>
  <c r="AW149" i="1" s="1"/>
  <c r="AV148" i="1"/>
  <c r="AW148" i="1" s="1"/>
  <c r="AV147" i="1"/>
  <c r="AW147" i="1" s="1"/>
  <c r="AV146" i="1"/>
  <c r="AW146" i="1" s="1"/>
  <c r="AV145" i="1"/>
  <c r="AW145" i="1" s="1"/>
  <c r="AV144" i="1"/>
  <c r="AW144" i="1" s="1"/>
  <c r="AV143" i="1"/>
  <c r="AW143" i="1" s="1"/>
  <c r="AV142" i="1"/>
  <c r="AW142" i="1" s="1"/>
  <c r="AV141" i="1"/>
  <c r="AW141" i="1" s="1"/>
  <c r="AV140" i="1"/>
  <c r="AW140" i="1" s="1"/>
  <c r="AV139" i="1"/>
  <c r="AW139" i="1" s="1"/>
  <c r="AV138" i="1"/>
  <c r="AW138" i="1" s="1"/>
  <c r="AV137" i="1"/>
  <c r="AW137" i="1" s="1"/>
  <c r="AV136" i="1"/>
  <c r="AW136" i="1" s="1"/>
  <c r="AV135" i="1"/>
  <c r="AW135" i="1" s="1"/>
  <c r="AV134" i="1"/>
  <c r="AW134" i="1" s="1"/>
  <c r="AV133" i="1"/>
  <c r="AW133" i="1" s="1"/>
  <c r="AV132" i="1"/>
  <c r="AW132" i="1" s="1"/>
  <c r="AV131" i="1"/>
  <c r="AW131" i="1" s="1"/>
  <c r="AV130" i="1"/>
  <c r="AW130" i="1" s="1"/>
  <c r="AV129" i="1"/>
  <c r="AW129" i="1" s="1"/>
  <c r="AV128" i="1"/>
  <c r="AW128" i="1" s="1"/>
  <c r="AV127" i="1"/>
  <c r="AW127" i="1" s="1"/>
  <c r="AV126" i="1"/>
  <c r="AW126" i="1" s="1"/>
  <c r="AV125" i="1"/>
  <c r="AW125" i="1" s="1"/>
  <c r="AV124" i="1"/>
  <c r="AW124" i="1" s="1"/>
  <c r="AV123" i="1"/>
  <c r="AW123" i="1" s="1"/>
  <c r="AV122" i="1"/>
  <c r="AW122" i="1" s="1"/>
  <c r="AV121" i="1"/>
  <c r="AW121" i="1" s="1"/>
  <c r="AV120" i="1"/>
  <c r="AW120" i="1" s="1"/>
  <c r="AV119" i="1"/>
  <c r="AW119" i="1" s="1"/>
  <c r="AV118" i="1"/>
  <c r="AW118" i="1" s="1"/>
  <c r="AV117" i="1"/>
  <c r="AW117" i="1" s="1"/>
  <c r="AV116" i="1"/>
  <c r="AW116" i="1" s="1"/>
  <c r="AV115" i="1"/>
  <c r="AW115" i="1" s="1"/>
  <c r="AV114" i="1"/>
  <c r="AW114" i="1" s="1"/>
  <c r="AV113" i="1"/>
  <c r="AW113" i="1" s="1"/>
  <c r="AV112" i="1"/>
  <c r="AW112" i="1" s="1"/>
  <c r="AV111" i="1"/>
  <c r="AW111" i="1" s="1"/>
  <c r="AV110" i="1"/>
  <c r="AW110" i="1" s="1"/>
  <c r="AV109" i="1"/>
  <c r="AW109" i="1" s="1"/>
  <c r="AV108" i="1"/>
  <c r="AW108" i="1" s="1"/>
  <c r="AV107" i="1"/>
  <c r="AW107" i="1" s="1"/>
  <c r="AV106" i="1"/>
  <c r="AW106" i="1" s="1"/>
  <c r="AV105" i="1"/>
  <c r="AW105" i="1" s="1"/>
  <c r="AV104" i="1"/>
  <c r="AW104" i="1" s="1"/>
  <c r="AV103" i="1"/>
  <c r="AW103" i="1" s="1"/>
  <c r="AV102" i="1"/>
  <c r="AW102" i="1" s="1"/>
  <c r="AV101" i="1"/>
  <c r="AW101" i="1" s="1"/>
  <c r="AV100" i="1"/>
  <c r="AW100" i="1" s="1"/>
  <c r="AV99" i="1"/>
  <c r="AW99" i="1" s="1"/>
  <c r="AV98" i="1"/>
  <c r="AW98" i="1" s="1"/>
  <c r="AV97" i="1"/>
  <c r="AW97" i="1" s="1"/>
  <c r="AV96" i="1"/>
  <c r="AW96" i="1" s="1"/>
  <c r="AV95" i="1"/>
  <c r="AW95" i="1" s="1"/>
  <c r="AV94" i="1"/>
  <c r="AW94" i="1" s="1"/>
  <c r="AV93" i="1"/>
  <c r="AW93" i="1" s="1"/>
  <c r="AV92" i="1"/>
  <c r="AW92" i="1" s="1"/>
  <c r="AV91" i="1"/>
  <c r="AW91" i="1" s="1"/>
  <c r="AV90" i="1"/>
  <c r="AW90" i="1" s="1"/>
  <c r="AV89" i="1"/>
  <c r="AW89" i="1" s="1"/>
  <c r="AV88" i="1"/>
  <c r="AW88" i="1" s="1"/>
  <c r="AV87" i="1"/>
  <c r="AW87" i="1" s="1"/>
  <c r="AV86" i="1"/>
  <c r="AW86" i="1" s="1"/>
  <c r="AV85" i="1"/>
  <c r="AW85" i="1" s="1"/>
  <c r="AV84" i="1"/>
  <c r="AW84" i="1" s="1"/>
  <c r="AV83" i="1"/>
  <c r="AW83" i="1" s="1"/>
  <c r="AV82" i="1"/>
  <c r="AW82" i="1" s="1"/>
  <c r="AV81" i="1"/>
  <c r="AW81" i="1" s="1"/>
  <c r="AV80" i="1"/>
  <c r="AW80" i="1" s="1"/>
  <c r="AV79" i="1"/>
  <c r="AW79" i="1" s="1"/>
  <c r="AV78" i="1"/>
  <c r="AW78" i="1" s="1"/>
  <c r="AV77" i="1"/>
  <c r="AW77" i="1" s="1"/>
  <c r="AV76" i="1"/>
  <c r="AW76" i="1" s="1"/>
  <c r="AV75" i="1"/>
  <c r="AW75" i="1" s="1"/>
  <c r="AV74" i="1"/>
  <c r="AW74" i="1" s="1"/>
  <c r="AV73" i="1"/>
  <c r="AW73" i="1" s="1"/>
  <c r="AV72" i="1"/>
  <c r="AW72" i="1" s="1"/>
  <c r="AV71" i="1"/>
  <c r="AW71" i="1" s="1"/>
  <c r="AV70" i="1"/>
  <c r="AW70" i="1" s="1"/>
  <c r="AV69" i="1"/>
  <c r="AW69" i="1" s="1"/>
  <c r="AV68" i="1"/>
  <c r="AW68" i="1" s="1"/>
  <c r="AV67" i="1"/>
  <c r="AW67" i="1" s="1"/>
  <c r="AV66" i="1"/>
  <c r="AW66" i="1" s="1"/>
  <c r="AV65" i="1"/>
  <c r="AW65" i="1" s="1"/>
  <c r="AV64" i="1"/>
  <c r="AW64" i="1" s="1"/>
  <c r="AV63" i="1"/>
  <c r="AW63" i="1" s="1"/>
  <c r="AV62" i="1"/>
  <c r="AW62" i="1" s="1"/>
  <c r="AV61" i="1"/>
  <c r="AW61" i="1" s="1"/>
  <c r="AV60" i="1"/>
  <c r="AW60" i="1" s="1"/>
  <c r="AV59" i="1"/>
  <c r="AW59" i="1" s="1"/>
  <c r="AV58" i="1"/>
  <c r="AW58" i="1" s="1"/>
  <c r="AV57" i="1"/>
  <c r="AW57" i="1" s="1"/>
  <c r="AV56" i="1"/>
  <c r="AW56" i="1" s="1"/>
  <c r="AV55" i="1"/>
  <c r="AW55" i="1" s="1"/>
  <c r="AV54" i="1"/>
  <c r="AW54" i="1" s="1"/>
  <c r="AV53" i="1"/>
  <c r="AW53" i="1" s="1"/>
  <c r="AV52" i="1"/>
  <c r="AW52" i="1" s="1"/>
  <c r="AV51" i="1"/>
  <c r="AW51" i="1" s="1"/>
  <c r="AV50" i="1"/>
  <c r="AW50" i="1" s="1"/>
  <c r="AV49" i="1"/>
  <c r="AW49" i="1" s="1"/>
  <c r="AV48" i="1"/>
  <c r="AW48" i="1" s="1"/>
  <c r="AV47" i="1"/>
  <c r="AW47" i="1" s="1"/>
  <c r="AV46" i="1"/>
  <c r="AW46" i="1" s="1"/>
  <c r="AV45" i="1"/>
  <c r="AW45" i="1" s="1"/>
  <c r="AV44" i="1"/>
  <c r="AW44" i="1" s="1"/>
  <c r="AV43" i="1"/>
  <c r="AW43" i="1" s="1"/>
  <c r="AV42" i="1"/>
  <c r="AW42" i="1" s="1"/>
  <c r="AV41" i="1"/>
  <c r="AW41" i="1" s="1"/>
  <c r="AV40" i="1"/>
  <c r="AW40" i="1" s="1"/>
  <c r="AV39" i="1"/>
  <c r="AW39" i="1" s="1"/>
  <c r="AV30" i="1"/>
  <c r="AW30" i="1" s="1"/>
  <c r="AV29" i="1"/>
  <c r="AW29" i="1" s="1"/>
  <c r="AV28" i="1"/>
  <c r="AW28" i="1" s="1"/>
  <c r="AV27" i="1"/>
  <c r="AW27" i="1" s="1"/>
  <c r="AV26" i="1"/>
  <c r="AW26" i="1" s="1"/>
  <c r="AV25" i="1"/>
  <c r="AW25" i="1" s="1"/>
  <c r="AV24" i="1"/>
  <c r="AW24" i="1" s="1"/>
  <c r="AV23" i="1"/>
  <c r="AW23" i="1" s="1"/>
  <c r="AV22" i="1"/>
  <c r="AW22" i="1" s="1"/>
  <c r="AV21" i="1"/>
  <c r="AW21" i="1" s="1"/>
  <c r="AV20" i="1"/>
  <c r="AW20" i="1" s="1"/>
  <c r="AV19" i="1"/>
  <c r="AW19" i="1" s="1"/>
  <c r="AV18" i="1"/>
  <c r="AW18" i="1" s="1"/>
  <c r="AV17" i="1"/>
  <c r="AW17" i="1" s="1"/>
  <c r="AV16" i="1"/>
  <c r="AW16" i="1" s="1"/>
  <c r="AV15" i="1"/>
  <c r="AW15" i="1" s="1"/>
  <c r="AV14" i="1"/>
  <c r="AW14" i="1" s="1"/>
  <c r="AV13" i="1"/>
  <c r="AW13" i="1" s="1"/>
  <c r="AV12" i="1"/>
  <c r="AW12" i="1" s="1"/>
  <c r="AV11" i="1"/>
  <c r="AW11" i="1" s="1"/>
  <c r="AV10" i="1"/>
  <c r="AW10" i="1" s="1"/>
  <c r="AV9" i="1"/>
  <c r="AW9" i="1" s="1"/>
  <c r="AV8" i="1"/>
  <c r="AW8" i="1" s="1"/>
  <c r="AV7" i="1"/>
  <c r="AW7" i="1" s="1"/>
  <c r="AV6" i="1"/>
  <c r="AW6" i="1" s="1"/>
  <c r="AV5" i="1"/>
  <c r="AW5" i="1" s="1"/>
  <c r="AS285" i="1" l="1"/>
  <c r="AV285" i="1" s="1"/>
  <c r="AW285" i="1" s="1"/>
  <c r="AU284" i="1"/>
  <c r="AT284" i="1"/>
  <c r="AU283" i="1"/>
  <c r="AT283" i="1"/>
  <c r="AU282" i="1"/>
  <c r="AT282" i="1"/>
  <c r="AS282" i="1"/>
  <c r="AV282" i="1" s="1"/>
  <c r="AW282" i="1" s="1"/>
  <c r="AS281" i="1"/>
  <c r="AV281" i="1" s="1"/>
  <c r="AW281" i="1" s="1"/>
  <c r="AS280" i="1"/>
  <c r="AV280" i="1" s="1"/>
  <c r="AW280" i="1" s="1"/>
  <c r="AU279" i="1"/>
  <c r="AT279" i="1"/>
  <c r="AS278" i="1"/>
  <c r="AV278" i="1" s="1"/>
  <c r="AW278" i="1" s="1"/>
  <c r="AU277" i="1"/>
  <c r="AT277" i="1"/>
  <c r="AS277" i="1"/>
  <c r="AV277" i="1" s="1"/>
  <c r="AW277" i="1" s="1"/>
  <c r="AU276" i="1"/>
  <c r="AT276" i="1"/>
  <c r="AU275" i="1"/>
  <c r="AT275" i="1"/>
  <c r="AU274" i="1"/>
  <c r="AT274" i="1"/>
  <c r="AU273" i="1"/>
  <c r="AT273" i="1"/>
  <c r="AU272" i="1"/>
  <c r="AT272" i="1"/>
  <c r="AQ6" i="1" l="1"/>
  <c r="AQ7" i="1"/>
  <c r="AQ8" i="1"/>
  <c r="AQ9" i="1"/>
  <c r="AQ10" i="1"/>
  <c r="AR10" i="1" s="1"/>
  <c r="AQ11" i="1"/>
  <c r="AQ12" i="1"/>
  <c r="AR12" i="1" s="1"/>
  <c r="AQ13" i="1"/>
  <c r="AR13" i="1" s="1"/>
  <c r="AQ14" i="1"/>
  <c r="AR14" i="1" s="1"/>
  <c r="AQ15" i="1"/>
  <c r="AQ16" i="1"/>
  <c r="AR16" i="1" s="1"/>
  <c r="AQ17" i="1"/>
  <c r="AQ18" i="1"/>
  <c r="AR18" i="1" s="1"/>
  <c r="AQ19" i="1"/>
  <c r="AQ20" i="1"/>
  <c r="AQ21" i="1"/>
  <c r="AQ22" i="1"/>
  <c r="AR22" i="1" s="1"/>
  <c r="AQ23" i="1"/>
  <c r="AR23" i="1" s="1"/>
  <c r="AQ24" i="1"/>
  <c r="AQ25" i="1"/>
  <c r="AR25" i="1" s="1"/>
  <c r="AQ26" i="1"/>
  <c r="AR26" i="1" s="1"/>
  <c r="AQ27" i="1"/>
  <c r="AR27" i="1" s="1"/>
  <c r="AQ28" i="1"/>
  <c r="AQ29" i="1"/>
  <c r="AQ30" i="1"/>
  <c r="AR30" i="1" s="1"/>
  <c r="AQ39" i="1"/>
  <c r="AQ40" i="1"/>
  <c r="AQ41" i="1"/>
  <c r="AQ42" i="1"/>
  <c r="AQ43" i="1"/>
  <c r="AQ44" i="1"/>
  <c r="AR44" i="1" s="1"/>
  <c r="AQ45" i="1"/>
  <c r="AQ46" i="1"/>
  <c r="AQ47" i="1"/>
  <c r="AQ48" i="1"/>
  <c r="AQ49" i="1"/>
  <c r="AQ50" i="1"/>
  <c r="AQ51" i="1"/>
  <c r="AQ52" i="1"/>
  <c r="AQ53" i="1"/>
  <c r="AQ54" i="1"/>
  <c r="AR54" i="1" s="1"/>
  <c r="AQ55" i="1"/>
  <c r="AQ56" i="1"/>
  <c r="AQ57" i="1"/>
  <c r="AQ58" i="1"/>
  <c r="AQ59" i="1"/>
  <c r="AQ60" i="1"/>
  <c r="AQ61" i="1"/>
  <c r="AQ62" i="1"/>
  <c r="AR62" i="1" s="1"/>
  <c r="AQ63" i="1"/>
  <c r="AR63" i="1" s="1"/>
  <c r="AQ64" i="1"/>
  <c r="AR64" i="1" s="1"/>
  <c r="AQ65" i="1"/>
  <c r="AQ66" i="1"/>
  <c r="AR66" i="1" s="1"/>
  <c r="AQ67" i="1"/>
  <c r="AR67" i="1" s="1"/>
  <c r="AQ68" i="1"/>
  <c r="AR68" i="1" s="1"/>
  <c r="AQ69" i="1"/>
  <c r="AR69" i="1" s="1"/>
  <c r="AQ70" i="1"/>
  <c r="AR70" i="1" s="1"/>
  <c r="AQ71" i="1"/>
  <c r="AR71" i="1" s="1"/>
  <c r="AQ72" i="1"/>
  <c r="AR72" i="1" s="1"/>
  <c r="AQ73" i="1"/>
  <c r="AQ74" i="1"/>
  <c r="AQ75" i="1"/>
  <c r="AR75" i="1" s="1"/>
  <c r="AQ76" i="1"/>
  <c r="AQ77" i="1"/>
  <c r="AQ78" i="1"/>
  <c r="AR78" i="1" s="1"/>
  <c r="AQ79" i="1"/>
  <c r="AQ80" i="1"/>
  <c r="AQ81" i="1"/>
  <c r="AR81" i="1" s="1"/>
  <c r="AQ82" i="1"/>
  <c r="AQ83" i="1"/>
  <c r="AR83" i="1" s="1"/>
  <c r="AQ84" i="1"/>
  <c r="AR84" i="1" s="1"/>
  <c r="AQ85" i="1"/>
  <c r="AR85" i="1" s="1"/>
  <c r="AQ86" i="1"/>
  <c r="AQ87" i="1"/>
  <c r="AQ88" i="1"/>
  <c r="AR88" i="1" s="1"/>
  <c r="AQ89" i="1"/>
  <c r="AQ90" i="1"/>
  <c r="AR90" i="1" s="1"/>
  <c r="AQ91" i="1"/>
  <c r="AR91" i="1" s="1"/>
  <c r="AQ92" i="1"/>
  <c r="AQ93" i="1"/>
  <c r="AQ94" i="1"/>
  <c r="AQ95" i="1"/>
  <c r="AQ96" i="1"/>
  <c r="AQ97" i="1"/>
  <c r="AQ98" i="1"/>
  <c r="AQ99" i="1"/>
  <c r="AQ100" i="1"/>
  <c r="AQ101" i="1"/>
  <c r="AQ102" i="1"/>
  <c r="AQ103" i="1"/>
  <c r="AQ104" i="1"/>
  <c r="AQ105" i="1"/>
  <c r="AQ106" i="1"/>
  <c r="AQ107" i="1"/>
  <c r="AR107" i="1" s="1"/>
  <c r="AQ108" i="1"/>
  <c r="AQ109" i="1"/>
  <c r="AQ110" i="1"/>
  <c r="AQ111" i="1"/>
  <c r="AQ112" i="1"/>
  <c r="AQ113" i="1"/>
  <c r="AQ114" i="1"/>
  <c r="AQ115" i="1"/>
  <c r="AQ116" i="1"/>
  <c r="AQ117" i="1"/>
  <c r="AQ118" i="1"/>
  <c r="AQ119" i="1"/>
  <c r="AQ120" i="1"/>
  <c r="AR120" i="1" s="1"/>
  <c r="AQ121" i="1"/>
  <c r="AR121" i="1" s="1"/>
  <c r="AQ122" i="1"/>
  <c r="AR122" i="1" s="1"/>
  <c r="AQ123" i="1"/>
  <c r="AR123" i="1" s="1"/>
  <c r="AQ124" i="1"/>
  <c r="AR124" i="1" s="1"/>
  <c r="AQ125" i="1"/>
  <c r="AR125" i="1" s="1"/>
  <c r="AQ126" i="1"/>
  <c r="AR126" i="1" s="1"/>
  <c r="AQ127" i="1"/>
  <c r="AR127" i="1" s="1"/>
  <c r="AQ128" i="1"/>
  <c r="AQ129" i="1"/>
  <c r="AR129" i="1" s="1"/>
  <c r="AQ130" i="1"/>
  <c r="AQ131" i="1"/>
  <c r="AR131" i="1" s="1"/>
  <c r="AQ132" i="1"/>
  <c r="AR132" i="1" s="1"/>
  <c r="AQ133" i="1"/>
  <c r="AQ134" i="1"/>
  <c r="AQ135" i="1"/>
  <c r="AR135" i="1" s="1"/>
  <c r="AQ136" i="1"/>
  <c r="AQ137" i="1"/>
  <c r="AQ138" i="1"/>
  <c r="AQ139" i="1"/>
  <c r="AQ140" i="1"/>
  <c r="AQ141" i="1"/>
  <c r="AQ142" i="1"/>
  <c r="AQ143" i="1"/>
  <c r="AQ144" i="1"/>
  <c r="AQ145" i="1"/>
  <c r="AR145" i="1" s="1"/>
  <c r="AQ146" i="1"/>
  <c r="AQ147" i="1"/>
  <c r="AR147" i="1" s="1"/>
  <c r="AQ148" i="1"/>
  <c r="AR148" i="1" s="1"/>
  <c r="AQ149" i="1"/>
  <c r="AQ150" i="1"/>
  <c r="AQ151" i="1"/>
  <c r="AQ152" i="1"/>
  <c r="AQ153" i="1"/>
  <c r="AR153" i="1" s="1"/>
  <c r="AQ154" i="1"/>
  <c r="AR154" i="1" s="1"/>
  <c r="AQ155" i="1"/>
  <c r="AR155" i="1" s="1"/>
  <c r="AQ156" i="1"/>
  <c r="AQ157" i="1"/>
  <c r="AQ158" i="1"/>
  <c r="AR158" i="1" s="1"/>
  <c r="AQ159" i="1"/>
  <c r="AR159" i="1" s="1"/>
  <c r="AQ160" i="1"/>
  <c r="AR160" i="1" s="1"/>
  <c r="AQ161" i="1"/>
  <c r="AR161" i="1" s="1"/>
  <c r="AQ162" i="1"/>
  <c r="AR162" i="1" s="1"/>
  <c r="AQ163" i="1"/>
  <c r="AQ164" i="1"/>
  <c r="AQ165" i="1"/>
  <c r="AQ166" i="1"/>
  <c r="AQ167" i="1"/>
  <c r="AQ168" i="1"/>
  <c r="AQ169" i="1"/>
  <c r="AQ170" i="1"/>
  <c r="AQ171" i="1"/>
  <c r="AQ172" i="1"/>
  <c r="AQ173" i="1"/>
  <c r="AQ174" i="1"/>
  <c r="AQ175" i="1"/>
  <c r="AQ176" i="1"/>
  <c r="AQ177" i="1"/>
  <c r="AQ178" i="1"/>
  <c r="AQ179" i="1"/>
  <c r="AQ180" i="1"/>
  <c r="AQ181" i="1"/>
  <c r="AQ182" i="1"/>
  <c r="AQ183" i="1"/>
  <c r="AQ184" i="1"/>
  <c r="AQ185" i="1"/>
  <c r="AQ186" i="1"/>
  <c r="AQ187" i="1"/>
  <c r="AQ188" i="1"/>
  <c r="AQ189" i="1"/>
  <c r="AR189" i="1" s="1"/>
  <c r="AQ190" i="1"/>
  <c r="AR190" i="1" s="1"/>
  <c r="AQ191" i="1"/>
  <c r="AQ192" i="1"/>
  <c r="AQ193" i="1"/>
  <c r="AQ194" i="1"/>
  <c r="AR194" i="1" s="1"/>
  <c r="AQ195" i="1"/>
  <c r="AQ196" i="1"/>
  <c r="AQ197" i="1"/>
  <c r="AQ198" i="1"/>
  <c r="AQ199" i="1"/>
  <c r="AQ200" i="1"/>
  <c r="AQ201" i="1"/>
  <c r="AQ202" i="1"/>
  <c r="AQ203" i="1"/>
  <c r="AQ204" i="1"/>
  <c r="AQ205" i="1"/>
  <c r="AR205" i="1" s="1"/>
  <c r="AQ206" i="1"/>
  <c r="AR206" i="1" s="1"/>
  <c r="AQ207" i="1"/>
  <c r="AQ208" i="1"/>
  <c r="AQ209" i="1"/>
  <c r="AR209" i="1" s="1"/>
  <c r="AQ210" i="1"/>
  <c r="AR210" i="1" s="1"/>
  <c r="AQ211" i="1"/>
  <c r="AQ212" i="1"/>
  <c r="AQ213" i="1"/>
  <c r="AQ214" i="1"/>
  <c r="AR214" i="1" s="1"/>
  <c r="AQ215" i="1"/>
  <c r="AQ216" i="1"/>
  <c r="AQ217" i="1"/>
  <c r="AR217" i="1" s="1"/>
  <c r="AQ218" i="1"/>
  <c r="AR218" i="1" s="1"/>
  <c r="AQ219" i="1"/>
  <c r="AR219" i="1" s="1"/>
  <c r="AQ220" i="1"/>
  <c r="AR220" i="1" s="1"/>
  <c r="AQ221" i="1"/>
  <c r="AQ222" i="1"/>
  <c r="AQ223" i="1"/>
  <c r="AQ224" i="1"/>
  <c r="AQ225" i="1"/>
  <c r="AQ226" i="1"/>
  <c r="AQ227" i="1"/>
  <c r="AR227" i="1" s="1"/>
  <c r="AQ228" i="1"/>
  <c r="AQ229" i="1"/>
  <c r="AQ230" i="1"/>
  <c r="AQ231" i="1"/>
  <c r="AQ232" i="1"/>
  <c r="AQ233" i="1"/>
  <c r="AQ234" i="1"/>
  <c r="AQ235" i="1"/>
  <c r="AQ236" i="1"/>
  <c r="AQ237" i="1"/>
  <c r="AR237" i="1" s="1"/>
  <c r="AQ238" i="1"/>
  <c r="AR238" i="1" s="1"/>
  <c r="AQ239" i="1"/>
  <c r="AQ240" i="1"/>
  <c r="AQ241" i="1"/>
  <c r="AQ242" i="1"/>
  <c r="AQ243" i="1"/>
  <c r="AQ244" i="1"/>
  <c r="AQ245" i="1"/>
  <c r="AQ246" i="1"/>
  <c r="AQ247" i="1"/>
  <c r="AR247" i="1" s="1"/>
  <c r="AQ248" i="1"/>
  <c r="AQ249" i="1"/>
  <c r="AQ250" i="1"/>
  <c r="AQ251" i="1"/>
  <c r="AQ252" i="1"/>
  <c r="AQ253" i="1"/>
  <c r="AQ254" i="1"/>
  <c r="AQ255" i="1"/>
  <c r="AQ256" i="1"/>
  <c r="AR256" i="1" s="1"/>
  <c r="AQ257" i="1"/>
  <c r="AR257" i="1" s="1"/>
  <c r="AQ258" i="1"/>
  <c r="AR258" i="1" s="1"/>
  <c r="AQ259" i="1"/>
  <c r="AR259" i="1" s="1"/>
  <c r="AQ260" i="1"/>
  <c r="AR260" i="1" s="1"/>
  <c r="AQ261" i="1"/>
  <c r="AQ262" i="1"/>
  <c r="AR262" i="1" s="1"/>
  <c r="AQ263" i="1"/>
  <c r="AQ264" i="1"/>
  <c r="AQ265" i="1"/>
  <c r="AQ266" i="1"/>
  <c r="AQ267" i="1"/>
  <c r="AQ268" i="1"/>
  <c r="AQ269" i="1"/>
  <c r="AQ270" i="1"/>
  <c r="AQ271" i="1"/>
  <c r="AQ272" i="1"/>
  <c r="AQ273" i="1"/>
  <c r="AQ274" i="1"/>
  <c r="AQ275" i="1"/>
  <c r="AQ276" i="1"/>
  <c r="AQ277" i="1"/>
  <c r="AQ278" i="1"/>
  <c r="AR278" i="1" s="1"/>
  <c r="AQ279" i="1"/>
  <c r="AQ280" i="1"/>
  <c r="AR280" i="1" s="1"/>
  <c r="AQ281" i="1"/>
  <c r="AR281" i="1" s="1"/>
  <c r="AQ282" i="1"/>
  <c r="AQ283" i="1"/>
  <c r="AQ284" i="1"/>
  <c r="AQ285" i="1"/>
  <c r="AR285" i="1" s="1"/>
  <c r="AQ286" i="1"/>
  <c r="AQ287" i="1"/>
  <c r="AQ288" i="1"/>
  <c r="AQ289" i="1"/>
  <c r="AQ290" i="1"/>
  <c r="AQ291" i="1"/>
  <c r="AQ292" i="1"/>
  <c r="AQ293" i="1"/>
  <c r="AR293" i="1" s="1"/>
  <c r="AQ294" i="1"/>
  <c r="AQ295" i="1"/>
  <c r="AQ296" i="1"/>
  <c r="AQ297" i="1"/>
  <c r="AQ298" i="1"/>
  <c r="AQ299" i="1"/>
  <c r="AQ300" i="1"/>
  <c r="AR300" i="1" s="1"/>
  <c r="AQ301" i="1"/>
  <c r="AR301" i="1" s="1"/>
  <c r="AQ302" i="1"/>
  <c r="AQ303" i="1"/>
  <c r="AQ304" i="1"/>
  <c r="AQ305" i="1"/>
  <c r="AQ306" i="1"/>
  <c r="AR306" i="1" s="1"/>
  <c r="AQ307" i="1"/>
  <c r="AR307" i="1" s="1"/>
  <c r="AQ308" i="1"/>
  <c r="AQ309" i="1"/>
  <c r="AQ310" i="1"/>
  <c r="AQ311" i="1"/>
  <c r="AQ312" i="1"/>
  <c r="AQ313" i="1"/>
  <c r="AQ314" i="1"/>
  <c r="AQ315" i="1"/>
  <c r="AQ316" i="1"/>
  <c r="AQ317" i="1"/>
  <c r="AQ318" i="1"/>
  <c r="AR318" i="1" s="1"/>
  <c r="AQ319" i="1"/>
  <c r="AR319" i="1" s="1"/>
  <c r="AQ320" i="1"/>
  <c r="AQ321" i="1"/>
  <c r="AR321" i="1" s="1"/>
  <c r="AQ322" i="1"/>
  <c r="AQ323" i="1"/>
  <c r="AQ324" i="1"/>
  <c r="AR324" i="1" s="1"/>
  <c r="AQ325" i="1"/>
  <c r="AQ326" i="1"/>
  <c r="AQ327" i="1"/>
  <c r="AQ328" i="1"/>
  <c r="AQ329" i="1"/>
  <c r="AR329" i="1" s="1"/>
  <c r="AQ330" i="1"/>
  <c r="AQ331" i="1"/>
  <c r="AQ332" i="1"/>
  <c r="AQ333" i="1"/>
  <c r="AQ334" i="1"/>
  <c r="AQ335" i="1"/>
  <c r="AQ336" i="1"/>
  <c r="AQ337" i="1"/>
  <c r="AQ338" i="1"/>
  <c r="AQ339" i="1"/>
  <c r="AR339" i="1" s="1"/>
  <c r="AQ340" i="1"/>
  <c r="AR340" i="1" s="1"/>
  <c r="AQ341" i="1"/>
  <c r="AQ342" i="1"/>
  <c r="AR342" i="1" s="1"/>
  <c r="AQ343" i="1"/>
  <c r="AQ344" i="1"/>
  <c r="AR344" i="1" s="1"/>
  <c r="AQ345" i="1"/>
  <c r="AR345" i="1" s="1"/>
  <c r="AQ346" i="1"/>
  <c r="AQ347" i="1"/>
  <c r="AQ348" i="1"/>
  <c r="AR348" i="1" s="1"/>
  <c r="AQ349" i="1"/>
  <c r="AQ350" i="1"/>
  <c r="AQ351" i="1"/>
  <c r="AR351" i="1" s="1"/>
  <c r="AQ352" i="1"/>
  <c r="AR352" i="1" s="1"/>
  <c r="AQ353" i="1"/>
  <c r="AR353" i="1" s="1"/>
  <c r="AQ354" i="1"/>
  <c r="AQ355" i="1"/>
  <c r="AR355" i="1" s="1"/>
  <c r="AQ356" i="1"/>
  <c r="AQ357" i="1"/>
  <c r="AQ358" i="1"/>
  <c r="AQ359" i="1"/>
  <c r="AQ360" i="1"/>
  <c r="AQ361" i="1"/>
  <c r="AQ362" i="1"/>
  <c r="AQ363" i="1"/>
  <c r="AR363" i="1" s="1"/>
  <c r="AQ364" i="1"/>
  <c r="AQ365" i="1"/>
  <c r="AQ366" i="1"/>
  <c r="AQ367" i="1"/>
  <c r="AQ368" i="1"/>
  <c r="AQ369" i="1"/>
  <c r="AQ370" i="1"/>
  <c r="AQ371" i="1"/>
  <c r="AQ372" i="1"/>
  <c r="AQ373" i="1"/>
  <c r="AQ374" i="1"/>
  <c r="AQ375" i="1"/>
  <c r="AQ376" i="1"/>
  <c r="AR376" i="1" s="1"/>
  <c r="AQ377" i="1"/>
  <c r="AR377" i="1" s="1"/>
  <c r="AQ378" i="1"/>
  <c r="AR378" i="1" s="1"/>
  <c r="AQ379" i="1"/>
  <c r="AR379" i="1" s="1"/>
  <c r="AQ380" i="1"/>
  <c r="AR380" i="1" s="1"/>
  <c r="AQ381" i="1"/>
  <c r="AR381" i="1" s="1"/>
  <c r="AQ382" i="1"/>
  <c r="AQ383" i="1"/>
  <c r="AR383" i="1" s="1"/>
  <c r="AQ384" i="1"/>
  <c r="AQ385" i="1"/>
  <c r="AQ386" i="1"/>
  <c r="AQ387" i="1"/>
  <c r="AQ388" i="1"/>
  <c r="AR388" i="1" s="1"/>
  <c r="AQ389" i="1"/>
  <c r="AQ390" i="1"/>
  <c r="AQ391" i="1"/>
  <c r="AQ392" i="1"/>
  <c r="AQ393" i="1"/>
  <c r="AQ394" i="1"/>
  <c r="AQ395" i="1"/>
  <c r="AR395" i="1" s="1"/>
  <c r="AQ396" i="1"/>
  <c r="AQ397" i="1"/>
  <c r="AQ398" i="1"/>
  <c r="AQ399" i="1"/>
  <c r="AQ400" i="1"/>
  <c r="AQ401" i="1"/>
  <c r="AQ402" i="1"/>
  <c r="AQ403" i="1"/>
  <c r="AQ404" i="1"/>
  <c r="AQ405" i="1"/>
  <c r="AQ406" i="1"/>
  <c r="AQ407" i="1"/>
  <c r="AQ408" i="1"/>
  <c r="AQ409" i="1"/>
  <c r="AQ410" i="1"/>
  <c r="AR410" i="1" s="1"/>
  <c r="AQ411" i="1"/>
  <c r="AQ412" i="1"/>
  <c r="AQ413" i="1"/>
  <c r="AQ414" i="1"/>
  <c r="AQ415" i="1"/>
  <c r="AQ416" i="1"/>
  <c r="AQ417" i="1"/>
  <c r="AQ418" i="1"/>
  <c r="AQ419" i="1"/>
  <c r="AR419" i="1" s="1"/>
  <c r="AQ420" i="1"/>
  <c r="AQ421" i="1"/>
  <c r="AQ422" i="1"/>
  <c r="AQ423" i="1"/>
  <c r="AQ424" i="1"/>
  <c r="AQ425" i="1"/>
  <c r="AQ426" i="1"/>
  <c r="AR426" i="1" s="1"/>
  <c r="AQ427" i="1"/>
  <c r="AQ428" i="1"/>
  <c r="AQ429" i="1"/>
  <c r="AQ430" i="1"/>
  <c r="AQ431" i="1"/>
  <c r="AQ432" i="1"/>
  <c r="AQ433" i="1"/>
  <c r="AR433" i="1" s="1"/>
  <c r="AQ434" i="1"/>
  <c r="AQ435" i="1"/>
  <c r="AQ436" i="1"/>
  <c r="AQ437" i="1"/>
  <c r="AQ438" i="1"/>
  <c r="AQ439" i="1"/>
  <c r="AQ440" i="1"/>
  <c r="AQ441" i="1"/>
  <c r="AQ442" i="1"/>
  <c r="AQ443" i="1"/>
  <c r="AQ444" i="1"/>
  <c r="AR444" i="1" s="1"/>
  <c r="AQ445" i="1"/>
  <c r="AQ446" i="1"/>
  <c r="AQ447" i="1"/>
  <c r="AQ448" i="1"/>
  <c r="AR448" i="1" s="1"/>
  <c r="AQ449" i="1"/>
  <c r="AR449" i="1" s="1"/>
  <c r="AQ450" i="1"/>
  <c r="AQ451" i="1"/>
  <c r="AQ452" i="1"/>
  <c r="AQ453" i="1"/>
  <c r="AQ454" i="1"/>
  <c r="AQ455" i="1"/>
  <c r="AQ456" i="1"/>
  <c r="AQ457" i="1"/>
  <c r="AQ458" i="1"/>
  <c r="AR458" i="1" s="1"/>
  <c r="AQ459" i="1"/>
  <c r="AR459" i="1" s="1"/>
  <c r="AQ460" i="1"/>
  <c r="AQ461" i="1"/>
  <c r="AQ462" i="1"/>
  <c r="AQ463" i="1"/>
  <c r="AQ464" i="1"/>
  <c r="AR464" i="1" s="1"/>
  <c r="AQ465" i="1"/>
  <c r="AQ466" i="1"/>
  <c r="AQ467" i="1"/>
  <c r="AQ468" i="1"/>
  <c r="AQ469" i="1"/>
  <c r="AQ470" i="1"/>
  <c r="AQ471" i="1"/>
  <c r="AQ472" i="1"/>
  <c r="AQ473" i="1"/>
  <c r="AQ474" i="1"/>
  <c r="AQ475" i="1"/>
  <c r="AQ476" i="1"/>
  <c r="AR476" i="1" s="1"/>
  <c r="AQ477" i="1"/>
  <c r="AQ478" i="1"/>
  <c r="AQ479" i="1"/>
  <c r="AQ480" i="1"/>
  <c r="AQ481" i="1"/>
  <c r="AQ482" i="1"/>
  <c r="AQ483" i="1"/>
  <c r="AQ484" i="1"/>
  <c r="AQ485" i="1"/>
  <c r="AQ486" i="1"/>
  <c r="AQ487" i="1"/>
  <c r="AQ488" i="1"/>
  <c r="AQ489" i="1"/>
  <c r="AQ490" i="1"/>
  <c r="AQ491" i="1"/>
  <c r="AQ492" i="1"/>
  <c r="AQ493" i="1"/>
  <c r="AQ494" i="1"/>
  <c r="AQ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79" i="1"/>
  <c r="AC180" i="1"/>
  <c r="AC181" i="1"/>
  <c r="AC182" i="1"/>
  <c r="AC183" i="1"/>
  <c r="AC184" i="1"/>
  <c r="AC185" i="1"/>
  <c r="AC186" i="1"/>
  <c r="AC187" i="1"/>
  <c r="AC188" i="1"/>
  <c r="AC189" i="1"/>
  <c r="AC190" i="1"/>
  <c r="AC191" i="1"/>
  <c r="AC192" i="1"/>
  <c r="AC193" i="1"/>
  <c r="AC194" i="1"/>
  <c r="AC195" i="1"/>
  <c r="AC196" i="1"/>
  <c r="AC197" i="1"/>
  <c r="AC198" i="1"/>
  <c r="AC199" i="1"/>
  <c r="AC200" i="1"/>
  <c r="AC201" i="1"/>
  <c r="AC202" i="1"/>
  <c r="AC203" i="1"/>
  <c r="AC204" i="1"/>
  <c r="AC205" i="1"/>
  <c r="AC206" i="1"/>
  <c r="AC207" i="1"/>
  <c r="AC208" i="1"/>
  <c r="AC209" i="1"/>
  <c r="AC210" i="1"/>
  <c r="AC211" i="1"/>
  <c r="AC212" i="1"/>
  <c r="AC213" i="1"/>
  <c r="AC214" i="1"/>
  <c r="AC215" i="1"/>
  <c r="AC216" i="1"/>
  <c r="AC217" i="1"/>
  <c r="AC218" i="1"/>
  <c r="AC219" i="1"/>
  <c r="AC220" i="1"/>
  <c r="AC221" i="1"/>
  <c r="AC222" i="1"/>
  <c r="AC223" i="1"/>
  <c r="AC224" i="1"/>
  <c r="AC225" i="1"/>
  <c r="AC226" i="1"/>
  <c r="AC227" i="1"/>
  <c r="AC228" i="1"/>
  <c r="AC229" i="1"/>
  <c r="AC230" i="1"/>
  <c r="AC231" i="1"/>
  <c r="AC232" i="1"/>
  <c r="AC233" i="1"/>
  <c r="AC234" i="1"/>
  <c r="AC235" i="1"/>
  <c r="AC236" i="1"/>
  <c r="AC237" i="1"/>
  <c r="AC238" i="1"/>
  <c r="AC239" i="1"/>
  <c r="AC240" i="1"/>
  <c r="AC241" i="1"/>
  <c r="AC242" i="1"/>
  <c r="AC243" i="1"/>
  <c r="AC244" i="1"/>
  <c r="AC245" i="1"/>
  <c r="AC246" i="1"/>
  <c r="AC247" i="1"/>
  <c r="AC248" i="1"/>
  <c r="AC249" i="1"/>
  <c r="AC250" i="1"/>
  <c r="AC251" i="1"/>
  <c r="AC252" i="1"/>
  <c r="AC253" i="1"/>
  <c r="AC254" i="1"/>
  <c r="AC255" i="1"/>
  <c r="AC256" i="1"/>
  <c r="AC257" i="1"/>
  <c r="AC258" i="1"/>
  <c r="AC259" i="1"/>
  <c r="AC260" i="1"/>
  <c r="AC261" i="1"/>
  <c r="AC262" i="1"/>
  <c r="AC263" i="1"/>
  <c r="AC264" i="1"/>
  <c r="AC265" i="1"/>
  <c r="AC266" i="1"/>
  <c r="AC267" i="1"/>
  <c r="AC268" i="1"/>
  <c r="AC269" i="1"/>
  <c r="AC270" i="1"/>
  <c r="AC271" i="1"/>
  <c r="AC272" i="1"/>
  <c r="AC273" i="1"/>
  <c r="AC274" i="1"/>
  <c r="AC275" i="1"/>
  <c r="AC276" i="1"/>
  <c r="AC277" i="1"/>
  <c r="AC278" i="1"/>
  <c r="AC279" i="1"/>
  <c r="AC280" i="1"/>
  <c r="AC281" i="1"/>
  <c r="AC282" i="1"/>
  <c r="AC283" i="1"/>
  <c r="AC284" i="1"/>
  <c r="AC285" i="1"/>
  <c r="AC286" i="1"/>
  <c r="AC287" i="1"/>
  <c r="AC288" i="1"/>
  <c r="AC289" i="1"/>
  <c r="AC290" i="1"/>
  <c r="AC291" i="1"/>
  <c r="AC292" i="1"/>
  <c r="AC293" i="1"/>
  <c r="AC294" i="1"/>
  <c r="AC295" i="1"/>
  <c r="AC296" i="1"/>
  <c r="AC297" i="1"/>
  <c r="AC298" i="1"/>
  <c r="AC299" i="1"/>
  <c r="AC300" i="1"/>
  <c r="AC301" i="1"/>
  <c r="AC302" i="1"/>
  <c r="AC303" i="1"/>
  <c r="AC304" i="1"/>
  <c r="AC305" i="1"/>
  <c r="AC306" i="1"/>
  <c r="AC307" i="1"/>
  <c r="AC308" i="1"/>
  <c r="AC309" i="1"/>
  <c r="AC310" i="1"/>
  <c r="AC311" i="1"/>
  <c r="AC312" i="1"/>
  <c r="AC313" i="1"/>
  <c r="AC314" i="1"/>
  <c r="AC315" i="1"/>
  <c r="AC316" i="1"/>
  <c r="AC317" i="1"/>
  <c r="AC318" i="1"/>
  <c r="AC319" i="1"/>
  <c r="AC320" i="1"/>
  <c r="AC321" i="1"/>
  <c r="AC322" i="1"/>
  <c r="AC323" i="1"/>
  <c r="AC324" i="1"/>
  <c r="AC325" i="1"/>
  <c r="AC326" i="1"/>
  <c r="AC327" i="1"/>
  <c r="AC328" i="1"/>
  <c r="AC329" i="1"/>
  <c r="AC330" i="1"/>
  <c r="AC331" i="1"/>
  <c r="AC332" i="1"/>
  <c r="AC333" i="1"/>
  <c r="AC334" i="1"/>
  <c r="AC335" i="1"/>
  <c r="AC336" i="1"/>
  <c r="AC337" i="1"/>
  <c r="AC338" i="1"/>
  <c r="AC339" i="1"/>
  <c r="AC340" i="1"/>
  <c r="AC341" i="1"/>
  <c r="AC342" i="1"/>
  <c r="AC343" i="1"/>
  <c r="AC344" i="1"/>
  <c r="AC345" i="1"/>
  <c r="AC346" i="1"/>
  <c r="AC347" i="1"/>
  <c r="AC348" i="1"/>
  <c r="AC349" i="1"/>
  <c r="AC350" i="1"/>
  <c r="AC351" i="1"/>
  <c r="AC352" i="1"/>
  <c r="AC353" i="1"/>
  <c r="AC354" i="1"/>
  <c r="AC355" i="1"/>
  <c r="AC356" i="1"/>
  <c r="AC357" i="1"/>
  <c r="AC358" i="1"/>
  <c r="AC359" i="1"/>
  <c r="AC360" i="1"/>
  <c r="AC361" i="1"/>
  <c r="AC362" i="1"/>
  <c r="AC363" i="1"/>
  <c r="AC364" i="1"/>
  <c r="AC365" i="1"/>
  <c r="AC366" i="1"/>
  <c r="AC367" i="1"/>
  <c r="AC368" i="1"/>
  <c r="AC369" i="1"/>
  <c r="AC370" i="1"/>
  <c r="AC371" i="1"/>
  <c r="AC372" i="1"/>
  <c r="AC373" i="1"/>
  <c r="AC374" i="1"/>
  <c r="AC375" i="1"/>
  <c r="AC376" i="1"/>
  <c r="AC377" i="1"/>
  <c r="AC378" i="1"/>
  <c r="AC379" i="1"/>
  <c r="AC380" i="1"/>
  <c r="AC381" i="1"/>
  <c r="AC382" i="1"/>
  <c r="AC383" i="1"/>
  <c r="AC384" i="1"/>
  <c r="AC385" i="1"/>
  <c r="AC386" i="1"/>
  <c r="AC387" i="1"/>
  <c r="AC388" i="1"/>
  <c r="AC389" i="1"/>
  <c r="AC390" i="1"/>
  <c r="AC391" i="1"/>
  <c r="AC392" i="1"/>
  <c r="AC393" i="1"/>
  <c r="AC394" i="1"/>
  <c r="AC395" i="1"/>
  <c r="AC396" i="1"/>
  <c r="AC397" i="1"/>
  <c r="AC398" i="1"/>
  <c r="AC399" i="1"/>
  <c r="AC400" i="1"/>
  <c r="AC401" i="1"/>
  <c r="AC402" i="1"/>
  <c r="AC403" i="1"/>
  <c r="AC404" i="1"/>
  <c r="AC405" i="1"/>
  <c r="AC406" i="1"/>
  <c r="AC407" i="1"/>
  <c r="AC408" i="1"/>
  <c r="AC409" i="1"/>
  <c r="AC410" i="1"/>
  <c r="AC411" i="1"/>
  <c r="AC412" i="1"/>
  <c r="AC413" i="1"/>
  <c r="AC414" i="1"/>
  <c r="AC415" i="1"/>
  <c r="AC416" i="1"/>
  <c r="AC417" i="1"/>
  <c r="AC418" i="1"/>
  <c r="AC419" i="1"/>
  <c r="AC420" i="1"/>
  <c r="AC421" i="1"/>
  <c r="AC422" i="1"/>
  <c r="AC423" i="1"/>
  <c r="AC424" i="1"/>
  <c r="AC425" i="1"/>
  <c r="AC426" i="1"/>
  <c r="AC427" i="1"/>
  <c r="AC428" i="1"/>
  <c r="AC429" i="1"/>
  <c r="AC430" i="1"/>
  <c r="AC431" i="1"/>
  <c r="AC432" i="1"/>
  <c r="AC433" i="1"/>
  <c r="AC434" i="1"/>
  <c r="AC435" i="1"/>
  <c r="AC436" i="1"/>
  <c r="AC437" i="1"/>
  <c r="AC438" i="1"/>
  <c r="AC439" i="1"/>
  <c r="AC440" i="1"/>
  <c r="AC441" i="1"/>
  <c r="AC442" i="1"/>
  <c r="AC443" i="1"/>
  <c r="AC444" i="1"/>
  <c r="AC445" i="1"/>
  <c r="AC446" i="1"/>
  <c r="AC447" i="1"/>
  <c r="AC448" i="1"/>
  <c r="AC449" i="1"/>
  <c r="AC450" i="1"/>
  <c r="AC451" i="1"/>
  <c r="AC452" i="1"/>
  <c r="AC453" i="1"/>
  <c r="AC454" i="1"/>
  <c r="AC455" i="1"/>
  <c r="AC456" i="1"/>
  <c r="AC457" i="1"/>
  <c r="AC458" i="1"/>
  <c r="AC459" i="1"/>
  <c r="AC460" i="1"/>
  <c r="AC461" i="1"/>
  <c r="AC462" i="1"/>
  <c r="AC463" i="1"/>
  <c r="AC464" i="1"/>
  <c r="AC465" i="1"/>
  <c r="AC466" i="1"/>
  <c r="AC467" i="1"/>
  <c r="AC468" i="1"/>
  <c r="AC469" i="1"/>
  <c r="AC470" i="1"/>
  <c r="AC471" i="1"/>
  <c r="AC472" i="1"/>
  <c r="AC473" i="1"/>
  <c r="AC474" i="1"/>
  <c r="AC475" i="1"/>
  <c r="AC476" i="1"/>
  <c r="AC477" i="1"/>
  <c r="AC478" i="1"/>
  <c r="AC479" i="1"/>
  <c r="AC480" i="1"/>
  <c r="AC481" i="1"/>
  <c r="AC482" i="1"/>
  <c r="AC483" i="1"/>
  <c r="AC484" i="1"/>
  <c r="AC485" i="1"/>
  <c r="AC486" i="1"/>
  <c r="AC487" i="1"/>
  <c r="AC488" i="1"/>
  <c r="AC489" i="1"/>
  <c r="AC490" i="1"/>
  <c r="AC491" i="1"/>
  <c r="AC492" i="1"/>
  <c r="AC493" i="1"/>
  <c r="AC494" i="1"/>
  <c r="AC5" i="1"/>
  <c r="AR493" i="1" l="1"/>
  <c r="AR485" i="1"/>
  <c r="AR477" i="1"/>
  <c r="AR469" i="1"/>
  <c r="AR461" i="1"/>
  <c r="AR453" i="1"/>
  <c r="AR445" i="1"/>
  <c r="AR437" i="1"/>
  <c r="AR429" i="1"/>
  <c r="AR421" i="1"/>
  <c r="AR413" i="1"/>
  <c r="AR405" i="1"/>
  <c r="AR397" i="1"/>
  <c r="AR389" i="1"/>
  <c r="AR373" i="1"/>
  <c r="AR365" i="1"/>
  <c r="AR357" i="1"/>
  <c r="AR349" i="1"/>
  <c r="AR341" i="1"/>
  <c r="AR333" i="1"/>
  <c r="AR325" i="1"/>
  <c r="AR317" i="1"/>
  <c r="AR309" i="1"/>
  <c r="AR277" i="1"/>
  <c r="AR269" i="1"/>
  <c r="AR261" i="1"/>
  <c r="AR253" i="1"/>
  <c r="AR245" i="1"/>
  <c r="AR229" i="1"/>
  <c r="AR221" i="1"/>
  <c r="AR213" i="1"/>
  <c r="AR197" i="1"/>
  <c r="AR181" i="1"/>
  <c r="AR173" i="1"/>
  <c r="AR165" i="1"/>
  <c r="AR157" i="1"/>
  <c r="AR149" i="1"/>
  <c r="AR141" i="1"/>
  <c r="AR133" i="1"/>
  <c r="AR117" i="1"/>
  <c r="AR109" i="1"/>
  <c r="AR101" i="1"/>
  <c r="AR93" i="1"/>
  <c r="AR77" i="1"/>
  <c r="AR61" i="1"/>
  <c r="AR53" i="1"/>
  <c r="AR45" i="1"/>
  <c r="AR29" i="1"/>
  <c r="AR21" i="1"/>
  <c r="AR492" i="1"/>
  <c r="AR484" i="1"/>
  <c r="AR468" i="1"/>
  <c r="AR460" i="1"/>
  <c r="AR452" i="1"/>
  <c r="AR436" i="1"/>
  <c r="AR428" i="1"/>
  <c r="AR420" i="1"/>
  <c r="AR412" i="1"/>
  <c r="AR404" i="1"/>
  <c r="AR396" i="1"/>
  <c r="AR372" i="1"/>
  <c r="AR364" i="1"/>
  <c r="AR356" i="1"/>
  <c r="AR332" i="1"/>
  <c r="AR316" i="1"/>
  <c r="AR308" i="1"/>
  <c r="AR292" i="1"/>
  <c r="AR284" i="1"/>
  <c r="AR276" i="1"/>
  <c r="AR268" i="1"/>
  <c r="AR252" i="1"/>
  <c r="AR244" i="1"/>
  <c r="AR236" i="1"/>
  <c r="AR228" i="1"/>
  <c r="AR212" i="1"/>
  <c r="AR204" i="1"/>
  <c r="AR196" i="1"/>
  <c r="AR188" i="1"/>
  <c r="AR180" i="1"/>
  <c r="AR172" i="1"/>
  <c r="AR164" i="1"/>
  <c r="AR156" i="1"/>
  <c r="AR140" i="1"/>
  <c r="AR116" i="1"/>
  <c r="AR108" i="1"/>
  <c r="AR100" i="1"/>
  <c r="AR92" i="1"/>
  <c r="AR76" i="1"/>
  <c r="AR60" i="1"/>
  <c r="AR52" i="1"/>
  <c r="AR28" i="1"/>
  <c r="AR20" i="1"/>
  <c r="AR491" i="1"/>
  <c r="AR483" i="1"/>
  <c r="AR475" i="1"/>
  <c r="AR467" i="1"/>
  <c r="AR451" i="1"/>
  <c r="AR443" i="1"/>
  <c r="AR435" i="1"/>
  <c r="AR427" i="1"/>
  <c r="AR411" i="1"/>
  <c r="AR403" i="1"/>
  <c r="AR387" i="1"/>
  <c r="AR371" i="1"/>
  <c r="AR347" i="1"/>
  <c r="AR331" i="1"/>
  <c r="AR323" i="1"/>
  <c r="AR315" i="1"/>
  <c r="AR299" i="1"/>
  <c r="AR291" i="1"/>
  <c r="AR283" i="1"/>
  <c r="AR275" i="1"/>
  <c r="AR267" i="1"/>
  <c r="AR251" i="1"/>
  <c r="AR243" i="1"/>
  <c r="AR235" i="1"/>
  <c r="AR211" i="1"/>
  <c r="AR203" i="1"/>
  <c r="AR195" i="1"/>
  <c r="AR187" i="1"/>
  <c r="AR179" i="1"/>
  <c r="AR171" i="1"/>
  <c r="AR163" i="1"/>
  <c r="AR139" i="1"/>
  <c r="AR115" i="1"/>
  <c r="AR99" i="1"/>
  <c r="AR59" i="1"/>
  <c r="AR51" i="1"/>
  <c r="AR43" i="1"/>
  <c r="AR19" i="1"/>
  <c r="AR11" i="1"/>
  <c r="AR490" i="1"/>
  <c r="AR482" i="1"/>
  <c r="AR474" i="1"/>
  <c r="AR466" i="1"/>
  <c r="AR450" i="1"/>
  <c r="AR442" i="1"/>
  <c r="AR434" i="1"/>
  <c r="AR418" i="1"/>
  <c r="AR402" i="1"/>
  <c r="AR394" i="1"/>
  <c r="AR386" i="1"/>
  <c r="AR370" i="1"/>
  <c r="AR362" i="1"/>
  <c r="AR354" i="1"/>
  <c r="AR346" i="1"/>
  <c r="AR338" i="1"/>
  <c r="AR330" i="1"/>
  <c r="AR322" i="1"/>
  <c r="AR314" i="1"/>
  <c r="AR298" i="1"/>
  <c r="AR290" i="1"/>
  <c r="AR282" i="1"/>
  <c r="AR274" i="1"/>
  <c r="AR266" i="1"/>
  <c r="AR250" i="1"/>
  <c r="AR242" i="1"/>
  <c r="AR234" i="1"/>
  <c r="AR226" i="1"/>
  <c r="AR202" i="1"/>
  <c r="AR186" i="1"/>
  <c r="AR178" i="1"/>
  <c r="AR170" i="1"/>
  <c r="AR146" i="1"/>
  <c r="AR138" i="1"/>
  <c r="AR130" i="1"/>
  <c r="AR114" i="1"/>
  <c r="AR106" i="1"/>
  <c r="AR98" i="1"/>
  <c r="AR82" i="1"/>
  <c r="AR74" i="1"/>
  <c r="AR58" i="1"/>
  <c r="AR50" i="1"/>
  <c r="AR42" i="1"/>
  <c r="AR489" i="1"/>
  <c r="AR481" i="1"/>
  <c r="AR473" i="1"/>
  <c r="AR465" i="1"/>
  <c r="AR457" i="1"/>
  <c r="AR441" i="1"/>
  <c r="AR425" i="1"/>
  <c r="AR417" i="1"/>
  <c r="AR409" i="1"/>
  <c r="AR401" i="1"/>
  <c r="AR393" i="1"/>
  <c r="AR385" i="1"/>
  <c r="AR369" i="1"/>
  <c r="AR361" i="1"/>
  <c r="AR337" i="1"/>
  <c r="AR313" i="1"/>
  <c r="AR305" i="1"/>
  <c r="AR297" i="1"/>
  <c r="AR289" i="1"/>
  <c r="AR273" i="1"/>
  <c r="AR265" i="1"/>
  <c r="AR249" i="1"/>
  <c r="AR241" i="1"/>
  <c r="AR233" i="1"/>
  <c r="AR225" i="1"/>
  <c r="AR201" i="1"/>
  <c r="AR193" i="1"/>
  <c r="AR185" i="1"/>
  <c r="AR177" i="1"/>
  <c r="AR169" i="1"/>
  <c r="AR137" i="1"/>
  <c r="AR113" i="1"/>
  <c r="AR105" i="1"/>
  <c r="AR97" i="1"/>
  <c r="AR89" i="1"/>
  <c r="AR73" i="1"/>
  <c r="AR65" i="1"/>
  <c r="AR57" i="1"/>
  <c r="AR49" i="1"/>
  <c r="AR41" i="1"/>
  <c r="AR17" i="1"/>
  <c r="AR9" i="1"/>
  <c r="AR488" i="1"/>
  <c r="AR480" i="1"/>
  <c r="AR472" i="1"/>
  <c r="AR456" i="1"/>
  <c r="AR440" i="1"/>
  <c r="AR432" i="1"/>
  <c r="AR424" i="1"/>
  <c r="AR416" i="1"/>
  <c r="AR408" i="1"/>
  <c r="AR400" i="1"/>
  <c r="AR392" i="1"/>
  <c r="AR384" i="1"/>
  <c r="AR368" i="1"/>
  <c r="AR360" i="1"/>
  <c r="AR336" i="1"/>
  <c r="AR328" i="1"/>
  <c r="AR320" i="1"/>
  <c r="AR312" i="1"/>
  <c r="AR304" i="1"/>
  <c r="AR296" i="1"/>
  <c r="AR288" i="1"/>
  <c r="AR272" i="1"/>
  <c r="AR264" i="1"/>
  <c r="AR248" i="1"/>
  <c r="AR240" i="1"/>
  <c r="AR232" i="1"/>
  <c r="AR224" i="1"/>
  <c r="AR216" i="1"/>
  <c r="AR208" i="1"/>
  <c r="AR200" i="1"/>
  <c r="AR192" i="1"/>
  <c r="AR184" i="1"/>
  <c r="AR176" i="1"/>
  <c r="AR168" i="1"/>
  <c r="AR152" i="1"/>
  <c r="AR144" i="1"/>
  <c r="AR136" i="1"/>
  <c r="AR128" i="1"/>
  <c r="AR112" i="1"/>
  <c r="AR104" i="1"/>
  <c r="AR96" i="1"/>
  <c r="AR80" i="1"/>
  <c r="AR56" i="1"/>
  <c r="AR48" i="1"/>
  <c r="AR40" i="1"/>
  <c r="AR24" i="1"/>
  <c r="AR8" i="1"/>
  <c r="AR5" i="1"/>
  <c r="AR487" i="1"/>
  <c r="AR479" i="1"/>
  <c r="AR471" i="1"/>
  <c r="AR463" i="1"/>
  <c r="AR455" i="1"/>
  <c r="AR447" i="1"/>
  <c r="AR439" i="1"/>
  <c r="AR431" i="1"/>
  <c r="AR423" i="1"/>
  <c r="AR415" i="1"/>
  <c r="AR407" i="1"/>
  <c r="AR399" i="1"/>
  <c r="AR391" i="1"/>
  <c r="AR375" i="1"/>
  <c r="AR367" i="1"/>
  <c r="AR359" i="1"/>
  <c r="AR343" i="1"/>
  <c r="AR335" i="1"/>
  <c r="AR327" i="1"/>
  <c r="AR311" i="1"/>
  <c r="AR303" i="1"/>
  <c r="AR295" i="1"/>
  <c r="AR287" i="1"/>
  <c r="AR279" i="1"/>
  <c r="AR271" i="1"/>
  <c r="AR263" i="1"/>
  <c r="AR255" i="1"/>
  <c r="AR239" i="1"/>
  <c r="AR231" i="1"/>
  <c r="AR223" i="1"/>
  <c r="AR215" i="1"/>
  <c r="AR207" i="1"/>
  <c r="AR199" i="1"/>
  <c r="AR191" i="1"/>
  <c r="AR183" i="1"/>
  <c r="AR175" i="1"/>
  <c r="AR167" i="1"/>
  <c r="AR151" i="1"/>
  <c r="AR143" i="1"/>
  <c r="AR119" i="1"/>
  <c r="AR111" i="1"/>
  <c r="AR103" i="1"/>
  <c r="AR95" i="1"/>
  <c r="AR87" i="1"/>
  <c r="AR79" i="1"/>
  <c r="AR55" i="1"/>
  <c r="AR47" i="1"/>
  <c r="AR39" i="1"/>
  <c r="AR15" i="1"/>
  <c r="AR7" i="1"/>
  <c r="AR494" i="1"/>
  <c r="AR486" i="1"/>
  <c r="AR478" i="1"/>
  <c r="AR470" i="1"/>
  <c r="AR462" i="1"/>
  <c r="AR454" i="1"/>
  <c r="AR446" i="1"/>
  <c r="AR438" i="1"/>
  <c r="AR430" i="1"/>
  <c r="AR422" i="1"/>
  <c r="AR414" i="1"/>
  <c r="AR406" i="1"/>
  <c r="AR398" i="1"/>
  <c r="AR390" i="1"/>
  <c r="AR382" i="1"/>
  <c r="AR374" i="1"/>
  <c r="AR366" i="1"/>
  <c r="AR358" i="1"/>
  <c r="AR350" i="1"/>
  <c r="AR334" i="1"/>
  <c r="AR326" i="1"/>
  <c r="AR310" i="1"/>
  <c r="AR302" i="1"/>
  <c r="AR294" i="1"/>
  <c r="AR286" i="1"/>
  <c r="AR270" i="1"/>
  <c r="AR254" i="1"/>
  <c r="AR246" i="1"/>
  <c r="AR230" i="1"/>
  <c r="AR222" i="1"/>
  <c r="AR198" i="1"/>
  <c r="AR182" i="1"/>
  <c r="AR174" i="1"/>
  <c r="AR166" i="1"/>
  <c r="AR150" i="1"/>
  <c r="AR142" i="1"/>
  <c r="AR134" i="1"/>
  <c r="AR118" i="1"/>
  <c r="AR110" i="1"/>
  <c r="AR102" i="1"/>
  <c r="AR94" i="1"/>
  <c r="AR86" i="1"/>
  <c r="AR46" i="1"/>
  <c r="AR6" i="1"/>
</calcChain>
</file>

<file path=xl/comments1.xml><?xml version="1.0" encoding="utf-8"?>
<comments xmlns="http://schemas.openxmlformats.org/spreadsheetml/2006/main">
  <authors>
    <author>Anderson Emilio Saavedra Gutierrez</author>
  </authors>
  <commentList>
    <comment ref="M270" authorId="0" shapeId="0">
      <text>
        <r>
          <rPr>
            <b/>
            <sz val="9"/>
            <color indexed="81"/>
            <rFont val="Tahoma"/>
            <family val="2"/>
          </rPr>
          <t>Anderson Emilio Saavedra Gutierrez:</t>
        </r>
        <r>
          <rPr>
            <sz val="9"/>
            <color indexed="81"/>
            <rFont val="Tahoma"/>
            <family val="2"/>
          </rPr>
          <t xml:space="preserve">
Este producto no se evidencia en el plan de acción</t>
        </r>
      </text>
    </comment>
    <comment ref="O286" authorId="0" shapeId="0">
      <text>
        <r>
          <rPr>
            <b/>
            <sz val="9"/>
            <color indexed="81"/>
            <rFont val="Tahoma"/>
            <family val="2"/>
          </rPr>
          <t>Anderson Emilio Saavedra Gutierrez:</t>
        </r>
        <r>
          <rPr>
            <sz val="9"/>
            <color indexed="81"/>
            <rFont val="Tahoma"/>
            <family val="2"/>
          </rPr>
          <t xml:space="preserve">
La meta enviada por la dependencia estaba como el 50</t>
        </r>
      </text>
    </comment>
    <comment ref="O287" authorId="0" shapeId="0">
      <text>
        <r>
          <rPr>
            <b/>
            <sz val="9"/>
            <color indexed="81"/>
            <rFont val="Tahoma"/>
            <family val="2"/>
          </rPr>
          <t>Anderson Emilio Saavedra Gutierrez:</t>
        </r>
        <r>
          <rPr>
            <sz val="9"/>
            <color indexed="81"/>
            <rFont val="Tahoma"/>
            <family val="2"/>
          </rPr>
          <t xml:space="preserve">
La meta enviada por la dependencia estaba como el 50</t>
        </r>
      </text>
    </comment>
    <comment ref="Z410" authorId="0" shapeId="0">
      <text>
        <r>
          <rPr>
            <b/>
            <sz val="9"/>
            <color indexed="81"/>
            <rFont val="Tahoma"/>
            <family val="2"/>
          </rPr>
          <t>Anderson Emilio Saavedra Gutierrez:</t>
        </r>
        <r>
          <rPr>
            <sz val="9"/>
            <color indexed="81"/>
            <rFont val="Tahoma"/>
            <family val="2"/>
          </rPr>
          <t xml:space="preserve">
Se reemplaza por la actividad 366</t>
        </r>
      </text>
    </comment>
    <comment ref="AB438" authorId="0" shapeId="0">
      <text>
        <r>
          <rPr>
            <b/>
            <sz val="9"/>
            <color indexed="81"/>
            <rFont val="Tahoma"/>
            <family val="2"/>
          </rPr>
          <t>Anderson Emilio Saavedra Gutierrez:</t>
        </r>
        <r>
          <rPr>
            <sz val="9"/>
            <color indexed="81"/>
            <rFont val="Tahoma"/>
            <family val="2"/>
          </rPr>
          <t xml:space="preserve">
La fecha de inicio anterior era 31/03/2018</t>
        </r>
      </text>
    </comment>
  </commentList>
</comments>
</file>

<file path=xl/sharedStrings.xml><?xml version="1.0" encoding="utf-8"?>
<sst xmlns="http://schemas.openxmlformats.org/spreadsheetml/2006/main" count="13640" uniqueCount="1969">
  <si>
    <t>Ponderacion Producto</t>
  </si>
  <si>
    <t>Unidad Medida</t>
  </si>
  <si>
    <t>Periodicidad de seguimiento al producto</t>
  </si>
  <si>
    <t>Nombre Actividad</t>
  </si>
  <si>
    <t>Fecha Inicio</t>
  </si>
  <si>
    <t>Fecha Fin</t>
  </si>
  <si>
    <t>Ponderacion</t>
  </si>
  <si>
    <t>Actividad Demanda</t>
  </si>
  <si>
    <t>Roll</t>
  </si>
  <si>
    <t>Información Planeación Institucional</t>
  </si>
  <si>
    <t>Unidad de medida</t>
  </si>
  <si>
    <t>Numero</t>
  </si>
  <si>
    <t>Porcentaje</t>
  </si>
  <si>
    <t>Periodicidad de seguimiento producto</t>
  </si>
  <si>
    <t>Actividad por demanda</t>
  </si>
  <si>
    <t>No</t>
  </si>
  <si>
    <t>Si</t>
  </si>
  <si>
    <t>Nombre del responsable del producto</t>
  </si>
  <si>
    <t>Responsable de la actividad</t>
  </si>
  <si>
    <t>Colaborador de la actividad</t>
  </si>
  <si>
    <t>Requerimiento de Contratación</t>
  </si>
  <si>
    <t>Firma Externa</t>
  </si>
  <si>
    <t>Profesionales</t>
  </si>
  <si>
    <t>Politica de desarrollo administrativo asociada a la actividad</t>
  </si>
  <si>
    <t>Indicadores y metas de gobierno</t>
  </si>
  <si>
    <t>Plan anticorrupción y de atención al ciudadano</t>
  </si>
  <si>
    <t>Tranparencia y acceso a la información pública</t>
  </si>
  <si>
    <t>Participación ciudadana</t>
  </si>
  <si>
    <t>Rendición de cuentas</t>
  </si>
  <si>
    <t>Servicio al ciudadano</t>
  </si>
  <si>
    <t>Plan estratégico de RRHH</t>
  </si>
  <si>
    <t>Plan Anual de Vacantes</t>
  </si>
  <si>
    <t>Capacitación</t>
  </si>
  <si>
    <t>Bienestar e incentivos</t>
  </si>
  <si>
    <t>Gestión de calidad</t>
  </si>
  <si>
    <t>Eficiencia Administrativa y cero papel</t>
  </si>
  <si>
    <t>Racionalización de trámites</t>
  </si>
  <si>
    <t>Modernización institucional</t>
  </si>
  <si>
    <t>Gestión de técnologías de información</t>
  </si>
  <si>
    <t>Gestión Documental</t>
  </si>
  <si>
    <t>Programación y Ejecución presupuestal</t>
  </si>
  <si>
    <t>Plan Anual de caja</t>
  </si>
  <si>
    <t>Proyectos de Inversión</t>
  </si>
  <si>
    <t>Plan anual de adquisiciones</t>
  </si>
  <si>
    <t>Gobierno en linea</t>
  </si>
  <si>
    <t>Politica nacional de atención y reparación integral a las victimas</t>
  </si>
  <si>
    <t>Politica pública de discapacidad</t>
  </si>
  <si>
    <t>PDA</t>
  </si>
  <si>
    <t>Nombre</t>
  </si>
  <si>
    <t>Colaboradores de la actividad</t>
  </si>
  <si>
    <t>Información Productos</t>
  </si>
  <si>
    <t>Información Actividades</t>
  </si>
  <si>
    <t>Dependencia</t>
  </si>
  <si>
    <t>Subdireccion o Grupo</t>
  </si>
  <si>
    <t>Codigo del Objetivo</t>
  </si>
  <si>
    <t>Objetivo Estratégico</t>
  </si>
  <si>
    <t>Codigo del Sector</t>
  </si>
  <si>
    <t>Nombre del Sector</t>
  </si>
  <si>
    <t>Codigo del resultado estratégico</t>
  </si>
  <si>
    <t>Nombre del resultado estratégico</t>
  </si>
  <si>
    <t>Meta resultado 2017</t>
  </si>
  <si>
    <t>Producto</t>
  </si>
  <si>
    <t>Codigo del producto</t>
  </si>
  <si>
    <t>Meta 2017</t>
  </si>
  <si>
    <t>Cargo</t>
  </si>
  <si>
    <t>Cargo del responsable del producto</t>
  </si>
  <si>
    <t>P189</t>
  </si>
  <si>
    <t>O3</t>
  </si>
  <si>
    <t>Generar condiciones permanentes de seguridad en los ERON.</t>
  </si>
  <si>
    <t xml:space="preserve">SEGURIDAD Y VIGILANCIA </t>
  </si>
  <si>
    <t>P127</t>
  </si>
  <si>
    <t>Operativos de registro y control en los ERON realizados</t>
  </si>
  <si>
    <t>I13</t>
  </si>
  <si>
    <t>Porcentaje de novedades que alteran el orden Interno y Externo de los ERON</t>
  </si>
  <si>
    <t>P128</t>
  </si>
  <si>
    <t>Hechos punibles judicializados en los ERON.</t>
  </si>
  <si>
    <t xml:space="preserve">ERON clasificados en atención a los lineamientos diseñados e implementados de acuerdo con Ley 1709 de 2014. </t>
  </si>
  <si>
    <t>DIRECCIÓN DE CUSTODIA Y VIGILANCIA</t>
  </si>
  <si>
    <t xml:space="preserve">SUBDIRECCIÓN DE SEGURIDAD Y VIGILANCIA </t>
  </si>
  <si>
    <t>CUERPO DE CUSTODIA</t>
  </si>
  <si>
    <t>Número de personal del Cuerpo de Custdia y Vigilancia que apoyan los pocesos administrativos en cumplimiento a la misión institucional en los ERON</t>
  </si>
  <si>
    <t>P130</t>
  </si>
  <si>
    <t>Encuentro de Comandantes  operativos de los Centros de Instrucción  realizado</t>
  </si>
  <si>
    <t>I14</t>
  </si>
  <si>
    <t>P131</t>
  </si>
  <si>
    <t>Documentos administrativos de apoyo  a la administración del cuerpo de custodia, elaborados y presentados a la Oficina Asesora de Planeación  (Manual de traslados , Manual de administración de servicio militar, Manual de codificación de puesto de servicio, Manual de estudio de seguridad para aspirantes de empleos del instituto)</t>
  </si>
  <si>
    <t>P133</t>
  </si>
  <si>
    <t>Requerimiento de  selección de dragoneantes, suboficiales y oficiales del cuerpo de custodia tramitado</t>
  </si>
  <si>
    <t>P134</t>
  </si>
  <si>
    <t xml:space="preserve">Número de ERON con el personal del CCV proporcional a la cantidad de internos </t>
  </si>
  <si>
    <t>S20</t>
  </si>
  <si>
    <t>S19</t>
  </si>
  <si>
    <t>Todos los trimestres</t>
  </si>
  <si>
    <t>2do Trimestre</t>
  </si>
  <si>
    <t>3er Trimestre</t>
  </si>
  <si>
    <t>4to Trimestre</t>
  </si>
  <si>
    <t>Revisar y ajustar los procedimientos relacionados con requisa por contacto y excepcional en los ERON, teniendo en cuenta las líneas de acción de la estrategia nacional para la garantía de los DDHH 2014 - 2034, Componente derechos civiles y políticos.</t>
  </si>
  <si>
    <t>Director Técnico</t>
  </si>
  <si>
    <t xml:space="preserve">Consolidar mensualmente la información de los operativos realizados por los ERON </t>
  </si>
  <si>
    <t>Realizar análisis trimestrales de los informes de seguridad consolidados e impartir instrucciones a las Direcciones Regionales y a los ERON</t>
  </si>
  <si>
    <t>Subdirector Técnico</t>
  </si>
  <si>
    <t xml:space="preserve">Teniente Coronel </t>
  </si>
  <si>
    <t>Dragoneante</t>
  </si>
  <si>
    <t>Carlos Melo Bonilla</t>
  </si>
  <si>
    <t>Recepcionar y radicar las solicitudes de traslado de los funcionarios del CCV.</t>
  </si>
  <si>
    <t>Elaborar trimestralmente parte numérico del CCV, donde se especifique la relación Interno/Guardia en cada uno de los Establecimientos de Reclusión del Orden Nacional.</t>
  </si>
  <si>
    <t>Participar en el comité de traslados ordinario y extraordinario,  para sugerir y recomendar la viabilidad de los traslados por solicitud propia y por necesidades del servicio, con el fin de  mantener un  equilibrio en la distribución y reubicación de  la planta del personal del CCV.</t>
  </si>
  <si>
    <t>Presentar un informe a la Dirección de Custodia y Vigilancia donde se evidencie el cumplimiento de incluir 1  ERON que no cumpliera con la proporción de Relación Interno/guardia de 1/3 a 1/10.</t>
  </si>
  <si>
    <t>Mayor de Prisiones</t>
  </si>
  <si>
    <t>Inspector</t>
  </si>
  <si>
    <t>Wilson Espitia Rincon</t>
  </si>
  <si>
    <t>Magnolia Angulo Acevedo</t>
  </si>
  <si>
    <t>William Carvajal Parra</t>
  </si>
  <si>
    <t>Coronel Hugo Javier Velasquez Pulido</t>
  </si>
  <si>
    <t>Mayor Magnolia Angulo Acevedo</t>
  </si>
  <si>
    <t>Planear encuentro y definir cronograma de actividades</t>
  </si>
  <si>
    <t>Realizar el encuentro de Comandantes Operativos de Centros de Instrucción y participar  en las actividades propuestas</t>
  </si>
  <si>
    <t>Elaborar informe de cumplimiento de objetivos</t>
  </si>
  <si>
    <t>Elaborar Autos Comisorios del personal participante</t>
  </si>
  <si>
    <t>Teniente</t>
  </si>
  <si>
    <t>Wilson Suarez Daza</t>
  </si>
  <si>
    <t>Hernan Silva Barrera</t>
  </si>
  <si>
    <t>Distinguida</t>
  </si>
  <si>
    <t xml:space="preserve">Nelfy Ramirez </t>
  </si>
  <si>
    <t>Dragoneantes</t>
  </si>
  <si>
    <t>Yessi Romero Ayala
Luis Sanchez Niño</t>
  </si>
  <si>
    <t>Ajustar y remitir a la oficina asesora de planeación los manuales de acuerdo a las observaciones realizadas por dicha dependencia.</t>
  </si>
  <si>
    <t>Johana Aguirre</t>
  </si>
  <si>
    <t>Suministrar a la  Subdirección de Talento Humano la información relacionada con: experiencia (antigüedad), estímulos y condecoraciones otorgadas al personal del CCV, los cuales son requisitos para asensos.</t>
  </si>
  <si>
    <t>Destinar el personal de dragoneantes, dinstinguidos, suboficiales y oficiales del cuerpo de custodia.</t>
  </si>
  <si>
    <t>Amparo Mendoza Garcia</t>
  </si>
  <si>
    <t>Proyectar un documento para presentar a la Oficina Asesora de Planeación en atención a la comision de conductas punibles al interior de los ERON.</t>
  </si>
  <si>
    <t>Milton Diaz Calvo</t>
  </si>
  <si>
    <t>Yazmin Castro Rosero</t>
  </si>
  <si>
    <t>German Acosta</t>
  </si>
  <si>
    <t>Manuel Armando Quintero Medina</t>
  </si>
  <si>
    <t>Alexander Ballesteros Sanabria</t>
  </si>
  <si>
    <t xml:space="preserve">Funcionarios del CCV seleccionados para realizar cursos Técnico Laboral por competencias en Adiestramiento y Manejo Canino </t>
  </si>
  <si>
    <t>Convocar, seleccionar y capacitar el personal admitido en el Curso Perros de Seguridad territorial y defensa controlada.</t>
  </si>
  <si>
    <t>Convocar, seleccionar y capacitar el personal admitido en el Curso de Instructores Caninos</t>
  </si>
  <si>
    <t>Realizas reentrenamiento en la Regional Norte</t>
  </si>
  <si>
    <t xml:space="preserve">Realizar la convocatoria, citar a pruebas, seleccionar y capacitar el personal admitido. </t>
  </si>
  <si>
    <t>Wilson Arias</t>
  </si>
  <si>
    <t>Elizabeth Mina</t>
  </si>
  <si>
    <t>Coronel</t>
  </si>
  <si>
    <t>Hugo Javier Velasquez Pulido</t>
  </si>
  <si>
    <t xml:space="preserve">Dragoneante </t>
  </si>
  <si>
    <t>Jennifer Barrera Muñoz</t>
  </si>
  <si>
    <t>DIRECCIÓN DE GESTIÓN CORPORATIVA</t>
  </si>
  <si>
    <t>O6</t>
  </si>
  <si>
    <t>Implementar un modelo de planeación y gestión que articule la adopción de políticas, afiance la actuación administrativa,  facilite el cumplimiento de las metas institucionales y la prestación de servicios a la comunidad.</t>
  </si>
  <si>
    <t>S14</t>
  </si>
  <si>
    <t>TRANSPARENCIA, PARTICIPACION Y SERVICIO AL CIUDADANO</t>
  </si>
  <si>
    <t>I25</t>
  </si>
  <si>
    <t>Porcentaje del Índice de Transparencia Nacional</t>
  </si>
  <si>
    <t>P158</t>
  </si>
  <si>
    <t>Celebración Día de la Transparencia.</t>
  </si>
  <si>
    <t>Nemesio Moreno</t>
  </si>
  <si>
    <t>Director Operativo</t>
  </si>
  <si>
    <t>Coordinar la Celebración Día de la Transparencia.</t>
  </si>
  <si>
    <t xml:space="preserve">Profesional Especializado </t>
  </si>
  <si>
    <t>Jaime Nelson Alejo R</t>
  </si>
  <si>
    <t>Profesional universitario</t>
  </si>
  <si>
    <t>Nurian Omaira Rojas Lopez</t>
  </si>
  <si>
    <t>SUBDIRECCIÓN DE GESTIÓN CONTRACTUAL</t>
  </si>
  <si>
    <t>S11</t>
  </si>
  <si>
    <t>EFICIENCIA ADMINISTRATIVA</t>
  </si>
  <si>
    <t>I26</t>
  </si>
  <si>
    <t>Porcentaje de avance de Implementación del SGI en el  INPEC</t>
  </si>
  <si>
    <t>P45</t>
  </si>
  <si>
    <t>Funcionarios responsables del proceso de contratación de ERON cubiertos con socialización de los procedimientos que se deben aplicar en los procesos de contratación.</t>
  </si>
  <si>
    <t>Sandra Patricia Cárdenas Briceño</t>
  </si>
  <si>
    <t xml:space="preserve"> Técnico Operativo</t>
  </si>
  <si>
    <t>Nohemi del Carmen Lozano Avilez</t>
  </si>
  <si>
    <t>COORDINADOR DEL GRUPO GESTIÓN DOCUMENTAL</t>
  </si>
  <si>
    <t>P72</t>
  </si>
  <si>
    <t>Proyecto de inversión "implementación del programa integrado de gestión documental en el INPEC a nivel nacional" ejecutado</t>
  </si>
  <si>
    <t>Nelly Fajardo</t>
  </si>
  <si>
    <t>Profesional Universitario</t>
  </si>
  <si>
    <t xml:space="preserve">Actualizar los procedimientos de Gestión Documental </t>
  </si>
  <si>
    <t>Contratista</t>
  </si>
  <si>
    <t>Dactilocopista</t>
  </si>
  <si>
    <t>Luis Eduardo Prieto</t>
  </si>
  <si>
    <t>P207</t>
  </si>
  <si>
    <t xml:space="preserve">Política institucional de cero papel para el INPEC elaborada e implementada </t>
  </si>
  <si>
    <t>Coordinador del Grupo Gestión Documental</t>
  </si>
  <si>
    <t>Ajustar e implementar la Politica de Eficiencia Administrativa y Cero Papel de acuerdo a la "Guía de Buenas Prácticas para reducir el consumo de papel" elaborado por el Programa Gobierno en línea.</t>
  </si>
  <si>
    <t>Capacitar mensualmente en  la Política Cero Papel con el propósito de minimizar el consumo.</t>
  </si>
  <si>
    <t>P210</t>
  </si>
  <si>
    <t xml:space="preserve"> Programa de Gestión Documental, aplicado a nivel nacional </t>
  </si>
  <si>
    <t>Implementar el Programa de Gestión Documental como prueba piloto en la Dirección General - Dirección Regional Central - Escuela de Formación -Establecimientos de Reclusión de Bogotá.</t>
  </si>
  <si>
    <t>Capacitar mensualmente en  la organización de archivos de gestión y transferencias documentales</t>
  </si>
  <si>
    <t>S12</t>
  </si>
  <si>
    <t>GESTIÓN FINANCIERA</t>
  </si>
  <si>
    <t>I28</t>
  </si>
  <si>
    <t>Porcentaje  de Ejecución Presupuestal</t>
  </si>
  <si>
    <t>P217</t>
  </si>
  <si>
    <t>Plan Anual de Adquisiciones (PAA) elaborado y publicado en la pagina web</t>
  </si>
  <si>
    <t>COORDINADOR DEL GRUPO TESORERIA</t>
  </si>
  <si>
    <t>Porcentaje de Ejecución del PAC asignado</t>
  </si>
  <si>
    <t>P214</t>
  </si>
  <si>
    <t>Programa Anual Mensualizado de Caja - PAC elaborado</t>
  </si>
  <si>
    <t>Sandra Yaneth Avila Moreno</t>
  </si>
  <si>
    <t>Proyectar la ejecución del PAC para el año 2017</t>
  </si>
  <si>
    <t>O9</t>
  </si>
  <si>
    <t>Administrar, promover el uso y apropiación de las tecnologías de la información y las comunicaciones como soporte de la gestión administrativa del sistema penitenciario y carcelario.</t>
  </si>
  <si>
    <t>S22</t>
  </si>
  <si>
    <t>DESARROLLO TECNOLOGICO</t>
  </si>
  <si>
    <t>I34</t>
  </si>
  <si>
    <t>Porcentaje de avance del componente GEL (Gobierno en Linea) de seguridad y privacidad de la Información.</t>
  </si>
  <si>
    <t>P238</t>
  </si>
  <si>
    <t>Herramienta GESDOC a nivel Nacional, implementadas.</t>
  </si>
  <si>
    <t>Realizar seguimiento mensual al cumplimiento de la utilización del aplicativo GESDOC, en la Dirección General - Direcciones Regionales -Establecimientos de Reclusión capacitados y en caso de establecer su no aplicación, requerir por escrito su obligatoriedad.</t>
  </si>
  <si>
    <t>DIRECCION DE ATENCIÓN Y TRATAMIENTO</t>
  </si>
  <si>
    <t>O2</t>
  </si>
  <si>
    <t>Brindar programas pertinentes de tratamiento penitenciario orientados a la PPL que les permita su resocialización para la vida en libertad.</t>
  </si>
  <si>
    <t>S5</t>
  </si>
  <si>
    <t>TRATAMIENTO PENITENCIARIO</t>
  </si>
  <si>
    <t>I6</t>
  </si>
  <si>
    <t xml:space="preserve">Personas que acceden a programas de tratamiento penitenciario para su resocialización (clasificados fase de tratamiento de minima y confianza) </t>
  </si>
  <si>
    <t>P109</t>
  </si>
  <si>
    <t xml:space="preserve">Seguimiento y retroalimentación trimestralmente a la clasificación en fase de tratamiento penitenciario de los ERON </t>
  </si>
  <si>
    <t>Maria Ines Guzman Correa</t>
  </si>
  <si>
    <t>Realizar informe de seguimiento y retroalimentación a las direcciones regionales</t>
  </si>
  <si>
    <t>Coordinadora Grupo de Tratamiento Penitenciario</t>
  </si>
  <si>
    <t>O.T. Ligia Becerra Pineda</t>
  </si>
  <si>
    <t>Profesional Especializado</t>
  </si>
  <si>
    <t>Luz Adriana Sanabria Casiano</t>
  </si>
  <si>
    <t>P33</t>
  </si>
  <si>
    <t>Establecimientos de reclusión del orden nacional cubiertos con programas psicosociales de Tratamiento Penitenciario implementado a los internos clasificados en fase de tratamiento</t>
  </si>
  <si>
    <t xml:space="preserve">Realizar informe de seguimiento a los ERON implementación programas de tratamiento penitenciario </t>
  </si>
  <si>
    <t>I42</t>
  </si>
  <si>
    <t>Cobertura de población  intramuros vinculada a programas  ocupacionales de trabajo, estudio y enseñanza.</t>
  </si>
  <si>
    <t>P110</t>
  </si>
  <si>
    <t>Seguimiento y retroalimentación trimestral a la asignación a programas  ocupacionales de trabajo, estudio y enseñanza a las Regionales y ERON.</t>
  </si>
  <si>
    <t>Heidy Paola Vasquez Godoy</t>
  </si>
  <si>
    <t>P97</t>
  </si>
  <si>
    <t>Instrumento de Valoración Integral al Condenado -IVIC actualizado</t>
  </si>
  <si>
    <t xml:space="preserve">Actualizar variables, dimensiones, sub-dimensiones de la herramienta 
</t>
  </si>
  <si>
    <t>Sandra Patricia Lizarazo</t>
  </si>
  <si>
    <t xml:space="preserve">Elaborar programa pedagogico de capacitación </t>
  </si>
  <si>
    <t xml:space="preserve">Validar instrumentos en los ERON seleccionados Pilotaje inicial y Final </t>
  </si>
  <si>
    <t>Realizar capacitacion en el manejo y uso de la herramienta</t>
  </si>
  <si>
    <t>S1</t>
  </si>
  <si>
    <t>EDUCACIÓN, DEPORTE, RECREACIÓN Y CULTURA</t>
  </si>
  <si>
    <t>I7</t>
  </si>
  <si>
    <t>Cobertura en el programa de educación</t>
  </si>
  <si>
    <t>P184</t>
  </si>
  <si>
    <t>Modelo educativo institucional del Instituto Penitenciario y Carcelario actualizado</t>
  </si>
  <si>
    <t>Maricela Guevara</t>
  </si>
  <si>
    <t xml:space="preserve">Elaborar un documento conceptual y metodológico para la articulación del programa de deporte, recreación y cultura con el Modelo Educativo INPEC </t>
  </si>
  <si>
    <t>P112</t>
  </si>
  <si>
    <t xml:space="preserve">ERON fortalecidos con elementos  para el desarrollo del modelo educativo </t>
  </si>
  <si>
    <t>P113</t>
  </si>
  <si>
    <t>Aumentar en 5% los cupos en el programa de educación superior, en relación con el año inmediatamente anterior.</t>
  </si>
  <si>
    <t>Primer Trimestre</t>
  </si>
  <si>
    <t>Coordinar con las direcciones Regionales, las actividades de divulgacion y socialización de información sobre Educación superior.</t>
  </si>
  <si>
    <t>P32</t>
  </si>
  <si>
    <t>Establecimientos de Reclusión cubiertos con programas  de Educación formal, para el trabajo y desarrollo humano o informal de acuerdo con las necesidades y posibilidades de cada uno.</t>
  </si>
  <si>
    <t xml:space="preserve">Asignar recursos solicitados por los establecimientos para el desarrollo de cursos  para el trabajo y el desarrollo humano </t>
  </si>
  <si>
    <t xml:space="preserve">Asignar recursos solicitados por los establecimientos para el desarrollo de los cursos de educación informal programados  </t>
  </si>
  <si>
    <t xml:space="preserve">Generar lineamientos metodológicos para el diseño y desarrollo de los cursos de educación informal </t>
  </si>
  <si>
    <t>P115</t>
  </si>
  <si>
    <t>Pruebas de estado realizadas (SABER 11, VALIDACION GENERAL Y SABER PRO)</t>
  </si>
  <si>
    <t xml:space="preserve">Elaboracion y celebracion del contrato. </t>
  </si>
  <si>
    <t xml:space="preserve">Realizar dos informes de seguimiento por pruebas presentadas. </t>
  </si>
  <si>
    <t>P116</t>
  </si>
  <si>
    <t>Convenios para el fortalecimiento de los programas de educación con diferentes entidades gestionados</t>
  </si>
  <si>
    <t xml:space="preserve">Elaboracion de propuestas para alianzas </t>
  </si>
  <si>
    <t>I8</t>
  </si>
  <si>
    <t>Porcentaje de ERON con programas de deporte, recreación y cultura planeados en SISIPEC implementados.</t>
  </si>
  <si>
    <t>P31</t>
  </si>
  <si>
    <t>Establecimientos de Reclusión cubiertos con programas de cultura, deporte o recreación.</t>
  </si>
  <si>
    <t xml:space="preserve">Realizar los juegos penitenciarios carcelarios en los Establecimientos con más de 300 internos </t>
  </si>
  <si>
    <t xml:space="preserve">Realizar el concurso nacional de arte </t>
  </si>
  <si>
    <t xml:space="preserve">Generar  propuesta metologica para la articulación del deporte y la recreación con el tratamiento penitenciario </t>
  </si>
  <si>
    <t>P199</t>
  </si>
  <si>
    <t>ERON con Bibliotecas en funcionamiento (espacio físico, mobiliario, equipo de computo con software, material bibliográfico actualizado y personal capacitado)</t>
  </si>
  <si>
    <t xml:space="preserve">Diseñar e implementar curso virtual para bibliotecarios con el apoyo de la Escuela Nacional Penitenciaria </t>
  </si>
  <si>
    <t>S2</t>
  </si>
  <si>
    <t>LABORAL Y PRODUCTIVO</t>
  </si>
  <si>
    <t>I9</t>
  </si>
  <si>
    <t>Porcentaje de Población privada de la libertad que redime pena por trabajo.</t>
  </si>
  <si>
    <t>P8</t>
  </si>
  <si>
    <t xml:space="preserve">Actividades Productivas  actualmente en funcionamiento bajo la modalidad de administración directa que involucren procesamiento y trasformación de alimentos intervenidos, con el fin de mejorar las condiciones higiénico-sanitarias en los procesos de producción, manipulación, almacenamiento y distribución. </t>
  </si>
  <si>
    <t>Mayor Johanna Montoya Cifuentes</t>
  </si>
  <si>
    <t>COORDINADOR GRUPO ACTIVIDADES PRODUCTIVAS</t>
  </si>
  <si>
    <t>JOSÉ RAÚL MONTERO ACERO</t>
  </si>
  <si>
    <t>PROFESIONAL UNIVERSITARIO</t>
  </si>
  <si>
    <t xml:space="preserve">ÓSCAR GERMÁN GONZÁLEZ CORTÉS
</t>
  </si>
  <si>
    <t>HÉCTOR FABI O VALENCIA CASTAÑEDA</t>
  </si>
  <si>
    <t>AUXILIAR ADMINISTRATIVO</t>
  </si>
  <si>
    <t xml:space="preserve">MYRIAM BERMÚDEZ TAVERA -
GERMÁN ENRIQUE MANTILLA PARRA
</t>
  </si>
  <si>
    <t xml:space="preserve">Elaborar cronograma de visitas de verificación y seguimiento a las 40 actividades productivas seleccionadas. Las visitas serán realizadas por servidores de la SUBDA y de las Direcciones Regionales de acuerdo a la disponibilidad de personal y recursos económicos. </t>
  </si>
  <si>
    <t xml:space="preserve">Realizar visitas según cronograma establecido. </t>
  </si>
  <si>
    <t xml:space="preserve">Evaluar la documentación soporte allegada de cada una de las actividades productivas a intervenir en cuanto a obras y adecuaciones menores, maquinaria y equipo, muebles, enseres y herramientas, insumos (materia prima), intangibles y otras inversiones. </t>
  </si>
  <si>
    <t xml:space="preserve">Realizar junta de aprobación de necesidades para asignación de recursos y proyectar el respectivo acto administrativo y los lineamientos de ejecución correspondientes. </t>
  </si>
  <si>
    <t xml:space="preserve">Realizar seguimiento a la ejecución de recursos asignados a los Establecimientos de Reclusión, verificando el estricto cumplimiento de los lineamientos impartidos. </t>
  </si>
  <si>
    <t>P187</t>
  </si>
  <si>
    <t>Actividades ocupacionales del área laboral en los nuevos establecimientos (Espinal, Buga y Tuluá) implementadas</t>
  </si>
  <si>
    <t>P121</t>
  </si>
  <si>
    <t>Planes ocupacionales del área laboral revisados y analizados en los 137 ERON</t>
  </si>
  <si>
    <t>Realizar seguimiento al Programa de Autoabastecimiento</t>
  </si>
  <si>
    <t>P122</t>
  </si>
  <si>
    <t>ERON que solicitan fortalecimiento en mantenimiento, reposición, compra de maquinaria y áreas locativas apoyados</t>
  </si>
  <si>
    <t>P123</t>
  </si>
  <si>
    <t xml:space="preserve">Implementación y /o mejoramiento de los puntos de venta identificados con la marca institucional Libera Colombia ®. </t>
  </si>
  <si>
    <t>Coordinador Grupo de Gestión Comercial</t>
  </si>
  <si>
    <t>Maryori Quiñonez Nuñez</t>
  </si>
  <si>
    <t xml:space="preserve">ANDRES SIACHOQUE </t>
  </si>
  <si>
    <t>JULIAN RUIZ</t>
  </si>
  <si>
    <t>P124</t>
  </si>
  <si>
    <t xml:space="preserve">Instituto participando en (2) ferias de exposición  regional, propendiendo por la comercialización de bienes y servicios elaborados por la población de internos.  </t>
  </si>
  <si>
    <t>P125</t>
  </si>
  <si>
    <t xml:space="preserve">Instituto participando en (3) ferias de carácter nacional,  donde se incluya la vinculación de las (6) regionales y eron del país. </t>
  </si>
  <si>
    <t>S3</t>
  </si>
  <si>
    <t>PAZ Y RESOCIALIZACIÓN</t>
  </si>
  <si>
    <t>I10</t>
  </si>
  <si>
    <t>Porcentaje de población beneficiada con los programas de tratamiento especial  para internos de justicia y paz (Ley 975 del 2005).</t>
  </si>
  <si>
    <t>P4</t>
  </si>
  <si>
    <t xml:space="preserve">ERON  de Justicia y Paz (nombrados como Justicia y Paz mediante  resolución)  fortalecidos con la implementación del  Modelo de Atención e Intervención Integral para los Internos de Justicia y Paz – MAIJUP. </t>
  </si>
  <si>
    <t>Concepcion Bernal Triviño</t>
  </si>
  <si>
    <t>Profesional Especializado -15</t>
  </si>
  <si>
    <t xml:space="preserve">Hacer 10 visitas de seguimiento a la implementación de programas de tratamiento especial en establecimientos con población de Justicia  y Paz  </t>
  </si>
  <si>
    <t xml:space="preserve">Concepcion Bernal Triviño </t>
  </si>
  <si>
    <t>Profesional Universitario - 11</t>
  </si>
  <si>
    <t>Sara Oliva Blanco Esteban</t>
  </si>
  <si>
    <t>Gigliola Alexandra Vargas Arbeláez</t>
  </si>
  <si>
    <t>Profesional Especializado -13</t>
  </si>
  <si>
    <t>Dario León Rincón</t>
  </si>
  <si>
    <t>Actualizar cinco módulos (cartilla del facilitador) del Programa Resocializador (documento en word contenidos actualizados sin diagramación)</t>
  </si>
  <si>
    <t xml:space="preserve">Sara Oliva Blanco Esteban </t>
  </si>
  <si>
    <t xml:space="preserve">Hacer seguimiento trimestral a la implementación de los  programas de tratamiento especial en 10 establecimientos con población de Justicia y Paz </t>
  </si>
  <si>
    <t xml:space="preserve">Hacer 6 videoconferencias dirigidas a  10 establecimientos con población de Justicia y Paz </t>
  </si>
  <si>
    <t>O1</t>
  </si>
  <si>
    <t>Sostener la Atención Social a la PPL, que les otorgue condiciones dignas en la  Prisionalización.</t>
  </si>
  <si>
    <t>ALIMENTACIÓN</t>
  </si>
  <si>
    <t>Informes de análisis y concepto técnico de las actas de los comités de seguimiento al suministro de alimentación para la PPL.</t>
  </si>
  <si>
    <t>S10</t>
  </si>
  <si>
    <t>SALUD</t>
  </si>
  <si>
    <t>I2</t>
  </si>
  <si>
    <t>Porcentaje de PPL a cargo del INPEC con cobertura en salud.</t>
  </si>
  <si>
    <t>P89</t>
  </si>
  <si>
    <t>Seguimiento a la notificación obligatoria de los eventos de interés en salud pública por los ERON considerados como UPGD</t>
  </si>
  <si>
    <t>Coronel Elianne Katerinne Gaitán Serrano</t>
  </si>
  <si>
    <t>Subdirectora de Atención en salud</t>
  </si>
  <si>
    <t>Coordinadora grupo Salud Pública</t>
  </si>
  <si>
    <t>Nancy Euscategui</t>
  </si>
  <si>
    <t>Profesional especializado</t>
  </si>
  <si>
    <t>Laura Milena Ferro</t>
  </si>
  <si>
    <t>P198</t>
  </si>
  <si>
    <t>Jornadas Cívicas penitenciarias en salud a nivel nacional realizadas</t>
  </si>
  <si>
    <t>Fernando López
Carmen Bermúdez
Laura Ferro
Diana Carolina González
Elio Ramírez
Alba Lucía Avendaño
Patricia Serrato
Vanessa Briceño</t>
  </si>
  <si>
    <t>P77</t>
  </si>
  <si>
    <t>Informes de seguimiento a la prestación del servicio de salud en los establecimientos de reclusión realizados.</t>
  </si>
  <si>
    <t>Coordinador grupo Aseguramiento</t>
  </si>
  <si>
    <t>John Jairo Gutrierrez</t>
  </si>
  <si>
    <t>Vivian Gracias</t>
  </si>
  <si>
    <t>P94</t>
  </si>
  <si>
    <t>Lineamientos para seguimiento y mejoramiento continuo de las acciones, de salud pública y prevención del riesgo elaborados.</t>
  </si>
  <si>
    <t>Socializar mediante videoconferencia el  "Lineamiento Visita Íntima ERON"  una vez sea aprobado por la Oficina Asesora de Planeación</t>
  </si>
  <si>
    <t>P78</t>
  </si>
  <si>
    <t>Informe técnico de seguimiento a la prestación de servicios de salud realizado</t>
  </si>
  <si>
    <t>Yenny Vasquez</t>
  </si>
  <si>
    <t>P7</t>
  </si>
  <si>
    <t xml:space="preserve">Capacitaciones tendientes a sensibilizar a las Direcciones Regionales sobre el estado actual de las áreas de sanidad para el cumplimiento del Sistema Obligatorio de Garantía de Calidad en Salud en el contexto Penitenciario y Carcelario realizadas. </t>
  </si>
  <si>
    <t>Coordinador grupo Servicios de Salud</t>
  </si>
  <si>
    <t>Jacqueline Quintero</t>
  </si>
  <si>
    <t>Magda  Leal</t>
  </si>
  <si>
    <t>Luz Dary Estpiñan</t>
  </si>
  <si>
    <t>Paraskevi Guntaras</t>
  </si>
  <si>
    <t>P87</t>
  </si>
  <si>
    <t>ERON capacitados en  prevención del consumo de sustancias psicoactivas (SPA)</t>
  </si>
  <si>
    <t xml:space="preserve">Nancy Euscategui
</t>
  </si>
  <si>
    <t>Propfesional especializado</t>
  </si>
  <si>
    <t>Carmen Bermúdez</t>
  </si>
  <si>
    <t>P74</t>
  </si>
  <si>
    <t>P257</t>
  </si>
  <si>
    <t xml:space="preserve">Lineamiento e implementación de acciones de prácticas de salubridad e higiene en la gestión del riesgo de desastres y atención de emergencias en los ERON </t>
  </si>
  <si>
    <t xml:space="preserve">Patricia Serrato
</t>
  </si>
  <si>
    <t>Marisol Cuellar</t>
  </si>
  <si>
    <t>Informes de análisis de las actas de Comité de Seguimiento al Suministro de Alimentación COSAL</t>
  </si>
  <si>
    <t>Elaborar informe bimestral dirigido al supervisor del contrato de alimentación con el comportamiento frente al suministro de alimentos en cada ERON</t>
  </si>
  <si>
    <t>Coordinadora grupo Alimentación</t>
  </si>
  <si>
    <t xml:space="preserve">Liliana Socha
</t>
  </si>
  <si>
    <t>Pedro Ducuara</t>
  </si>
  <si>
    <t>Profesional especializad</t>
  </si>
  <si>
    <t>Pilar Vargas</t>
  </si>
  <si>
    <t>Desarrollar un tutorial para el diligenciamiento correcto del acta del Comité de Seguimiento al Suministro de la Alimentación COSAL</t>
  </si>
  <si>
    <t>Liliana Socha</t>
  </si>
  <si>
    <t xml:space="preserve">Capacitar a la regionales para la formación de Verificadores del proceso de evaluación al suministro de alimentación </t>
  </si>
  <si>
    <t>Población Privada de la libertad a cargo del INPEC en detención o prisión domiciliaria afiliada al Sistema General de Seguridad Social en Salud - SGSSS</t>
  </si>
  <si>
    <t>Notificar a la PPL en detención o prisión domiciliaria la responsabilidad de su afiliación al SGSSS</t>
  </si>
  <si>
    <t>Manuel Moreno</t>
  </si>
  <si>
    <t>Miguel Angel Gómez</t>
  </si>
  <si>
    <t>Gestionar la afiliación de la PPL  en detención o prisión domiciliaria a las EPS del Régimen Subsidiado</t>
  </si>
  <si>
    <t xml:space="preserve">Certificar mensualmente la  PPL  en detención o prisión domiciliaria afiliada al SGSSS   </t>
  </si>
  <si>
    <t>Lineamiento para el proceso de seguimiento a la prestación de servicios de salud en los ERON</t>
  </si>
  <si>
    <t>Jaqueline Quintero
Magda Leal
Claudia Becerra
Orlando Paez
Marisol  Cuellar
Luz Dary Estupiñan
Paraskevi Guntaras</t>
  </si>
  <si>
    <t>S8</t>
  </si>
  <si>
    <t>ATENCIÓN PSICOSOCIAL</t>
  </si>
  <si>
    <t>I3</t>
  </si>
  <si>
    <t>Porcentaje de PPL con elementos de dotación de ingreso.</t>
  </si>
  <si>
    <t>P100</t>
  </si>
  <si>
    <t>Informes de seguimiento a los proyectos y programas tendientes a la atención psicosocial de la población de internos, elaborados.</t>
  </si>
  <si>
    <t>María Inés Guzmán</t>
  </si>
  <si>
    <t xml:space="preserve">Subdirectora de Atención Psicosocial </t>
  </si>
  <si>
    <t>Myriam Silva Beltrán</t>
  </si>
  <si>
    <t xml:space="preserve">Técnico administrativo </t>
  </si>
  <si>
    <t>Yenny Betancourth</t>
  </si>
  <si>
    <t xml:space="preserve">Auxiliar adtivo </t>
  </si>
  <si>
    <t>Liliana Bermudez</t>
  </si>
  <si>
    <t>Auxiliar Adtivo</t>
  </si>
  <si>
    <t>Miryam Jiménez</t>
  </si>
  <si>
    <t>P101</t>
  </si>
  <si>
    <t>Lineamientos para la atención e intervención sicológica de la población reclusa en los establecimientos de reclusión, diseñados</t>
  </si>
  <si>
    <t>Primer trimestre</t>
  </si>
  <si>
    <t>P102</t>
  </si>
  <si>
    <t xml:space="preserve">Convenio suscritos con  entidades externas, públicas o privadas, locales, regionales, nacionales o internacionales, para la ejecución de los programas y proyectos de atención psicosocial. </t>
  </si>
  <si>
    <t xml:space="preserve">Realizar gestión para la suscripción de convenios a fin de fortalecer los programas de tto penitenciario y atención social. </t>
  </si>
  <si>
    <t>P103</t>
  </si>
  <si>
    <t xml:space="preserve">Lineamientos que garanticen la libertad de cultos de la población privada de la libertad, diseñados </t>
  </si>
  <si>
    <t>Padre Wilson Castaño</t>
  </si>
  <si>
    <t>P105</t>
  </si>
  <si>
    <t xml:space="preserve">Estrategias que fortalezcan los vínculos entre la población privada de la libertad y su familia definida </t>
  </si>
  <si>
    <t>Cesar Carrera</t>
  </si>
  <si>
    <t>P183</t>
  </si>
  <si>
    <t xml:space="preserve">Cuerpos de voluntariados creados para atender las necesidades de internos y sus familias </t>
  </si>
  <si>
    <t xml:space="preserve">Formalización de la creación del cuerpo de voluntariado </t>
  </si>
  <si>
    <t>P96</t>
  </si>
  <si>
    <t>DIRECCIÓN ESCUELA DE FORMACIÓN</t>
  </si>
  <si>
    <t>O4</t>
  </si>
  <si>
    <t>Gestionar los programas académicos de acuerdo con los lineamientos establecidos en la legislación vigente con el fin de producir una oferta educativa pertinente y de calidad.</t>
  </si>
  <si>
    <t>S26</t>
  </si>
  <si>
    <t>FORMACIÓN Y CAPACITACIÓN PENITENCIARIA</t>
  </si>
  <si>
    <t>I41</t>
  </si>
  <si>
    <t>Porcentaje de beneficiarios de programas de formación y capacitación penitenciaria</t>
  </si>
  <si>
    <t>P253</t>
  </si>
  <si>
    <t>Plan Institucional de Capacitación elaborado, aprobado, ejecutado y evaluado</t>
  </si>
  <si>
    <t>Miltón César Prado Ramírez</t>
  </si>
  <si>
    <t>Subdirector Académico</t>
  </si>
  <si>
    <t xml:space="preserve">Elaborar y aprobar el Plan Institucional de Capacitación. </t>
  </si>
  <si>
    <t>Coordinador Grupo Educación Continuada</t>
  </si>
  <si>
    <t>Mauricio García Alejo</t>
  </si>
  <si>
    <t>Socializar el Plan Institucional de Capacitación PIC</t>
  </si>
  <si>
    <t>Ejecutar el Plan Institucional de Capacitación PIC</t>
  </si>
  <si>
    <t>Evaluar el Plan Institucional de Capacitación PIC</t>
  </si>
  <si>
    <t>I39</t>
  </si>
  <si>
    <t>Número de programas de profundización técnica con aprobación del Consejo Académico de la EPN.</t>
  </si>
  <si>
    <t>P138</t>
  </si>
  <si>
    <t>Programas de profundización técnica aprobados por el Consejo Directivo de la EPN.</t>
  </si>
  <si>
    <t xml:space="preserve">Estructurar los Programas de Profundización Técnica acorde a los parámetros establecidos. </t>
  </si>
  <si>
    <t>Coordinador Grupo Formación</t>
  </si>
  <si>
    <t>Carlos Peñaloza Contreras</t>
  </si>
  <si>
    <t xml:space="preserve">Validar los Programas de Profundización Técnica por parte del Comité Curricular. </t>
  </si>
  <si>
    <t>Aprobar los Programas de Profundización Técnica por parte del Consejo Académico.</t>
  </si>
  <si>
    <t>Aprobar los Programas de Profundización Técnica por parte del Consejo Directivo.</t>
  </si>
  <si>
    <t>P12</t>
  </si>
  <si>
    <t>Aspirantes al Cuerpo de Custodia y Vigilancia formados para desempeñar el cargo de dragoneante.</t>
  </si>
  <si>
    <t>Diseñar los cursos de Formación y Complementación</t>
  </si>
  <si>
    <t>Ejecutar los cursos de Formación y Complementación</t>
  </si>
  <si>
    <t>Evaluar los cursos de Formación y Complementación</t>
  </si>
  <si>
    <t>P13</t>
  </si>
  <si>
    <t>Bachilleres con instrucción para prestar el servicio militar en el INPEC</t>
  </si>
  <si>
    <t xml:space="preserve">Diseñar el curso de Instrucción Básica </t>
  </si>
  <si>
    <t xml:space="preserve">Ejecutar los cursos de Instrucción Básica </t>
  </si>
  <si>
    <t xml:space="preserve">Evaluar los cursos de Instrucción Básica </t>
  </si>
  <si>
    <t>P40</t>
  </si>
  <si>
    <t>Funcionarios del INPEC capacitados a través de la Red de Apoyo</t>
  </si>
  <si>
    <r>
      <t xml:space="preserve">Elaborar los lineamientos para las Direcciones Regionales y de ERON </t>
    </r>
    <r>
      <rPr>
        <b/>
        <sz val="8"/>
        <color rgb="FFFF0000"/>
        <rFont val="Arial"/>
        <family val="2"/>
      </rPr>
      <t/>
    </r>
  </si>
  <si>
    <t>Socializar los lineamientos para las Direcciones Regionales y de ERON</t>
  </si>
  <si>
    <t>Realizar seguimiento mensual a la ejecución de programas de capacitación gestionados  por los ERON, las Direcciones Regionales y dependencias de la Sede Central, con entidades vinculadas a la Red de Apoyo.</t>
  </si>
  <si>
    <t>P41</t>
  </si>
  <si>
    <t>Funcionarios del INPEC capacitados a través de los programas de  educación informal contratados por la EPN.</t>
  </si>
  <si>
    <t>Desarrollar el proceso precontractual</t>
  </si>
  <si>
    <t>Convocar e inscribir los funcionarios interesados</t>
  </si>
  <si>
    <t>Ejecutar los programas de capacitación</t>
  </si>
  <si>
    <t>Evaluar los programas de capacitación</t>
  </si>
  <si>
    <t>P42</t>
  </si>
  <si>
    <t>Funcionarios del INPEC capacitados mediante cursos virtuales diseñados y desarrollados por la EPN</t>
  </si>
  <si>
    <t>Diseñar los cursos virtuales de educación informal</t>
  </si>
  <si>
    <t>Coordinador Grupo Educación Virtual</t>
  </si>
  <si>
    <t>Jimy Ricardo Ballares Sánchez</t>
  </si>
  <si>
    <t>Ejecutar los cursos virtuales de educación informal</t>
  </si>
  <si>
    <t>Evaluar los cursos virtuales de educación informal</t>
  </si>
  <si>
    <t>Incluir temática de RdC en el curso de administración penitenciaria.</t>
  </si>
  <si>
    <t>Fomentar el uso de lenguaje claro en la comunicación del servidor público con el ciudadano mediante la inclusión de un curso o programa en el PIC.</t>
  </si>
  <si>
    <t>Fortalecer los equipos de funcionarios encargados de atender a los ciudadanos en los ERON a través de capacitación en servicio al ciudadano</t>
  </si>
  <si>
    <t>P52</t>
  </si>
  <si>
    <t>Integrantes del Cuerpo de Custodia y Vigilancia formados en los diferentes campos de la seguridad penitenciaria.</t>
  </si>
  <si>
    <t>Diseñar los cursos de especialización</t>
  </si>
  <si>
    <t>Coordinador Grupo de Formación</t>
  </si>
  <si>
    <t>Ejecutar los cursos de especialización</t>
  </si>
  <si>
    <t>Evaluar los cursos de especialización</t>
  </si>
  <si>
    <t>P67</t>
  </si>
  <si>
    <t>Profesionales formados para desempeñar los cargos de Director y Subdirector de ERON.</t>
  </si>
  <si>
    <t>Diseñar el curso de Administración Penitenciaria</t>
  </si>
  <si>
    <t>Coordinador Grupo de Educación Virtual</t>
  </si>
  <si>
    <t>Jimy Ballares Sánchez</t>
  </si>
  <si>
    <t>Ejecutar los cursos de Administración Penitenciaria</t>
  </si>
  <si>
    <t>Evaluar los cursos de Administración Penitenciaria</t>
  </si>
  <si>
    <t>P91</t>
  </si>
  <si>
    <t>Funcionarios con formación en Derechos Humanos</t>
  </si>
  <si>
    <t>Diseñar el curso de formación en derechos humanos</t>
  </si>
  <si>
    <t>Desarrollar siete (7) talleres de Derechos Humanos en Uso de la Fuerza y Manejo de las Armas de Fuego, aplicado al Sistema Penitenciario</t>
  </si>
  <si>
    <t>Desarrollar el curso virtual de autoformación en Derechos Humanos y Derecho Internacional Humanitario.</t>
  </si>
  <si>
    <t>REINDUCCIÓN</t>
  </si>
  <si>
    <t>I17</t>
  </si>
  <si>
    <t>Porcentaje de servidores penitenciarios con reinducción por cambio normativos o estrcuturales</t>
  </si>
  <si>
    <t>P140</t>
  </si>
  <si>
    <t>S28</t>
  </si>
  <si>
    <t>REENTRENAMIENTO</t>
  </si>
  <si>
    <t>I18</t>
  </si>
  <si>
    <t>Porcentaje de personal objetivo del Cuerpo de Custodia y Vigilancia con reentrenamiento</t>
  </si>
  <si>
    <t>P60</t>
  </si>
  <si>
    <t>Personal del Cuerpo de Custodia y Vigilancia, Fuerzas Armadas y de Policía, actualizados y reentrenados en los campos de seguridad penitenciaria.</t>
  </si>
  <si>
    <t>Diseñar el programa de Reentrenamiento</t>
  </si>
  <si>
    <t>Ejecutar el programa de Reentrenamiento</t>
  </si>
  <si>
    <t>P141</t>
  </si>
  <si>
    <t>Establecimientos de reclusión con programas de reentrenamiento al Cuerpo de custodia y vigilancia</t>
  </si>
  <si>
    <t xml:space="preserve">Programar de acuerdo a las necesidades, los ERON que recibirán programas de reentrenamiento </t>
  </si>
  <si>
    <t>Ejecutar los programas de reentrenamiento al personal del CCV en los ERON programados</t>
  </si>
  <si>
    <t>Integrantes del Cuerpo de Custodia y Vigilancia formados para desempeñar los cargos de Inspector, Inspector Jefe, Teniente, Capitán, Mayor, Oficial Logístico y Oficial de Tratamiento en el marco de la convocatoria 336 de 2016</t>
  </si>
  <si>
    <t>Diseñar los cursos de Inspector, Inspector Jefe, Teniente, Capitán, Mayor, Oficial Logístico y Oficial de Tratamiento.</t>
  </si>
  <si>
    <t>Ejecutar los cursos de Inspector, Inspector Jefe, Teniente, Capitán, Mayor, Oficial Logístico y Oficial de Tratamiento.</t>
  </si>
  <si>
    <t>Evaluar los cursos de Inspector, Inspector Jefe, Teniente, Capitán, Mayor, Oficial Logístico y Oficial de Tratamiento.</t>
  </si>
  <si>
    <t>GRUPO DE APOYO ESPIRITUAL</t>
  </si>
  <si>
    <t>S9</t>
  </si>
  <si>
    <t>DESARROLLO ESPIRITUAL</t>
  </si>
  <si>
    <t>I4</t>
  </si>
  <si>
    <t>Porcentaje de población objetivo beneficiada con programas de desarrollo espiritual</t>
  </si>
  <si>
    <t>P29</t>
  </si>
  <si>
    <t>Establecimientos beneficiados con la campaña de fortalecimiento de la "UNIÓN FAMILIAR"</t>
  </si>
  <si>
    <t>P. Wilson Castaño Montoya</t>
  </si>
  <si>
    <t>Coordinador GAPOE</t>
  </si>
  <si>
    <t xml:space="preserve">Realizar cuatro encuentros de Parejas, dirigido a funcionarios del instituto de la regional central 
</t>
  </si>
  <si>
    <t>Coordinador</t>
  </si>
  <si>
    <t xml:space="preserve">P. Wilson Castaño Montoya </t>
  </si>
  <si>
    <t>Tec. Administrativo</t>
  </si>
  <si>
    <t>Pilar Gonzalez</t>
  </si>
  <si>
    <t xml:space="preserve">Impulsar campaña "Santifica tu Unión" a través de la elaboración de material impreso, dirigido a los funcionarios de los establecimientos del orden nacional
</t>
  </si>
  <si>
    <t>P30</t>
  </si>
  <si>
    <t>Establecimientos beneficiados con responsables de la asistencia espiritual a través de contratación</t>
  </si>
  <si>
    <t xml:space="preserve">Realizar seguimiento mensual a 31 responsables de asistencia espiritual por medio de informes de gestión  </t>
  </si>
  <si>
    <t>Dg.</t>
  </si>
  <si>
    <t xml:space="preserve">Nelson Cespedes Morales </t>
  </si>
  <si>
    <t xml:space="preserve">Realizar 01 encuentro Nacional de los responsables de asistencia espiritual tanto de contrato como de planta
</t>
  </si>
  <si>
    <t xml:space="preserve">Aux. Administrativa </t>
  </si>
  <si>
    <t xml:space="preserve">Ruth Mary Lozada Rusinque </t>
  </si>
  <si>
    <t>P106</t>
  </si>
  <si>
    <t>Programa de asistencia espiritual y religiosa desarrollado con los internos y  funcionarios, velando por el respeto a la libertad de culto y el cumplimiento de la normativa vigente.</t>
  </si>
  <si>
    <t>Brindar la asistencia espiritual y religiosa por parte de los responsables, a los internos y funcionarios que soliciten según su confesion religiosa</t>
  </si>
  <si>
    <t xml:space="preserve">Efectuar 02 Brigadas de asistencia espiritual en Dos establecimientos del orden nacional, dirigido a la PPL
</t>
  </si>
  <si>
    <t>P76</t>
  </si>
  <si>
    <t>Coordinadores de la asistencia espiritual, capacitados en el tema de paz y reconciliación</t>
  </si>
  <si>
    <t xml:space="preserve">Realizar impresión y socialización de los módulos 3 y 4 de la cartilla "Paz y Reconciliación" a los responsables de asistencia espiritual de los ERON
</t>
  </si>
  <si>
    <t xml:space="preserve">Desarrollar Taller de perdón y reconciliación dirigido a los responsables de asistencia espiritual y lideres voluntarios de otros grupos religiosos
</t>
  </si>
  <si>
    <t>GRUPO DE ATENCIÓN AL CIUDADANO</t>
  </si>
  <si>
    <t>P254</t>
  </si>
  <si>
    <t>Política Institucional de servicio al ciudadano de acuerdo al Programa Nacional del Servicio al ciudadano, elaborada e implementada al 2018.</t>
  </si>
  <si>
    <t>Ruth Mabel Olivera Arce</t>
  </si>
  <si>
    <t>Tecnico Administrativo</t>
  </si>
  <si>
    <t>Definir incentivos para la participación ciudadana e incluirlos dentro de la política de participación ciudadana (capacitaciones, reconocimientos, premios a ciudadanos…)</t>
  </si>
  <si>
    <t>Implementar la herramienta de servicio de Interpretación en línea SIEL en el punto de atención al ciudadano de la sede central en relación en relación a PQRS.</t>
  </si>
  <si>
    <t>NO</t>
  </si>
  <si>
    <t>P23</t>
  </si>
  <si>
    <t>Encuesta de satisfacción del servicio al ciudadano a las 6 regionales y 10 establecimientos de reclusión por regional y sede central realizada, analizada y presentada</t>
  </si>
  <si>
    <t>Realizar una medición de percepción de los ciudadanos respecto a la calidad y accesibilidad de la información institucional.</t>
  </si>
  <si>
    <t xml:space="preserve">Aumentar la competitividad por medio de socialización en protocolo de servicio al ciudadano de los funcionarios de la sede central, (operadores de conmutador, personal de cafetería, aseo y vigilancia). </t>
  </si>
  <si>
    <t>Actualizar la caracterización del ciudadano de acuerdo a la guía del DNP.</t>
  </si>
  <si>
    <t>Ajustar de acuerdo a lineamientos del PNSC el contenido de las encuestas de satisfacción del servicio y divulgar a las áreas de atención al ciudadano las nuevas directrices.</t>
  </si>
  <si>
    <t>Formular un documento de acciones de mejora de acuerdo con los resultados de la evaluación de las encuestas aplicadas.</t>
  </si>
  <si>
    <t>P10</t>
  </si>
  <si>
    <t xml:space="preserve">Aplicativo de quejas web evaluado en su uso. </t>
  </si>
  <si>
    <t xml:space="preserve">Realizar seguimiento a la utilización del aplicativo quejas web a los 11 establecimientos seleccionados de cada regional </t>
  </si>
  <si>
    <t>Presentar informe de conclusiones y recomendaciones de la utilización del aplicativo de quejas WEB a la Dirección General, con copia a las direcciones regionales.</t>
  </si>
  <si>
    <t>P22</t>
  </si>
  <si>
    <t>ERON dotados con elementos de Oficina del servicio al ciudadano</t>
  </si>
  <si>
    <t>Elaborar la etapa precontractual para la dotación de los ERON</t>
  </si>
  <si>
    <t>P203</t>
  </si>
  <si>
    <t>P204</t>
  </si>
  <si>
    <t>Mecanismos de participación ciudadana ejecutados</t>
  </si>
  <si>
    <t>Actualizar y publicar en la página web el link de servicio al ciudadano los canales de atención al ciudadano y la carta de trato digno.</t>
  </si>
  <si>
    <t>Incluir dentro del protocolo de atención al ciudadano una estrategia de cultura en el servicio al ciudadano y  actualizar la información sobre la oferta de servicios y trámites en los diferentes canales de atención.</t>
  </si>
  <si>
    <t>Socializar el protocolo para la atención al ciudadano a nivel nacional</t>
  </si>
  <si>
    <t>P205</t>
  </si>
  <si>
    <t>Ferias de Atención al ciudadano realizadas</t>
  </si>
  <si>
    <t xml:space="preserve">Presentar informe de participacion en ferias de Atencion al ciudadano. </t>
  </si>
  <si>
    <t>GRUPO DE DERECHOS HUMANOS</t>
  </si>
  <si>
    <t>O8</t>
  </si>
  <si>
    <t xml:space="preserve">Contribuir a la protección y el fomento de los derechos humanos de la población privada de la libertad en la prestación de los servicios penitenciarios y carcelarios. </t>
  </si>
  <si>
    <t>S17</t>
  </si>
  <si>
    <t>PROMOCIÓN DE LOS DERECHOS HUMANOS</t>
  </si>
  <si>
    <t>I31</t>
  </si>
  <si>
    <t>Número de herramientas  realizadas para la Promoción de los Derechos Humanos</t>
  </si>
  <si>
    <t>P226</t>
  </si>
  <si>
    <t xml:space="preserve">Estrategia de comunicación para la Promoción de los Derechos Humanos realizada </t>
  </si>
  <si>
    <t>DIANA RIVAS</t>
  </si>
  <si>
    <t>Definir las estrategias a realizar y los establecimientos en donde se van a implementar</t>
  </si>
  <si>
    <t>NORAINE RENTERIA</t>
  </si>
  <si>
    <t>OSCAR ARDILA</t>
  </si>
  <si>
    <t>CONTRATISTA</t>
  </si>
  <si>
    <t>ALEJANDRA MENDOZA</t>
  </si>
  <si>
    <t xml:space="preserve">Elaborar documento guía de las actividades propuestas </t>
  </si>
  <si>
    <t>P227</t>
  </si>
  <si>
    <t>Cápsula informativa en Derechos Humanos diseñada, elaborada y difundida</t>
  </si>
  <si>
    <t>Definir las temáticas de difusión</t>
  </si>
  <si>
    <t>Diseñar y elaborar la cápsulas informativas</t>
  </si>
  <si>
    <t xml:space="preserve">Difundir la cápsulas </t>
  </si>
  <si>
    <t>P228</t>
  </si>
  <si>
    <t>Vídeo sobre Derechos Humanos diseñado, elaborado y difundido</t>
  </si>
  <si>
    <t>Solicitar y consolidar material</t>
  </si>
  <si>
    <t>Gestionar la elaboración con la Oficina Asesora de Comunicaciones</t>
  </si>
  <si>
    <t>Difundir el vídeo sobre Derechos Humanos</t>
  </si>
  <si>
    <t>P35</t>
  </si>
  <si>
    <t>Establecimientos sensibilizados en el tema de Derechos Humanos</t>
  </si>
  <si>
    <t>Socializar documento guía a los ERON</t>
  </si>
  <si>
    <t>Realizar seguimiento a la ejecución de las estrategias</t>
  </si>
  <si>
    <t>Certificar a los establecimientos que realicen las actividades</t>
  </si>
  <si>
    <t>S18</t>
  </si>
  <si>
    <t>RESPETO DE LOS DH CON ENFOQUE DIFERENCIAL</t>
  </si>
  <si>
    <t>I32</t>
  </si>
  <si>
    <t>Número de actividades realizadas con enfoque diferencial</t>
  </si>
  <si>
    <t>P230</t>
  </si>
  <si>
    <t>Sensibilizaciones sobre algunas de las poblaciones excepcionales realizadas</t>
  </si>
  <si>
    <t>Gestionar autorización de ingreso para el  ERON donde se va a realizar la actividad.</t>
  </si>
  <si>
    <t>Gestionar los registros de la actividad con los ERON</t>
  </si>
  <si>
    <t>P231</t>
  </si>
  <si>
    <t>Cápsulas informativas acerca de algunas de las poblaciones excepcionales diseñadas, elaboradas y difundidas</t>
  </si>
  <si>
    <t>P232</t>
  </si>
  <si>
    <t>Lineamiento sobre algunas de las poblaciones excepcionales diseñada, elaborada y difundida</t>
  </si>
  <si>
    <t>Recopilar la información existente del tema.</t>
  </si>
  <si>
    <t>Elaborar documento de lineamiento</t>
  </si>
  <si>
    <t>Socializar el documento de lineamiento</t>
  </si>
  <si>
    <t>S16</t>
  </si>
  <si>
    <t>GESTIÓN INSTITUCIONAL DE DERECHOS HUMANOS</t>
  </si>
  <si>
    <t>I40</t>
  </si>
  <si>
    <t>Número de acciones de gestión realizadas en Derechos Humanos</t>
  </si>
  <si>
    <t>P233</t>
  </si>
  <si>
    <t>Coordinaciones interinstitucionales en materia de Derechos Humanos realizadas</t>
  </si>
  <si>
    <t>Convocar a las entidades gubernamentales, no gubernamentales y/o dependencias con las que se van a realizar las coordinaciones pertinentes.</t>
  </si>
  <si>
    <t xml:space="preserve">Realizar acta de la reunion con los compromisos respectivos </t>
  </si>
  <si>
    <t>P235</t>
  </si>
  <si>
    <t>Informe de seguimiento sobre los casos internacionales de los cuales se tenga conocimiento, realizado</t>
  </si>
  <si>
    <t>Recopilar la información en relación al tema.</t>
  </si>
  <si>
    <t>Elaborar Documento</t>
  </si>
  <si>
    <t>P17</t>
  </si>
  <si>
    <t>Diagnósticos regionales sobre la situación actual de DDHH realizados</t>
  </si>
  <si>
    <t>Elaborar documentos de diagnósticos regionales</t>
  </si>
  <si>
    <t>Socializar diagnósticos</t>
  </si>
  <si>
    <t>GRUPO DE RELACIONES PUBLICAS Y PROTOCOLO</t>
  </si>
  <si>
    <t>S21</t>
  </si>
  <si>
    <t>GREPU</t>
  </si>
  <si>
    <t>P243</t>
  </si>
  <si>
    <t xml:space="preserve">Requerimientos asociados a eventos y/o logistica que conlleven a mejorar la percepción de la comunidad y la potenciaolización de la imagen de la entidad ante los grupos de interés, atendidos.  </t>
  </si>
  <si>
    <t xml:space="preserve">ADRIANA VILLANUEVA ARCILA </t>
  </si>
  <si>
    <t xml:space="preserve">DRAGONEANTE </t>
  </si>
  <si>
    <t xml:space="preserve">Realizar el seguimiento necesario para la verificación de asistencia a eventos u otros. </t>
  </si>
  <si>
    <t xml:space="preserve">Martha Lilian Niño Arcineigas </t>
  </si>
  <si>
    <t xml:space="preserve">Coordinadora Grupo Relaciones Públñicas y Protoclo </t>
  </si>
  <si>
    <t>Tramitar la elaboración de papelería requerida para atender los eventos de logística de la Dirección General.</t>
  </si>
  <si>
    <t>GRUPO DE RELACIONES INTERNACIONALES</t>
  </si>
  <si>
    <t>P9</t>
  </si>
  <si>
    <t>Alianzas estratégicas gestionadas</t>
  </si>
  <si>
    <t>Yolanda Paredes</t>
  </si>
  <si>
    <t>Fomentar las relaciones institucionales del INPEC con organismos y entidades internacionales, en el exterior, y con entidades Nacionales que tengan competencia en lo internacional</t>
  </si>
  <si>
    <t xml:space="preserve">Dragonenate </t>
  </si>
  <si>
    <t>Oscar Arias</t>
  </si>
  <si>
    <t>Profesional</t>
  </si>
  <si>
    <t>Auxiliar Administrativo</t>
  </si>
  <si>
    <t>Angela Maria Giraldo</t>
  </si>
  <si>
    <t xml:space="preserve">Contratista Profesional </t>
  </si>
  <si>
    <t>María camila Osorio</t>
  </si>
  <si>
    <t>Realizar  un evento con organismos internacionales</t>
  </si>
  <si>
    <t>Propiciar la difusion y promoción de las buenas practicas penitenciarias en Colombia a través de atención de delegaciones internacionales</t>
  </si>
  <si>
    <t>Trámitar ingresos consulares a los ERON</t>
  </si>
  <si>
    <t>Trámitar las repatriaciones activas y pasivas</t>
  </si>
  <si>
    <t xml:space="preserve">Realizar un ánalisis cuantitativo y cualitativo dela presentación  las pruebas de VG y SABER 11 en la vigencia 2017 </t>
  </si>
  <si>
    <t xml:space="preserve">Suscribir por lo menos un convenio para el fortalecimiento de los programas de educación.
</t>
  </si>
  <si>
    <t xml:space="preserve">Realizar  (1) visita  semestral a  cada uno de los (3) puntos de venta LIBERA COLOMBIA ubicados en los establecimientos de reclusión de Espinal, Pereira y San Gíl. </t>
  </si>
  <si>
    <t xml:space="preserve">Gestionar y participar en dos (2)  ferias de exposición de carácter regional y local  a cargo de  cada una de las direcciones regionales  con el apoyo de los establecimientos de reclusión adscritos a su jurisdicción. </t>
  </si>
  <si>
    <t xml:space="preserve">Participar en tres (3) ferias de exposicion de carácter nacional, propiciando el apoyo de las Direcciones Regionales y de sus establecimientos a cargo </t>
  </si>
  <si>
    <t>Consolidar y elaborar los  informes de la prestación de los servicios de salud</t>
  </si>
  <si>
    <t>Elaborar y enviar a las Direcciones Regionales los “Lineamientos para la atención e intervención sicológica de la PPL”.</t>
  </si>
  <si>
    <t>Elaborar y enviar a las Direcciones Regionales los “Lineamientos para la libertad de cultos de la PPL”.</t>
  </si>
  <si>
    <t>OFICINA DE CONTROL INTERNO</t>
  </si>
  <si>
    <t>P75</t>
  </si>
  <si>
    <t>Riesgos identificados a través de auditorías internas y autoevaluación.</t>
  </si>
  <si>
    <t>Mario Jimenez Gayon</t>
  </si>
  <si>
    <t>Jefe de Oficina- Coordinadores Grupos</t>
  </si>
  <si>
    <t>Nelson Acosta Naranjo</t>
  </si>
  <si>
    <t>Auditores OCI</t>
  </si>
  <si>
    <t>Jairo Andres Lopez Gomez</t>
  </si>
  <si>
    <t>Hacer tres (3) seguimientos a la efectividad de los controles incorporados en el mapa de Riesgos de Corrupción - aplicativo Isolución. (Teniendo en cuenta fechas: 30 de abril, 31 de agosto y 31 de diciembre)</t>
  </si>
  <si>
    <t>Publicar tres (3) informes de seguimiento al Mapa de Riesgos de Corrupción en la pestaña del Plan Anticorrupción - página web teniendo en cuenta los 10 primeros días hábiles de los meses de mayo, septiembre y enero.</t>
  </si>
  <si>
    <t>P59</t>
  </si>
  <si>
    <t>P245</t>
  </si>
  <si>
    <t xml:space="preserve">Sistema de Control Interno Evaluado </t>
  </si>
  <si>
    <t>P252</t>
  </si>
  <si>
    <t>Información Institucional actualizada y disponible a traves de medios fisicos y electrónicos de acuerdo al articulo  9 de la ley 1712 de 2014</t>
  </si>
  <si>
    <t>OFICINA ASESORA DE COMUNICACIONES</t>
  </si>
  <si>
    <t>COMUNICACIONES</t>
  </si>
  <si>
    <t>I37</t>
  </si>
  <si>
    <t>Porcentaje de acciones de la Política de Comunicaciones cumplidas.</t>
  </si>
  <si>
    <t>P160</t>
  </si>
  <si>
    <t>Solicitudes de los diferentes medios de comunicación para el desarrollo de sus actividades periodísticas con la población de internos tramitadas</t>
  </si>
  <si>
    <t xml:space="preserve">Tramitar solicitudes de los diferentes medios de comunicación para el desarrollo de sus actividades periodísticas con la población de internos. </t>
  </si>
  <si>
    <t>Coordinadora Grupo Comunicación Organizacional</t>
  </si>
  <si>
    <t>Martha Muriel</t>
  </si>
  <si>
    <t>Auxiliar Admnistrativo</t>
  </si>
  <si>
    <t xml:space="preserve">Estella Aristizabal </t>
  </si>
  <si>
    <t>P162</t>
  </si>
  <si>
    <t>Herramientas de comunicación dentro del marco de las políticas de Gobierno en Línea. (Notas Web, Boletines de Prensa, Notinpec), implementadas</t>
  </si>
  <si>
    <t>Coordinadora Grupo de Comunicación Organizacional</t>
  </si>
  <si>
    <t>Publicar en la página web Boletín informativo sobre las acciones de información, diálogo e incentivos que definió el Comité Institucional de Desarrollo Administrativo para la vigencia 2016.</t>
  </si>
  <si>
    <t>Lina María Pérez</t>
  </si>
  <si>
    <t>Divulgar a nivel nacional cuatro (4) NOTINPEC, informando a los servidores sobre las acciones de diálogo que adelanta el INPEC, en el ejercicio de RDC.</t>
  </si>
  <si>
    <t>Coordinador Grupo Comunicación Pública</t>
  </si>
  <si>
    <t>Edwards Rodríguez</t>
  </si>
  <si>
    <t>Informar a través de las redes sociales Facebook y Twitter sobre las acciones que adelanta el Instituto en la RdC 2016.</t>
  </si>
  <si>
    <t>Diseñar dos (2) modelos de invitación para las mesas de diálogo, teniendo en cuenta que la (i) debe ir dirigida a la población privada de la libertad y, (ii) estará dirigida a los grupos de interés externos de la entidad.</t>
  </si>
  <si>
    <t>Néstor Cárdenas</t>
  </si>
  <si>
    <t>P163</t>
  </si>
  <si>
    <t>Campañas institucionales con el fin de mejorar la cultura y el clima organizacional realizadas</t>
  </si>
  <si>
    <t>Compartir a través de las redes sociales facebook y twitter el vídeo promocional de transmisión de la RdC en canal institucional</t>
  </si>
  <si>
    <t>Socializar a los ciudadanos, usuarios o grupos de interés a través de página redes sociales la disponibilidad de datos abiertos</t>
  </si>
  <si>
    <t>P165</t>
  </si>
  <si>
    <t xml:space="preserve">Coordinara Grupo de Comunicación Organizacional </t>
  </si>
  <si>
    <t>Técnico Administrativo</t>
  </si>
  <si>
    <t>Alicia Barrera</t>
  </si>
  <si>
    <t>P166</t>
  </si>
  <si>
    <t xml:space="preserve">Esquema de publicación adoptado y difundido </t>
  </si>
  <si>
    <t>Dar a conocer mediante campaña en redes sociales y página web a la ciudadania el esquema de publicación de la entidad</t>
  </si>
  <si>
    <t>P167</t>
  </si>
  <si>
    <t>Revista institucional en los Establecimientos Carcelarios a nivel nacional, fortalecida.</t>
  </si>
  <si>
    <t>Diseño, diagramación e impresión de la Revista Institucional</t>
  </si>
  <si>
    <t>Auxiliar Administrativa</t>
  </si>
  <si>
    <t>Ana Lucía Villavicencio</t>
  </si>
  <si>
    <t>P169</t>
  </si>
  <si>
    <t>Videos Institucionales elaborados y editados.</t>
  </si>
  <si>
    <t>Diseñar un video de apertura de las mesas de diálogo por parte del Director General</t>
  </si>
  <si>
    <t>Institucionalizar un video para la PPL sobre la forma en que pueden acceder a la clasificación y fase de tratamiento penitenciario y divulgarpor los medios de comunicación institucionales</t>
  </si>
  <si>
    <t>OFICINA DE CONTROL INTERNO DISCIPLINARIO</t>
  </si>
  <si>
    <t>O7</t>
  </si>
  <si>
    <t xml:space="preserve">Realizar asesoría jurídica y orientar las políticas a nivel nacional sobre la aplicación de normas jurídicas para la defensa judicial y directrices normativas del Inpec. </t>
  </si>
  <si>
    <t>S15</t>
  </si>
  <si>
    <t>JURIDICA Y DEFENSA</t>
  </si>
  <si>
    <t>I30</t>
  </si>
  <si>
    <t>Porcentaje de procesos disciplinarios resueltos</t>
  </si>
  <si>
    <t>P224</t>
  </si>
  <si>
    <t xml:space="preserve">Quejas e informes radicados en la oficina de control interno disciplinario, tramitadas en un término máximo de 30 días </t>
  </si>
  <si>
    <t>Alexander Montoya Caballero</t>
  </si>
  <si>
    <t>Coordinador Grupo GINDI</t>
  </si>
  <si>
    <t>Rendir un informe trimestral sobre el cumplimiento al tramite de las quejas recibidas mensualmente en el termino señalado y en el porcentaje establecido.</t>
  </si>
  <si>
    <t>Alexander Mpntoya Caballero</t>
  </si>
  <si>
    <t>Profesionales y Tecnicos</t>
  </si>
  <si>
    <t>Operadores Disciplinarios</t>
  </si>
  <si>
    <t>Operadores disciplinarios</t>
  </si>
  <si>
    <t>Prtofesional y Tècnico</t>
  </si>
  <si>
    <t xml:space="preserve">Evaluar el 70% de las quejas y  procesos asignados mensualmente a cada operador disciplinario </t>
  </si>
  <si>
    <t>P28</t>
  </si>
  <si>
    <t>Dora I. Sánchez Torres</t>
  </si>
  <si>
    <t>Coordinador Grupo GRUPE</t>
  </si>
  <si>
    <t>Coordinador Grupo GOPEV</t>
  </si>
  <si>
    <t>Rendir un informe semestral de las sanciones proferidas a nivel nacional durante el semestre y divulgarlo.</t>
  </si>
  <si>
    <t>P193</t>
  </si>
  <si>
    <t>Plan Nacional de Prevención integral para los funcionarios del Instituto Nacional Penitenciario y Carcelario INPEC implementado.</t>
  </si>
  <si>
    <t>Actuaciones preventivas y de control de gestión de alto impacto con las Direcciones Regionales</t>
  </si>
  <si>
    <t>Rendir un informe trimestral sobre las actividades realizadas con los Directores regionales y responsables de los Grupos Disciplinarios para prevenir la corrupcion en los ERON</t>
  </si>
  <si>
    <t xml:space="preserve">Realizar actuaciones para prevenir y mitigar las conductas de corrupcion a nivel nacional </t>
  </si>
  <si>
    <t>La actividad "Desarrollar campaña a nivel nacional sobre denuncia de actos de corrupción y extorsión de funcionarios públicos, impulsando el uso del formulario en la página web (contra la corrupción)" NO FUE INCLUIDA EN ESTE PRODUCTO</t>
  </si>
  <si>
    <t>P200</t>
  </si>
  <si>
    <t>Constanza Cañon Charry</t>
  </si>
  <si>
    <t>Jefe OFIDI</t>
  </si>
  <si>
    <t>Gestionar la actualización de la versión del SIID  o la implementación de un nuevo sistema.</t>
  </si>
  <si>
    <t>Jefe de oficina</t>
  </si>
  <si>
    <t>Constanza Cañón Charry</t>
  </si>
  <si>
    <t>Yesid Rodriguez M.</t>
  </si>
  <si>
    <t>Tecnico Operativo</t>
  </si>
  <si>
    <t>Monitorear y verificar que las actuaciones procesales realizadas durante el mes por los operadores disciplinarios se registren en el SIID</t>
  </si>
  <si>
    <t>Yesid Rodriguez</t>
  </si>
  <si>
    <t xml:space="preserve">Rendir un informe mensual sobre las actuaciones registradas SIID </t>
  </si>
  <si>
    <t xml:space="preserve">OFICINA DE SISTEMAS DE INFORMACIÓN </t>
  </si>
  <si>
    <t>P236</t>
  </si>
  <si>
    <t>Sistema de Gestión de Seguridad de la Información SGSI, implementado</t>
  </si>
  <si>
    <t xml:space="preserve">Ing. Adriana Cetina Hernandez </t>
  </si>
  <si>
    <t xml:space="preserve">Jefe de Oficina </t>
  </si>
  <si>
    <t>Coordinador de grupo Proyección e Implementación tecnologica.</t>
  </si>
  <si>
    <t xml:space="preserve">Ing, Orlando Avelino </t>
  </si>
  <si>
    <t>Realizar informe de análisis de riesgos, matriz de riesgos, plan de tratamiento de riesgos y declaración de aplicabilidad, revisado y aprobado por la alta Dirección.</t>
  </si>
  <si>
    <t>Proyectar los controles de seguridad de la Información en la Sede Central de acuerdo con lo definido en la declaración de aplicabilidad, revisado y aprobado por la alta Dirección.</t>
  </si>
  <si>
    <t>I33</t>
  </si>
  <si>
    <t>Porcentaje de ERON con sistemas de bloqueadores de señal</t>
  </si>
  <si>
    <t>P143</t>
  </si>
  <si>
    <t>ERON con sistemas bloqueadores de señal implementados</t>
  </si>
  <si>
    <t>I16</t>
  </si>
  <si>
    <t>Porcentaje de avance de implementación de herramientas para la Renovación Tecnológica en Sedes Regionales, Sede Central y EPN.</t>
  </si>
  <si>
    <t>P194</t>
  </si>
  <si>
    <t>P237</t>
  </si>
  <si>
    <t>Migración a nuevos servidores base de datos y software de producción SISIPEC realizada</t>
  </si>
  <si>
    <t>Realizar proceso de contratación - trámite precontractual y contractual.</t>
  </si>
  <si>
    <t>Coordinador de grupo Administración de la información.</t>
  </si>
  <si>
    <t>Sargento Nelson Romero</t>
  </si>
  <si>
    <t>Desarrollar e Implementar nuevos modulos integrados a SISIPEC.</t>
  </si>
  <si>
    <t>P239</t>
  </si>
  <si>
    <t>Realizar mantenimiento y desarrollo de nuevas funcionalidades al módulo de QUEJAS WEB</t>
  </si>
  <si>
    <t>Realizar ajustes al aplicativo SIJUR, de acuerdo a los requerimientos de Juridica - grupo de tutelas.</t>
  </si>
  <si>
    <t>P195</t>
  </si>
  <si>
    <t xml:space="preserve">Protocolo de Internet IPv6 elaborado </t>
  </si>
  <si>
    <t>Elaborar plan de trabajo para la adopción de IPV6 en la Sede Central del INPEC.</t>
  </si>
  <si>
    <t>Coordinador de grupo Administración de las tecnologías de la información.</t>
  </si>
  <si>
    <t>Ing, Mario Rodriguez</t>
  </si>
  <si>
    <t>Construir el plan diagnóstico para la Sede Central del INPEC de acuerdo a la fase I del manual transición de IPV4 a IPV6, establecido por MINTIC.</t>
  </si>
  <si>
    <t>P157</t>
  </si>
  <si>
    <t>Estrategia Gobierno en Línea implementada</t>
  </si>
  <si>
    <t>Habilitar un blog en la página institucional como acción de diálogo de la RdC 2016.</t>
  </si>
  <si>
    <t>Publicar el conjunto de datos estratégicos que se da a la ciudadanía en el proceso de RdC en www.datos.gov.co</t>
  </si>
  <si>
    <t>Habilitar en la página web, link rendición de cuentas el formulario de inscripción a la audiencia pública y de formulación de preguntas o propuestas.</t>
  </si>
  <si>
    <t>Activar el chat en la página web y convocar a grupos de interés por medio de redes sociales sobre su uso.</t>
  </si>
  <si>
    <t>Implementar un formulario para la recepción de pqrs en la página web del Inpec.</t>
  </si>
  <si>
    <t>Presentar al Comité Institucional de Desarrollo Administrativo diagnóstico de la información institucional registrada en el enlace de transparencia y acceso a la información frente a la normativa vigente.</t>
  </si>
  <si>
    <t>Actualizar los mecanismos que permiten el acceso a los servicios de información, mediante el uso de TI.</t>
  </si>
  <si>
    <t>Realizar diagnóstico del portal del Instituto en materia de accesibilidad web.</t>
  </si>
  <si>
    <t>S23</t>
  </si>
  <si>
    <t>SISIPEC</t>
  </si>
  <si>
    <t>I35</t>
  </si>
  <si>
    <t>Porcentaje de módulos migrados y desarrollados (SISIPEC)</t>
  </si>
  <si>
    <t>P173</t>
  </si>
  <si>
    <t>Integración del Sistema Biométrico con Visitel del personal visitante registrado en los ERON</t>
  </si>
  <si>
    <t>P172</t>
  </si>
  <si>
    <t>Promover el uso adecuado del Sistema de Información Penitenciaria y Carcelaria SISIPEC para 100 funcionarios.</t>
  </si>
  <si>
    <t>Realizar capacitaciones de los diferentes módulos del aplicativo SISIPEC WEB para 25 funcionarios trimestralmente.</t>
  </si>
  <si>
    <t>SUBDIRECCIÓN DE TALENTO HUMANO</t>
  </si>
  <si>
    <t>O5</t>
  </si>
  <si>
    <t>Garantizar la gestión del Talento Humano, para que los servidores penitenciarios desarrollen de manera competente y comprometida la Nacionalidad de la Institucional.</t>
  </si>
  <si>
    <t>INDUCCIÓN</t>
  </si>
  <si>
    <t>I19</t>
  </si>
  <si>
    <t>Porcentaje de servidores  penitenciarios nombrados con inducción</t>
  </si>
  <si>
    <t>P142</t>
  </si>
  <si>
    <t>Plan de Inducción del INPEC, revisado, ajustado e implementado</t>
  </si>
  <si>
    <t>Carlos Hernan Bastidas Torres</t>
  </si>
  <si>
    <t xml:space="preserve">Subdirector de Talento Humano </t>
  </si>
  <si>
    <t>Realizar 4 seguimientos trimestrales a las Regionales sobre la implementación del programa de Inducción</t>
  </si>
  <si>
    <t>Coordinadora Grupo Prospectiva del Talento Humano</t>
  </si>
  <si>
    <t>Angelica Rodriguez Barreto</t>
  </si>
  <si>
    <t>Fabian Sanchez</t>
  </si>
  <si>
    <t>Remitir proyecto de virtualización del Programa de Inducción a la Escuela Penitenciaria Nacional</t>
  </si>
  <si>
    <t>ADMINSTRACIÓN DE PERSONAL</t>
  </si>
  <si>
    <t>I20</t>
  </si>
  <si>
    <t>Porcentaje de funcionarios objeto de evaluación de desempeño con resultados en rango sobresaliente</t>
  </si>
  <si>
    <t>P161</t>
  </si>
  <si>
    <t>Requerir semestramente informes de los planes de mejoramiento a los evaluadores por dependencias de la Sede Central</t>
  </si>
  <si>
    <t>Gustavo Torres</t>
  </si>
  <si>
    <t>Implementar el nuevo sistema tipo de EDL.</t>
  </si>
  <si>
    <t>Realizar capacitaciones a los Directores Regionales, de Establecimientos y comandantes de Vigilancia en EDL</t>
  </si>
  <si>
    <t xml:space="preserve"> Elaborar y divulgar el nuevo formato  de EDL.</t>
  </si>
  <si>
    <t>P144</t>
  </si>
  <si>
    <t>Modelo de Gestión de Talento Humano diseñado e implementado</t>
  </si>
  <si>
    <t xml:space="preserve">Pruesentar propueta para aprobación del nuevo modelo de gestion del talento humano </t>
  </si>
  <si>
    <t>Katherine Gomez Lopez</t>
  </si>
  <si>
    <t>Presentar propuesta de un diccionario de Competencias Laborales</t>
  </si>
  <si>
    <t>P145</t>
  </si>
  <si>
    <t xml:space="preserve">Modelo de evaluación de  acuerdos de gestión de los Gerentes públicos del INPEC, diseñado e implementado </t>
  </si>
  <si>
    <t xml:space="preserve">Emitir lineamiento para que se incluya dentro de los acuerdos de gestión el cumplimiento de la actualización de la hoja de vida en el SIGEP </t>
  </si>
  <si>
    <t xml:space="preserve">carolina Mejia </t>
  </si>
  <si>
    <t xml:space="preserve">Socializar la guia de acuerdos de gestion </t>
  </si>
  <si>
    <t>Requerir semestramente informes de los planes de mejoramiento realizados por parte de la dirección general, directores tecnicos y operativos</t>
  </si>
  <si>
    <t>Presentar a la Dirección General un informe trimestral sobre los acuerdos de gestión que se concertaron, formalizaron o evaluaron con los gerentes públicos</t>
  </si>
  <si>
    <t>P146</t>
  </si>
  <si>
    <t>Plan de vacantes elaborado</t>
  </si>
  <si>
    <t>Realizar análisis de la planta actual de personal.</t>
  </si>
  <si>
    <t>Establecer las necesidades de personal del Instituto.</t>
  </si>
  <si>
    <t>Construir el plan de provisión de recursos humanos.</t>
  </si>
  <si>
    <t>Elaborar el documento del plan anual de vacantes para presentarlo al DAFP</t>
  </si>
  <si>
    <t>P255</t>
  </si>
  <si>
    <t>Registro publico de carrera administrativa actualizado</t>
  </si>
  <si>
    <t>Emitir una resolución timestral de inscripción o actualización de los fucionarios que superen el periodo de prueba</t>
  </si>
  <si>
    <t>Jenny Tique</t>
  </si>
  <si>
    <t>auxiliar administrativo</t>
  </si>
  <si>
    <t>Carolina Mejia</t>
  </si>
  <si>
    <t>S25</t>
  </si>
  <si>
    <t>BIENESTAR E INCENTIVOS</t>
  </si>
  <si>
    <t>I21</t>
  </si>
  <si>
    <t>Porcentaje del Sistema de estímulos e Incentivos del INPEC, actualizado e implementado.</t>
  </si>
  <si>
    <t>P191</t>
  </si>
  <si>
    <t>Programa de clima y cultura organizacional dirigió a los lideres dueños de proceso y grupos de trabajo diseñado e implementado.</t>
  </si>
  <si>
    <t>Realizar segunda fase para los funcionarios certificados en Programa Cumbres lo que incluye talleres para equipos de alto desempeño</t>
  </si>
  <si>
    <t>Coordinadora Grupo Bienestar Laboral</t>
  </si>
  <si>
    <t>Noredys Aguirre</t>
  </si>
  <si>
    <t xml:space="preserve">contratista </t>
  </si>
  <si>
    <t>Carmen Guerrero</t>
  </si>
  <si>
    <t>Realizar talleres para el fortalecimiento de la cultura organizacional en los grupos de trabajo.</t>
  </si>
  <si>
    <t>P147</t>
  </si>
  <si>
    <t>Porcentaje del programas de protección y servicios sociales implementado.</t>
  </si>
  <si>
    <t>Realizar dos ferias de Alianzas Empresariales</t>
  </si>
  <si>
    <t>dragoneante</t>
  </si>
  <si>
    <t>Erika Martinez</t>
  </si>
  <si>
    <t>Realizar dos ferias de promoción de la salud y prevención de la enfermedad</t>
  </si>
  <si>
    <t>Realizar dos ferias de promoción de vivienda INPEC</t>
  </si>
  <si>
    <t>P148</t>
  </si>
  <si>
    <t>Servidores penitenciarios beneficiados con incentivos pecuniarios y no pecuniarios</t>
  </si>
  <si>
    <t>Proyectar resolución para mejores servidores penitenciarios</t>
  </si>
  <si>
    <t>Realizar ceremonia de condecoración</t>
  </si>
  <si>
    <t>P149</t>
  </si>
  <si>
    <t>Seguimiento anual a la herramienta de medición del clima laboral realizado</t>
  </si>
  <si>
    <t>Elaborar un instrumento de medición de clima ajustado a las politicas intitucionales.</t>
  </si>
  <si>
    <t>Angelilca Ayala</t>
  </si>
  <si>
    <t>P150</t>
  </si>
  <si>
    <t>Encuentro Nacional de Juegos Deportivos Penitenciarios y Carcelarios.</t>
  </si>
  <si>
    <t>Emitir Directiva Juegos Nacionales</t>
  </si>
  <si>
    <t>Tecnico administrativo</t>
  </si>
  <si>
    <t>Vivian Vera</t>
  </si>
  <si>
    <t>Realizar Informe final Ejecución de juegos nacionales</t>
  </si>
  <si>
    <t>P151</t>
  </si>
  <si>
    <t>Encuentros de parejas y familias de los servidores penitenciarios.</t>
  </si>
  <si>
    <t>Socializar procedimiento</t>
  </si>
  <si>
    <t>Yamiel Martinez</t>
  </si>
  <si>
    <t>Angelica Ayala</t>
  </si>
  <si>
    <t>Ejecución de los encuentros a nivel nacional.</t>
  </si>
  <si>
    <t>P152</t>
  </si>
  <si>
    <t>Funcionarios beneficiados con convenio INPEC-ICETEX</t>
  </si>
  <si>
    <t>Actualización de reglamento operativo que hace parte del convenio interadministrativo 20160830 como requisito para acceder a la invitación.</t>
  </si>
  <si>
    <t>Lanzamiento de una invitación por semestre</t>
  </si>
  <si>
    <t>Publicación de beneficiados.</t>
  </si>
  <si>
    <t>P201</t>
  </si>
  <si>
    <t>Encuentros regionales dirigidos a funcionarios próximos a cumplir requisitos de pensión de vejez.</t>
  </si>
  <si>
    <t>Sociliazar procedimiento</t>
  </si>
  <si>
    <t>Angela Sanchez</t>
  </si>
  <si>
    <t>Ejecución de encuentros a nivel nacional.</t>
  </si>
  <si>
    <t>S30</t>
  </si>
  <si>
    <t>SEGURIDAD Y SALUD EN EL TRABAJO</t>
  </si>
  <si>
    <t>I22</t>
  </si>
  <si>
    <t>Porcentaje de ERON acompañados que implementan  el Sistema de Gestión en Seguridad y salud en el trabajo - SST de acuerdo con lo establecido en la Decreto 1072 2015</t>
  </si>
  <si>
    <t>P43</t>
  </si>
  <si>
    <t xml:space="preserve">Funcionarios intervenidos con la Fase 1  del programa de salud mental de los ERON  con patología mental </t>
  </si>
  <si>
    <t>Realizar entrevista psicologica, analisis de puesto de trabajo e informe de 15 funcionarios con Dx de patologia mental</t>
  </si>
  <si>
    <t>Maria Fernanda Diaz Villabona</t>
  </si>
  <si>
    <t>P44</t>
  </si>
  <si>
    <t xml:space="preserve">Funcionarios intervenidos con la Fase 2 del programa de salud mental en los ERON </t>
  </si>
  <si>
    <t>Realizar aplicación MIEO; Seminario de Salud mental con 20 funcionarios con DX de salud mental.</t>
  </si>
  <si>
    <t>P175</t>
  </si>
  <si>
    <t>Sistema de gestión en Seguridad y Salud en el Trabajo formulado e implementado</t>
  </si>
  <si>
    <t>Realizar visita de implementacion del Sistema de Gestión de Seguridad Salud en el Trabajo  a los 13 ERON faltantes por visita.</t>
  </si>
  <si>
    <t>Impulsar la movilidad internacional de Funcionarios y Directivos del INPEC</t>
  </si>
  <si>
    <t>Estructurar un lineamiento o directriz de usabilidad del sitio web del instituto de acuerdo a la Guía de Usabilidad de Gobierno en Línea</t>
  </si>
  <si>
    <t>Estructurar el Direccionamiento estratégico TI 2017 - 2020 del INPEC, de acuerdo a lineamientos GEL</t>
  </si>
  <si>
    <t>Automatizar los procesos y procedimientos que la entidad defina como prioritarios y complejos, desarrollando las siguientes actividades: (i) Caracterización de todos los procesos y procedimientos; (ii) Analisis priorización y racionalización de los procesos y procedimientos; (iii) Automatización de los procesos y procedimientos prioritarios y completos y (iv) mejoramiento de los procesos y procedimientos automatizados</t>
  </si>
  <si>
    <t>Elaborar Protocolo de Internet IPv6.</t>
  </si>
  <si>
    <t>Implementar la guia de las buenas prácticas de la seguridad de la informacion en los ERON (COMEB y EC BOGOTA</t>
  </si>
  <si>
    <t>OFICINA ASESORA DE PLANEACIÓN</t>
  </si>
  <si>
    <t>S13</t>
  </si>
  <si>
    <t>GESTIÓN MISIONAL Y DE GOBIERNO</t>
  </si>
  <si>
    <t>I23</t>
  </si>
  <si>
    <t>Porcentaje de cumplimiento del Plan de Direccionamiento Estratégico</t>
  </si>
  <si>
    <t>P177</t>
  </si>
  <si>
    <t>Plan de Direccionamiento estratégico  socializado a los Directivos de las  6 Regionales y 138 ERON</t>
  </si>
  <si>
    <t>Consolidar y realizar los ajustes correspondientes al Plan de Direccionamiento Estrategico.</t>
  </si>
  <si>
    <t>Realizar la divulgación del plan de Direccionamiento Estratégico a los Directivos.</t>
  </si>
  <si>
    <t>P178</t>
  </si>
  <si>
    <t xml:space="preserve">Plan de Acción Institucional formulado y aprobado </t>
  </si>
  <si>
    <t>P153</t>
  </si>
  <si>
    <t xml:space="preserve">Plan de Direccionamiento estratégico con seguimiento anual </t>
  </si>
  <si>
    <t>Juan Manuel Riaño Vargas</t>
  </si>
  <si>
    <t>Jefe de Oficina Asesora</t>
  </si>
  <si>
    <t>Elaborar el informe de seguimiento al plan de Direccionamiento estratégico a 31 diciembre de 2016</t>
  </si>
  <si>
    <t>Emilio Saavedra</t>
  </si>
  <si>
    <t>Coordinadora GRUPE</t>
  </si>
  <si>
    <t>Johana Velasco</t>
  </si>
  <si>
    <t>P155</t>
  </si>
  <si>
    <t xml:space="preserve">Indicadores sectoriales, institucionales SINERGIA con seguimiento </t>
  </si>
  <si>
    <t>Solicitar el primero de cada mes a los responsables de indicadores SINERGIA, los avances cuantitativos y cualitativos.</t>
  </si>
  <si>
    <t>Oficial Logístico</t>
  </si>
  <si>
    <t>Leonel Ríos Soto</t>
  </si>
  <si>
    <t>Registrar durante los 10 primeros días de cada mes, en la pagina de SINERGIA los avances cualitativos y cuantitativos de los indicadores del PND.</t>
  </si>
  <si>
    <t xml:space="preserve">Realizar los ajustes de los indicador SINERGIA,  que sean requeridos por DNP </t>
  </si>
  <si>
    <t>P47</t>
  </si>
  <si>
    <t>Herramientas de planeación formuladas y monitoreadas. (planes de Acción, Plan anticorrupción, FURAG, Modelo integrado de Planeación y Gestión, Plan Indicativo)</t>
  </si>
  <si>
    <t>Asesorar y acompañar la formulación de Plan de Acción 2017</t>
  </si>
  <si>
    <t>Consolidar el Plan de Acción Institucional 2017</t>
  </si>
  <si>
    <t>Asesorar y acompañar la formulación de Plan de Acción 2018</t>
  </si>
  <si>
    <t xml:space="preserve">Elaborar y publicar el informe de gestión  2016 de Plan de Acción </t>
  </si>
  <si>
    <t xml:space="preserve">Realizar el acompañamiento para  el registro de seguimiento trimestral  Plan de Acción 2017; elaborar los informes y publicarlos. </t>
  </si>
  <si>
    <t>Elaborar documento de Plan Anticorrupción y atención al ciudadano 2017</t>
  </si>
  <si>
    <t>Difusión del plan de acción y el Plan Anticorrupción a las Direcciones Regionales.</t>
  </si>
  <si>
    <t xml:space="preserve">Presentar el PLANTIC 2017 ante el comité institucional de desarrollo administrativo y publicarlo previa aprobación </t>
  </si>
  <si>
    <t>Asesorar y acompañar el diligenciamiento del formulario FURAG-2016 y enviarlo al DAFP.</t>
  </si>
  <si>
    <t>Revisar con las dependencias el plan Indicativo, realizar los ajustes aprobados y publicarlo</t>
  </si>
  <si>
    <t>P51</t>
  </si>
  <si>
    <t>Instrumentos para la operación Estadística del INPEC, adicionados e implementados.</t>
  </si>
  <si>
    <t>Realizar seguimiento a la implementación del tablero virtual.</t>
  </si>
  <si>
    <t>Formular las acciones de mejora derivadas de las inconsistencias encontradas en el tablero virtual.</t>
  </si>
  <si>
    <t>P156</t>
  </si>
  <si>
    <t>Plan Anticorrupción y de Atención al Ciudadano Institucional elaborado y publicado en la WEB</t>
  </si>
  <si>
    <t>Generar un (1) espacio de interacción con la ciudadanía para formulación del plan anticorrupción.</t>
  </si>
  <si>
    <t>P251</t>
  </si>
  <si>
    <t>Mapa de riesgo de corrupción estructurado, divulgado, monitoreado y revisado</t>
  </si>
  <si>
    <t>Actualizar la política de administración de riesgos.</t>
  </si>
  <si>
    <t>Involucrar a la ciudadanía y grupos de interés en la formulación de la política de administración del riesgo a través del uso de una estrategia de participación.</t>
  </si>
  <si>
    <t>Divulgar a nivel nacional la Política de administración de riesgos a través de Boletín Interno.</t>
  </si>
  <si>
    <t>Publicar la Política de administración del Riesgo en la página web institucional, pestaña Plan Anticorrupción y de Atención al Ciudadano.</t>
  </si>
  <si>
    <t>Realizar mesas de trabajo con los dueños de proceso y equipo operativo calidad MECI para identificar riesgo de corrupción.</t>
  </si>
  <si>
    <t>Convocar a los ciudadanos, usuarios o grupos de interés interesados en participar en la definición del mapa de riesgos de corrupción de la entidad.</t>
  </si>
  <si>
    <t>Ajustar (de ser necesario) con los dueños de proceso y equipo operativo Calidad MECI, el mapa de riesgos de corrupción de acuerdo a aportes hechos por el grupo de interés participante y lineamientos del DAFP.</t>
  </si>
  <si>
    <t>Publicar el mapa de riesgos de corrupción en la página web y socializar a través de boletín interno.</t>
  </si>
  <si>
    <t>Capacitar al equipo calidad MECI de las dependencias para que actualicen la información de mapa de riesgos de corrupción en el aplicativo Isolución con respecto a análisis de contexto, identificación del riesgo y acciones preventivas para mitigarlos.</t>
  </si>
  <si>
    <t>Realizar un (1) monitoreo  a corte 31 de junio a la gestión de los riesgos y a la efectividad de los controles establecidos en el mapa de riesgos de corrupción del proceso planificación institucional.</t>
  </si>
  <si>
    <t xml:space="preserve">Identificar los riesgos de corrupción de los Procesos Estratégicos, Misionales, Apoyo y Evaluación, Determinar factores externos e internos de corrupción que afectan la institución. </t>
  </si>
  <si>
    <t xml:space="preserve">Valorar el riesgo de Corrupción, determinando la probabilidad de materialización y sus consecuencias o su impacto; definiendo las acciones para evitar o reducirlo; realizando su medición. </t>
  </si>
  <si>
    <t xml:space="preserve">Socializar el Mapa de riesgos al 100% de los servidores públicos del INPEC,  publicarlo en la página web  y demás medios de comunicación  </t>
  </si>
  <si>
    <t xml:space="preserve">Consolidar el Mapa de Riesgos de Corrupción en la matriz  propuesta por la Secretaría de la Transparencia  y realizar los ajustes y modificaciones necesarios. </t>
  </si>
  <si>
    <t xml:space="preserve">Realizar proceso para involucrar a regionales y la ciudadanía en la construcción del mapa de riesgos de Corrupción. </t>
  </si>
  <si>
    <t>Realizar 3 Monitoreo a la ejecución de las actividades asociadas al mapa de riesgos,  la efectividad de los controles establecidos y establecer los ajustes de acuerdo al  informe semestral de Defensoría del Pueblo y PGN.</t>
  </si>
  <si>
    <t>P37</t>
  </si>
  <si>
    <t xml:space="preserve">Estrategias para soportar la Transparencia, participación y servicio al Ciudadano presentadas </t>
  </si>
  <si>
    <t>P159</t>
  </si>
  <si>
    <t>Ejercicio de rendición de cuentas realizado</t>
  </si>
  <si>
    <t>Realizar el análisis del estado de la rendición de cuentas en la entidad.</t>
  </si>
  <si>
    <t>Publicar en la página web institucional link rendición de cuentas, la información de consulta a la ciudadanía frente a la gestión administrativa.</t>
  </si>
  <si>
    <t>Publicar en el link de rendición de cuentas los resultados de la encuesta de opinión pública RdC.</t>
  </si>
  <si>
    <t>Organizar tres (3) mesas de diálogo temáticas con grupos de interés en ERON.</t>
  </si>
  <si>
    <t>Socializar metodología para el desarrollo de las mesas de diálogo a los Directivos involucrados en el proceso.</t>
  </si>
  <si>
    <t>Publicar en la página web dos (2) informes de las acciones adelantadas en la estrategia de RDC 2016, así: (i) Informe de la audiencia pública y, (ii) informe de las mesas de diálogo.</t>
  </si>
  <si>
    <t>Efectuar la evaluación interna y externa del proceso de rendición de cuentas.</t>
  </si>
  <si>
    <t>P206</t>
  </si>
  <si>
    <t>Sistema de Gestión de la Calidad Nivel Nacional  implementado y en mantenimiento</t>
  </si>
  <si>
    <t xml:space="preserve">Capacitar al equipo operativo calidad - meci, en el uso del modulo de documentación </t>
  </si>
  <si>
    <t xml:space="preserve">Actualizar el proceso de Planificación Institucional vinculando indicadores de eficiencia. </t>
  </si>
  <si>
    <t>P81</t>
  </si>
  <si>
    <t>SGI actualizado acorde con las necesidades identificadas</t>
  </si>
  <si>
    <t>Realizar mesas de trabajo con los integrantes del equipo operativo Calidad -MECI, para la revisión de documentos del SGI</t>
  </si>
  <si>
    <t>Atender las solicitudes de revisión de documentos del SGI, radicadas a la Oficina Asesora de Planeación</t>
  </si>
  <si>
    <t>P250</t>
  </si>
  <si>
    <t xml:space="preserve">Racionalización de trámites de la entidad de forma administrativa y tecnólogica con registro en SUIT </t>
  </si>
  <si>
    <t>P212</t>
  </si>
  <si>
    <t xml:space="preserve">MECI actualizado </t>
  </si>
  <si>
    <t>Presentación de Informe Estado actual de la actualización del MECI por parte del representante MECI ante la Dirección.</t>
  </si>
  <si>
    <t>Realizar Talleres de Autoevaluación.</t>
  </si>
  <si>
    <t>I27</t>
  </si>
  <si>
    <t>P215</t>
  </si>
  <si>
    <t>Programación y seguimiento a la Ejecución Presupuestal realizada</t>
  </si>
  <si>
    <t>Elaboración Actos Administrativos de desagregación y Asignación Presupuestal</t>
  </si>
  <si>
    <t xml:space="preserve">Informe de Seguimiento mensual a la ejecución Presupuestal </t>
  </si>
  <si>
    <t>Realizar el 100% de las modificaciones presupuestales solicitadas y viabilizadas.</t>
  </si>
  <si>
    <t>Realizar el 100% de las modificaciones del Plan Anual de Adquisiciones solicitadas y viabilizadas.</t>
  </si>
  <si>
    <t>P216</t>
  </si>
  <si>
    <t>Proyectos de Inversión formulados y con seguimiento</t>
  </si>
  <si>
    <t>Registrar en el Banco de Programas y Proyectos de Inversión los proyectos aprobados por el DNP.</t>
  </si>
  <si>
    <t>Verificar y validar el seguimiento en el aplicativo SPI mensualmente</t>
  </si>
  <si>
    <t>P50</t>
  </si>
  <si>
    <t xml:space="preserve">Instrumentos de ejecución presupuestal formulados y  monitoreados </t>
  </si>
  <si>
    <t>Difundir a través de Boletín Informativo la consolidación del Plan Anticorrpción y de Atención al Ciudadano.</t>
  </si>
  <si>
    <t>Entregar una felicitación a los ciudadanos, grupos de interés y servidores penitenciarios que participan activamente en las acciones de diálogo programadas por la entidad.</t>
  </si>
  <si>
    <t>Generar un (1) espacio de interacción con la ciudadanía para formulación del plan de acción, (Tener en cuenta los requerimientos de las políticas del MIPG).</t>
  </si>
  <si>
    <t>Difundir a través de Boletín Informativo la consolidación del Plan de Acción Institucional</t>
  </si>
  <si>
    <t>Convocar a través de redes sociales y página web la participación ciudadana frente a la formulación del plan de acción por medio de votación de ideas o propuestas.</t>
  </si>
  <si>
    <t>Realizar la Implementación y/o Mantenimiento del Sistema de Gestión de la Calidad.</t>
  </si>
  <si>
    <t>Continuar con la actualización de los documentos en isolución, como acciones de complementación para la gestión de documentos y registros del Sistema de Gestión de la Calidad.</t>
  </si>
  <si>
    <t>Realizar tres (3) reuniones de Comité Institucional de Desarrollo Administrativo, referente al Sistema de Gestión de la Calidad.</t>
  </si>
  <si>
    <t>Realizar la revisión y proyección de las nuevas caraterizaciones de proceso, con el equipo operativo calidad MECI.</t>
  </si>
  <si>
    <t>Registrar (si aplica) en el módulo gestión de racionalización del SUIT, la OPA presentación de propuestas para vinculación de empresarios por administración indirecta con estrategia de racionalización administrativa.</t>
  </si>
  <si>
    <t>Registrar (si aplica) en el módulo gestión de racionalización del SUIT, la OPA asignación de visitas a internos con estrategia de racionalización administrativa.</t>
  </si>
  <si>
    <t>Registrar (si aplica) en el módulo gestión de racionalización del SUIT, el Trámite autorización para ingreso como visitante a los ERON a cargo del INPEC, con estrategia de racionalización administrativa.</t>
  </si>
  <si>
    <t>Registrar (si aplica) en el módulo gestión de racionalización del SUIT, el trámite autorización para realizar entrevistas a internos por parte de periodistas y medios de comunicación con estrategia de racionalización tecnólogica.</t>
  </si>
  <si>
    <t>Inscribir OPA en el módulo gestión de racionalización del SUIT, relacionado con la ubicación de los PPL a través del uso de la página web.</t>
  </si>
  <si>
    <t>Estudiar la viabilidad para que las consignaciones que realizan los familiares a los internos se puedan hacer a través de medios electrónicos, con el fin de evitar el desplazamiento hasta la entidad bancaria.</t>
  </si>
  <si>
    <t>Incluir directrices de usabilidad en los trámites y servicios disponibles por medios electrónicos de acuerdo a lineamientos GEL</t>
  </si>
  <si>
    <t>Implementar una política, estrategia o lineamiento para la declaración y trámites de conflicto de interés de los funcionarios de acuerdo a la guía práctica N° 4 de Transparencia por Colombia.</t>
  </si>
  <si>
    <t>Convocar de manera trimestral al CIDA para tratar uno de los temas referentes a: (i) mapa de riesgos de corrupción, (ii) racionalización de trámites, (iii) gestión documental, (iv) gobierno en línea y, (v) transparencia y acceso a la informacion pública.</t>
  </si>
  <si>
    <t>Ajustar las Resoluciones N° 1980 del 2014 y 1348 de 2016, a fin de unificar en un acto administrativo los conceptos generales y responsabilidades del Comité frente a las políticas de desarrollo administrativo.</t>
  </si>
  <si>
    <t>Emitir instrucciones dos semanas antes de culminar un trimestre a las dependencias de la sede central para el registro del seguimiento del Plan de Acción.</t>
  </si>
  <si>
    <t>Implementar una política, estrategia o lineamiento de canales de denuncia y protección a denunciantes de hechos de corrupción de acuerdo a la guía práctica N° 6 de Transparencia por Colombia</t>
  </si>
  <si>
    <t xml:space="preserve">Publicar dos (2) monitoreos al cumplimiento del Plan Anticorrupción y de Atención al Ciiudadano, después de los 10 días hábiles de los meses: abril y octubre. </t>
  </si>
  <si>
    <t>Implementar la Política Cero Papel con un enfoque cultural para su mejor aprehensión, "campaña amigable de cero papel".</t>
  </si>
  <si>
    <t>Desarrollar sensibilizacion y divulgacion de los subprogramas ambientales que hacen parte del Plan Institucional de Gestion Ambiental-PIGA</t>
  </si>
  <si>
    <t>Fijar la política y normas que soportan la planeación documental en la entidad</t>
  </si>
  <si>
    <t>Actualizar el procedimiento para la elaboración y actualización de información del Instituto.</t>
  </si>
  <si>
    <t>Ejecutar el PAC año 2017</t>
  </si>
  <si>
    <t>Crear una herramienta que permita el análisis y estudio de documentos gestionados por la entidad, identificando su ingreso, formato, estructura, finalidad areás que intervienen y procesos asociados con apoyo técnico de GEDOC (siempre y cuando se asigne presupuesto)</t>
  </si>
  <si>
    <t>Estructurar el procedimiento para el registro de los documentos vinculados a un trámite.</t>
  </si>
  <si>
    <t>Publicar las Tablas de Retención Documental - TRD en la página web, transparencia y acceso a la información pública.</t>
  </si>
  <si>
    <t>Publicar en el link de transparencia y acceso a la información pública el índice de información clasificada y reservada</t>
  </si>
  <si>
    <t>Definir la lista de información mínima de la entidad del sujeto obligado y de información para la ciudadanía,</t>
  </si>
  <si>
    <t>Estructurar el registro de activos de información teniendo en cuenta los requerimientos de la matriz GEL</t>
  </si>
  <si>
    <t>Ajustar el calendario para controlar las transferencias documentales de acuerdo con la tabla de retención documental – TRD</t>
  </si>
  <si>
    <t>Definir lineamientos o directrices para la implementación de la disposición final de los documentos institucionales.</t>
  </si>
  <si>
    <t>Implementar el Sistema Integrado de conservación a nivel nacional desarrollando actividades como: monitoreo de condiciones ambientales, inspección y mantenimiento de instalaciones, almacenamiento y re-almacenamiento, prevención y atención de desastres, limpieza de áreas y de documentos, saneamiento ambiental, intervenciones menores de los documentos y preservación de medios y documentos electrónicos.</t>
  </si>
  <si>
    <t>Aplicar las TRD y TVD para determinar las agrupaciones documentales, sus valores primarias y secundarias, con el fin de establecer su permanencia en las diferentes etapas del archivo (gestión, central o histórico) y, establecer su permanencia en las diferentes etapas del archivo (gestión, central o histórico)</t>
  </si>
  <si>
    <t>Revisar el contenido de la encuesta de satisfacción elaborada por el proceso Derechos Humanos y Atención al Cliente, y validar el cumplimiento de los requisitos de norma.</t>
  </si>
  <si>
    <t>Definir lineamiento o directriz para dar trámite interno a las solicitudes y peticiones de los ciudadanos a fin de aumentar efectividad en la respuesta a PQRSD</t>
  </si>
  <si>
    <t>Actualizar la información en el link de transparencia y acceso a la información de acuerdo a las novedades registradas en el diagnóstico.</t>
  </si>
  <si>
    <t>Actualizar (de ser necesario) la ayuda de navegación del portal</t>
  </si>
  <si>
    <t>Realizar tres (3) ventanas emergentes en la página web institucional, con respecto al proceso RdC, como medio de información para los grupos de interés de la entidad.</t>
  </si>
  <si>
    <t>Implementar del nuevo sistema tipo de EDL</t>
  </si>
  <si>
    <t>Codigo de la actividad</t>
  </si>
  <si>
    <t>P262</t>
  </si>
  <si>
    <t>P263</t>
  </si>
  <si>
    <t>P264</t>
  </si>
  <si>
    <t>P266</t>
  </si>
  <si>
    <t>P267</t>
  </si>
  <si>
    <t>P268</t>
  </si>
  <si>
    <r>
      <t xml:space="preserve">Realizar la clasificación de 10 ERON de acuerdo a los lineamientos diseñados e implementados.
</t>
    </r>
    <r>
      <rPr>
        <b/>
        <sz val="10"/>
        <color rgb="FFFF0000"/>
        <rFont val="Calibri Light"/>
        <family val="2"/>
        <scheme val="major"/>
      </rPr>
      <t xml:space="preserve">
Se sugiere revisar la meta descrita en la actividad, toda vez que en la meta del producto esta definido como 12.</t>
    </r>
  </si>
  <si>
    <r>
      <t xml:space="preserve">Implemetar tematica de los módulos 3 y 4 de "Paz y Reconciliación" con los internos de los ERON
</t>
    </r>
    <r>
      <rPr>
        <b/>
        <sz val="10"/>
        <color rgb="FFFF0000"/>
        <rFont val="Calibri Light"/>
        <family val="2"/>
        <scheme val="major"/>
      </rPr>
      <t xml:space="preserve">
</t>
    </r>
  </si>
  <si>
    <r>
      <t xml:space="preserve">Programa Anual de Audiorias aprobado.
Actividades de evaluacion y seguimiento para el 2017.
</t>
    </r>
    <r>
      <rPr>
        <b/>
        <sz val="10"/>
        <color rgb="FFFF0000"/>
        <rFont val="Calibri Light"/>
        <family val="2"/>
        <scheme val="major"/>
      </rPr>
      <t xml:space="preserve">
Definir la actividad con verbos fuertes en infinitivo</t>
    </r>
  </si>
  <si>
    <r>
      <t xml:space="preserve">Programa Anual de Audiorias publicado en la WEB.
</t>
    </r>
    <r>
      <rPr>
        <b/>
        <sz val="10"/>
        <color rgb="FFFF0000"/>
        <rFont val="Calibri Light"/>
        <family val="2"/>
        <scheme val="major"/>
      </rPr>
      <t xml:space="preserve">
Definir la actividad con verbos fuertes en infinitivo</t>
    </r>
  </si>
  <si>
    <r>
      <t xml:space="preserve">Informe Ejecutivo anuual de Evaluacion al Sistemad de Control Interno del INPEC.
</t>
    </r>
    <r>
      <rPr>
        <b/>
        <sz val="10"/>
        <color rgb="FFFF0000"/>
        <rFont val="Calibri Light"/>
        <family val="2"/>
        <scheme val="major"/>
      </rPr>
      <t>Definir la actividad con verbos en infinitivo</t>
    </r>
  </si>
  <si>
    <r>
      <t xml:space="preserve">50
</t>
    </r>
    <r>
      <rPr>
        <b/>
        <sz val="10"/>
        <color rgb="FFFF0000"/>
        <rFont val="Calibri Light"/>
        <family val="2"/>
        <scheme val="major"/>
      </rPr>
      <t>La meta definida en el plan indicativo es del 100</t>
    </r>
  </si>
  <si>
    <r>
      <t xml:space="preserve">Procesos disciplinarios evacuados mensualmente por funcionario.
</t>
    </r>
    <r>
      <rPr>
        <b/>
        <sz val="10"/>
        <color rgb="FFFF0000"/>
        <rFont val="Calibri Light"/>
        <family val="2"/>
        <scheme val="major"/>
      </rPr>
      <t>El nombre del producto es diferente "Quejas e informes radicados a la oficina de control interno disciplinario, tramitadas en un término máximo de 30 días "</t>
    </r>
  </si>
  <si>
    <r>
      <t xml:space="preserve">Logros en prevención y sanción de la corrupción a nivel nacional. 
</t>
    </r>
    <r>
      <rPr>
        <b/>
        <sz val="10"/>
        <color rgb="FFFF0000"/>
        <rFont val="Calibri Light"/>
        <family val="2"/>
        <scheme val="major"/>
      </rPr>
      <t xml:space="preserve">
El nombre del producto es diferente: "Establecimientos de Reclusión con cobertura ampliada en el nivel de atención e intervención de las conductas reiterativas (Ausentismo laboral, ingreso de elementos prohibidos y vulneración a los Derechos Humanos)"</t>
    </r>
  </si>
  <si>
    <r>
      <t>Implementar la política de protección de datos /</t>
    </r>
    <r>
      <rPr>
        <sz val="10"/>
        <color rgb="FFFF0000"/>
        <rFont val="Calibri Light"/>
        <family val="2"/>
        <scheme val="major"/>
      </rPr>
      <t xml:space="preserve"> Proyectar y aprobar la politica de protección de datos.
</t>
    </r>
    <r>
      <rPr>
        <b/>
        <sz val="10"/>
        <color rgb="FFFF0000"/>
        <rFont val="Calibri Light"/>
        <family val="2"/>
        <scheme val="major"/>
      </rPr>
      <t>Se revisará si el alcance de la nueva actividad propuesta si atiende los compromisos de la entidad para este producto.</t>
    </r>
  </si>
  <si>
    <r>
      <t xml:space="preserve">Proyecto de inversión para el fortalecimiento del programa de audiencias virtuales en coordinación con el Consejo Superior de la Judicatura ejecutado
</t>
    </r>
    <r>
      <rPr>
        <b/>
        <sz val="10"/>
        <color rgb="FFC00000"/>
        <rFont val="Calibri Light"/>
        <family val="2"/>
        <scheme val="major"/>
      </rPr>
      <t xml:space="preserve">
Se debe revisar la modificación de la meta del plan indicativo para la vigencia 2017 en este producto, teniendo encuenta que el proyecto ya se finalizo.</t>
    </r>
  </si>
  <si>
    <r>
      <t xml:space="preserve">Ejecutar ambiente de pruebas y puesta en producción.
</t>
    </r>
    <r>
      <rPr>
        <b/>
        <sz val="10"/>
        <color rgb="FFC00000"/>
        <rFont val="Calibri Light"/>
        <family val="2"/>
        <scheme val="major"/>
      </rPr>
      <t>Se sugiere que esta actividad este orientada a "Ejecutar ambiente de pruebas, realizar la migración a los nuevos servidores y poner en producción.</t>
    </r>
  </si>
  <si>
    <t>Adoptar el índice de información clasificada y reservada</t>
  </si>
  <si>
    <t>Ajustar el registro de activos de información teniendo en cuenta los requerimientos de la matriz GEL</t>
  </si>
  <si>
    <r>
      <t>Publicar el Plan Anual de Adquisiciones en la página web y en el SECOP</t>
    </r>
    <r>
      <rPr>
        <b/>
        <sz val="10"/>
        <color rgb="FFFF0000"/>
        <rFont val="Calibri Light"/>
        <family val="2"/>
        <scheme val="major"/>
      </rPr>
      <t>.</t>
    </r>
  </si>
  <si>
    <r>
      <t>Publicar las actualizaciones del Plan Anual de Adquisiciones en la página web y en el SECOP</t>
    </r>
    <r>
      <rPr>
        <b/>
        <sz val="10"/>
        <color rgb="FFFF0000"/>
        <rFont val="Calibri Light"/>
        <family val="2"/>
        <scheme val="major"/>
      </rPr>
      <t>.</t>
    </r>
  </si>
  <si>
    <t>Verificar el estado y/o etapa en que se encuentran los manuales remitidos a OFPLA por la Subdirección del Cuerpo de Custodia en el 2016.(Manual denominación clasificación y codificación de servicios CCV)</t>
  </si>
  <si>
    <t>OFICINA ASESORA JURIDICA</t>
  </si>
  <si>
    <t>I29</t>
  </si>
  <si>
    <t>Porcentaje trámites de defensa judicial atendido en la Oficina Asesora Jurídica</t>
  </si>
  <si>
    <t>P84</t>
  </si>
  <si>
    <t xml:space="preserve">Solicitudes de conciliación prejudicial y/o judicial estudiadas y presentadas al comité </t>
  </si>
  <si>
    <t>P192</t>
  </si>
  <si>
    <t xml:space="preserve">Demandas judiciales registradas en el aplicativo EKOGUI según requerimientos  impartidos por el Ministerio de Justicia y del Derecho </t>
  </si>
  <si>
    <t>I24</t>
  </si>
  <si>
    <t>Porcentaje cumplimiento de base de datos, mesas de trabajo y fallos de  segunda instancia</t>
  </si>
  <si>
    <t>P39</t>
  </si>
  <si>
    <t>Fallos de segunda instancia dentro de los procesos disciplinarios que se surten en contra de los funcionarios públicos, proyectados y presentados</t>
  </si>
  <si>
    <t>I43</t>
  </si>
  <si>
    <t>Porcentaje cumplimiento de jurisdicción coactiva, conceptos jurídicos y control de legalidad realizados en la Oficina Asesora Jurídica</t>
  </si>
  <si>
    <t>P139</t>
  </si>
  <si>
    <t xml:space="preserve">Conceptos jurídicos en materia de régimen penitenciario y carcelario, administrativo y legal. solicitados y resueltos </t>
  </si>
  <si>
    <t>P221</t>
  </si>
  <si>
    <t>Procesos de jurisdicción coactiva gestionados de las vigencias  2005-2015</t>
  </si>
  <si>
    <t>P93</t>
  </si>
  <si>
    <t xml:space="preserve">Mesas de trabajo para evaluar el avance y las complejidades presentadas en el estudio de los procesos disciplinarios, realizadas mensualmente </t>
  </si>
  <si>
    <t>P88</t>
  </si>
  <si>
    <t>Base de datos de los procesos disciplinarios en segunda instancia que alerte sobre los vencimientos de los tiempos para resolver, crear y actualizada</t>
  </si>
  <si>
    <t>P222</t>
  </si>
  <si>
    <t>Proyectos de acuerdo y resoluciones sobre  las funciones del instituto con control de legalidad</t>
  </si>
  <si>
    <t>P220</t>
  </si>
  <si>
    <t xml:space="preserve">Acciones de tutela notificadas, registradas en el aplicativo SIJUR y contestadas  </t>
  </si>
  <si>
    <t xml:space="preserve">Revisar, estudiar y elaboración de ficha de las  conciliaciones y sentencias que serán presentadas al comité </t>
  </si>
  <si>
    <t xml:space="preserve">Presentar  al Comité de conciliaciones los casos para su decisión </t>
  </si>
  <si>
    <t>Alimentar el aplicativo EKOGUI con la información y las actuaciones relevantes del proceso judicial.</t>
  </si>
  <si>
    <t>Coordinador Grupo de Recursos y Conceptos</t>
  </si>
  <si>
    <t xml:space="preserve">Registrar en la base de datos las solicitudes de conceptos jurídicos y Asignar los conceptos jurídicos por parte del coordinador a los profesionales del grupo de acuerdo a la temática a tratar </t>
  </si>
  <si>
    <t>Coordinador GRECO</t>
  </si>
  <si>
    <t>Fernando Gutiérrez Calderón</t>
  </si>
  <si>
    <t>Realizar los conceptos jurídicos de apoyo y orientación solicitados por las diferentes áreas que lo requieran</t>
  </si>
  <si>
    <t>Nidia Rodriguez</t>
  </si>
  <si>
    <t>Estudiar los procesos disciplinarios de conocimiento de la segunda instancia del Instituto</t>
  </si>
  <si>
    <t xml:space="preserve">Nidia Rodriguez </t>
  </si>
  <si>
    <t>Proyectar de fallos de Segunda Instancia y envío para revisión y firma de la dirección general.</t>
  </si>
  <si>
    <t xml:space="preserve">Revisar los procesos adeudados al INPEC y  clasificar cada uno de los procesos. 
</t>
  </si>
  <si>
    <t xml:space="preserve">Recopilar la normatividad vigente como sustento jurídico de las discusiones de casos especiales dentro de los procesos disciplinarios y Realizar las mesas de trabajo mensuales levantando las respectiva acta como soporte de registro de calidad </t>
  </si>
  <si>
    <t xml:space="preserve">Profesional Universitario </t>
  </si>
  <si>
    <t>Registrar en la base de datos los expedientes de los procesos disciplinarios de acuerdo a orden de llegada y asignar a los abogados del grupo</t>
  </si>
  <si>
    <t xml:space="preserve">Registrar y asignar a los profesionales del grupo las solicitud
es de control de legalidad a proyectos de acuerdo y resoluciones
</t>
  </si>
  <si>
    <t>Sandra Cano</t>
  </si>
  <si>
    <t xml:space="preserve">Realizar la revisión y control de legalidad de los proyectos de acuerdo y actos administrativos </t>
  </si>
  <si>
    <t>Recibir y clasificar las acciones de tutela notificadas en la OFAJU a través de los diferentes medios (correo electrónico, correspondencia y fax).</t>
  </si>
  <si>
    <t>Andres Pamo</t>
  </si>
  <si>
    <t>Registrar en el aplicativo SIJUR las acciones de tutela notificadas en la OFAJU a través de los diferentes medios (correo electrónico, correspondencia y fax).</t>
  </si>
  <si>
    <t>Yissedt Martinez</t>
  </si>
  <si>
    <t>Asignar a los funcionarios las acciones de tutela notificadas en la OFAJU a través de los diferentes medios (correo electrónico, correspondencia y fax), para el respectivo trámite de respuesta.</t>
  </si>
  <si>
    <t>Elaborar escrito dando contestación  a las acciones de tutela  y remitir a la Autoridad Judicial correspondiente a través de los diferentes medios (correo electrónico, correspondencia y fax).</t>
  </si>
  <si>
    <t>William Suarez</t>
  </si>
  <si>
    <t>Wilmar Fernandez</t>
  </si>
  <si>
    <t>Culminar la elaboración de procedimiento de cobro coactivo</t>
  </si>
  <si>
    <t>Dra. Olga Bautista</t>
  </si>
  <si>
    <t>Coordinadora Grupo Jurisdicción coactiva, demandas y defensa judicial</t>
  </si>
  <si>
    <t xml:space="preserve">Dg. Luis Armando Fajardo Martínez </t>
  </si>
  <si>
    <t>Dr. Jose Antonio Torres Ceron</t>
  </si>
  <si>
    <t>Coordinador Grupo Tutelas</t>
  </si>
  <si>
    <t xml:space="preserve">Definir establecimientos que recibiran equipos para la implementación o fortalecimiento de la estrategia VIVIF </t>
  </si>
  <si>
    <t>Elaborar guía de visitas virtuales</t>
  </si>
  <si>
    <t>Realizar retroalimentación a las Direcciones Regionales sobre visitas virtuales</t>
  </si>
  <si>
    <t xml:space="preserve">Asignar recursos a los Establecimientos de Reclusión para el desarrollo y fortalecimiento del programa de educación formal para adultos. </t>
  </si>
  <si>
    <t xml:space="preserve">Realizar seguimiento a la ejecución de los recursos asignados a los 34 ERON seleccionados. </t>
  </si>
  <si>
    <t xml:space="preserve">Realizar un convenio para el fortalecimiento del programa de educación superior. </t>
  </si>
  <si>
    <t>Realizar comunicados a las Regionales informando los criterios de solicitud de recursos para los establecimientos.</t>
  </si>
  <si>
    <t>Realizar planeación para la creación del cuerpo de voluntariado.</t>
  </si>
  <si>
    <t>Realizar el ajuste final del componente de educacion formal del modelo educativo INPEC</t>
  </si>
  <si>
    <t xml:space="preserve">Elaborar un documento conceptual y metodológico para la articulación del programa de educación para el trabajo y el desarrollo humano con el Modelo Educativo INPEC. </t>
  </si>
  <si>
    <t xml:space="preserve">Realizar visitas de asistencia técnica a 10 ERON priorizados,  a fin de verificar la implementación de acciones de Promoción y Prevención  y atención de eventos de interés en salud pública. </t>
  </si>
  <si>
    <t xml:space="preserve">Adquirir elementos para dotación para las bibliotecas priorizadas para la vigencia. </t>
  </si>
  <si>
    <t>Elaborar diseño de cartilla que contengan las acciones de practuica de saalubridad e higiene en la gestión del riesgo de desastres y atención de emergencias en los ERON</t>
  </si>
  <si>
    <t>Determinar 8 ERON productores a efectuar seguimiento, especificando las acciones concretas a desarrollar y elaborar respectivo cronograma de visita.</t>
  </si>
  <si>
    <t>Realizar visitas de acuerdo a cronograma establecido, presentando informe de las mismas.</t>
  </si>
  <si>
    <t>Identificar la necesidad de crear  una comunidad terapéutica ambulatoria  en el ERON  EC Bogota.</t>
  </si>
  <si>
    <t xml:space="preserve">Realizar capacitación mediante videoconferencia a 10 ERON priorizados en prevención en consumo de sustancias psicoactivas. </t>
  </si>
  <si>
    <t>Realizar mensualmente videoconferencias a las regionales y a los ERON.</t>
  </si>
  <si>
    <t>Determinar los 35 Establecimientos de Reclusion a los cuales se evaluará el plan ocupacional para su actualizacion y optimizacion y elaborar cronograma de seguimiento progresivo a los mismos.</t>
  </si>
  <si>
    <t>Solicitar por escrito el suministro  de registros de calidad nesesarios a los establecimientos de Reclusón por intermedio de las Direcciones Regionales para la acutalizacion y optimizacion de los planes ocupacionales.</t>
  </si>
  <si>
    <t>Evaluar la documentacion soporte allegada por intermedio de las direcciones Regionales en cuanto a modificaciones tanto en ampliación o disminucón de cupos como en la creacion, modificación o terminación de las actividadaes laborales.</t>
  </si>
  <si>
    <t>Realizar modificaciones aprobadas por la JETEE en el aplicativo SISIPEC, retroalimentando a los establecimientos de Reclusión por intermedio de las direcciones Regionales.</t>
  </si>
  <si>
    <t>Recibir y analizar solicitudes de los Establecimientos para la primera junta de asignación.</t>
  </si>
  <si>
    <t>Realizar la primer junta de aprobación de necesidades para asignación de recursos y proyectar el respectivo acto administrativo y los lineamientos de ejecución correspondientes.</t>
  </si>
  <si>
    <t>Recibir y analizar solicitudes de los Establecimientos para la segunda junta de asignación.</t>
  </si>
  <si>
    <t>Realizar segunda junta de aprobación de necesidades para asignación de recursos y proyectar el respectivo acto administrativo y los lineamientos de ejecución correspondientes.</t>
  </si>
  <si>
    <t>Realizar seguimiento a la ejecución presupuestal de recursos asignados a los Establecimientos de Reclusión.</t>
  </si>
  <si>
    <t>Realizar convocatoria conformación cuerpo de voluntariado.</t>
  </si>
  <si>
    <t>Solicitar por intermedio de las Direcciones Regionales a los ERON productortes inventario de maquinaria, herramientas e insumos del Programa de Autoabastecimiento.</t>
  </si>
  <si>
    <t>Consolidar inventario de maquinaria, herramientas e insumos del Programa de Autoabastecimiento remitidos por las Direcciones Regionales.</t>
  </si>
  <si>
    <t>Documentar la metodología a desarrollar para la construcción la  CT en EC Bogota  de la en caso de ser viable.</t>
  </si>
  <si>
    <t>Asignar recursos para la adquisición de elementos para el fortalecimiento de los programas de cultura deporte y recreación.</t>
  </si>
  <si>
    <t>Crear los planes ocupacionales base para cada uno de los Establecimientos de acuerdo a la poblacion carcelaria y actividades definidas en la vigencia 2016, una vez entren en funcionamiento los nuevos ERON.</t>
  </si>
  <si>
    <t>Realizar diagnóstico sobre niveles de conflictividad y convivencia en tres establecimientos de reclusión.</t>
  </si>
  <si>
    <t>Establecer línea base sobre conflictividad en tres establecimientos de reclusión.</t>
  </si>
  <si>
    <t>Validar instrumento de identificación y seguimiento de la conflictividad en tres establecimientos. en el plan de trabajo o metodología para el desarrollo de la actividad.</t>
  </si>
  <si>
    <t>Presentar informe programa atención social-eje prestacional para la atención de la PPL.</t>
  </si>
  <si>
    <t>Coordinador Actividades Ocupacionales</t>
  </si>
  <si>
    <t>Óscar Germán Gonzalez Cortes</t>
  </si>
  <si>
    <t>Myrian Rodriguez</t>
  </si>
  <si>
    <t xml:space="preserve"> Myriam Silva Beltrán</t>
  </si>
  <si>
    <t xml:space="preserve"> Auxiliar Administrativo</t>
  </si>
  <si>
    <t>Sandra Marcela Trujillo</t>
  </si>
  <si>
    <t xml:space="preserve"> Coordinadora grupo Salud Pública</t>
  </si>
  <si>
    <t>Rediseñar el Informe de PQRS teniendo en cuenta las necesidades normativas e institucionales y el reporte de solicitudes de información.</t>
  </si>
  <si>
    <t>Ventanilla (Punto de Atención) de información de interés público creada en nivel nacional y  los ERON.</t>
  </si>
  <si>
    <t>Elaborar un documento a los ERON, indicando que los puntos de Atención al ciudadano, son los encargados de ofrecer servicios y trámites al ciudadano.</t>
  </si>
  <si>
    <t>Dotar a 30 ERON con elementos de oficina del servicio al ciudadano.</t>
  </si>
  <si>
    <t>Presentar a la Dirección General el diagnóstico del servicio al ciudadano.</t>
  </si>
  <si>
    <t>Elaborar directiva con los lineamientos de la feria de Atención al Ciudadano que se va a realizar en el 2017.</t>
  </si>
  <si>
    <t>SI</t>
  </si>
  <si>
    <t>Angelica Maria Patiño</t>
  </si>
  <si>
    <t>Leonel Rios Soto</t>
  </si>
  <si>
    <t>Teniente Logistico</t>
  </si>
  <si>
    <t>Realizar 3 monitoreos anuales de avance de implementación MECI</t>
  </si>
  <si>
    <t>Doris Sanchez Torres</t>
  </si>
  <si>
    <t>Tecnico Administrativo
OFIDI/PLANTIC</t>
  </si>
  <si>
    <t>Profesional Universitario
DIGEC/PLANTIC</t>
  </si>
  <si>
    <t>Registrar en el SECOP el 100% de los contratos.</t>
  </si>
  <si>
    <t>DIGEC</t>
  </si>
  <si>
    <t>Publicar y actualizar las Tablas de Retención Documental - TRD de acuerdo con el nuevo modelo de operación</t>
  </si>
  <si>
    <t>Elaborar y publicar la información sociodemografica de la PPL de la vigencia 2016.</t>
  </si>
  <si>
    <t>Luis Eduardo Castro Gil</t>
  </si>
  <si>
    <t>Javier Vega Pulido</t>
  </si>
  <si>
    <t>Planear las estrategias para identificar la necesidad y  la logistica con que cuenta el establecimiento  para el desarrollo de la comunidad terapeutica - CT.</t>
  </si>
  <si>
    <t>Leyda Milena Medina Lozano</t>
  </si>
  <si>
    <t>Coordinadora Grupo de atencion al ciudadano</t>
  </si>
  <si>
    <t>Informe bimestral de seguimiento de Compromisos y Obligaciones presupuestales por Regional y sus Establecimientos de Reclusión adscritos .</t>
  </si>
  <si>
    <t>Informe bimestral de Seguimiento presupuestal de recursos propios - cajas especiales por proyectos productivos x Regional y Establecimiento de Reclusión.</t>
  </si>
  <si>
    <t>P120</t>
  </si>
  <si>
    <t>Uniforme de vestir para las internas condenadas fabricados y distribuidos</t>
  </si>
  <si>
    <t>Analizar la ubicación de la poblacion objetivo de la dotacion vs los estableciminetos fabricantes y comunicar a éstos la cantidad de uniformes a fabricar.</t>
  </si>
  <si>
    <t>Coordinador grupo actividades ocupacionales</t>
  </si>
  <si>
    <t>Óscar germán gonzález cortés</t>
  </si>
  <si>
    <t xml:space="preserve"> AUXILIAR ADMINISTRATIVO</t>
  </si>
  <si>
    <t xml:space="preserve"> MIRYAN RODRIGUEZ</t>
  </si>
  <si>
    <t>Realizar seguimiento a la distribucion de uniformes a los establecimientos beneficciarios.</t>
  </si>
  <si>
    <t>Programa de promoción de la relación y la vinculación entre los internos, la familia y la sociedad  diseñado e implementado.</t>
  </si>
  <si>
    <t xml:space="preserve">Crear mesa de trabajo integrada por los profesionales del área de Tratamiento y Desarrollo para identificar necesidades. </t>
  </si>
  <si>
    <t>Evaluar las condiciones higiénico sanitarias de las actividades productivas de procesamiento y transformación de alimentos a través de los diagnósticos realizados en los centros de reclusión del país.</t>
  </si>
  <si>
    <t>Determinar las 40 actividades productivas de procesamiento y transformación de alimentos a intervenir, especificando las acciones concretas a desarrollar.</t>
  </si>
  <si>
    <t>Estado del Producto</t>
  </si>
  <si>
    <t>Activo</t>
  </si>
  <si>
    <t>Estado de la Actividad</t>
  </si>
  <si>
    <t>Realizar seguimiento a la producción de uniformes a los establecimientos productores.</t>
  </si>
  <si>
    <t>COORDINADOR GRUPO ACTIVIDADES OCUPACIONALES</t>
  </si>
  <si>
    <t>ÓSCAR GERMÁN GONZÁLEZ CORTÉS</t>
  </si>
  <si>
    <t>MIRYAN RODRIGUEZ</t>
  </si>
  <si>
    <t>Inactivo</t>
  </si>
  <si>
    <t>Socializar la Guia de normas y buenas prácticas de la seguridad de la información en la Sede Central, Regional Central y EC MODELO.</t>
  </si>
  <si>
    <t>Elaborar y entregar la ficha técnica a la uspec, para la adquisición, instalación y puesta en operación de un sistema de videoconferencias integrado – equipo de videoconferencia todo en uno, para el proceso de audiencias virtuales.</t>
  </si>
  <si>
    <t xml:space="preserve">Coordinador de grupo administración de las tecnologías de la Información. </t>
  </si>
  <si>
    <t>Instalar la herramienta convertic en un equipo del Grupo de Atención al Ciudadano para el uso de los ciudadanos con discapacidad visual.</t>
  </si>
  <si>
    <t>Ajustar el GESDOC para realizar seguimiento a las solicitudes de acceso a la información.</t>
  </si>
  <si>
    <t>Consolidar la información suministrada por los grupos de la SUBAS, previamente analizada por estos, para la realización y presentación del informe de gestión de las actividades realizadas por la SUBAS.</t>
  </si>
  <si>
    <t>Realizar las videoconferencias a las regionales y ERON en temas relacionados con el SOGC penitenciario.</t>
  </si>
  <si>
    <t>Realizar  mesas de trabajo para construcción del lineamineto que defina las lineas de acción para realizar el seguimiento a la prestación de los servicios de salud.</t>
  </si>
  <si>
    <t>Desarrollar mesas de trabajo para documentar cada linea de acción incluyendo los anexos requeridos.</t>
  </si>
  <si>
    <t>Desarrollar e implementar la página Web Institucional acorde a lineamientos Gobierno en Linea GEL.</t>
  </si>
  <si>
    <t>Rendir un informe semestral indicativo de las actividades realizadas para prevenir la corrupcion a nivel nacional.</t>
  </si>
  <si>
    <t>Responsable: Sargento Nelson Romero</t>
  </si>
  <si>
    <t xml:space="preserve">Presentar ante el comité Institucional de Desarrollo Administrativo el Plan de acción Institucional para su aprobación, Publicar y divulgar en la página Web </t>
  </si>
  <si>
    <t>Presentar tres(3) informes de seguimiento al PLANTIC al Comité Institucional de Desarrollo Administrativo.</t>
  </si>
  <si>
    <t>Hacer tres (3) monitoreos (febrero, junio y septiembre) a la gestión adelantada por las dependencias frente al plan Anticorrupción y de Atención al ciudadano.</t>
  </si>
  <si>
    <t>Generar trimestralmente el Informe de seguimiento del Modelo integrado de Planeación y Gestión y presentarlo ante el ministerio y comité institucional de desarrollo administrativo (IV trim 2016 - I,II,III-2017).</t>
  </si>
  <si>
    <t>01/02/2017</t>
  </si>
  <si>
    <t>31/03/2017</t>
  </si>
  <si>
    <t>Realizar la asesoría y acompañamiento en la formulación de nuevos proyectos.</t>
  </si>
  <si>
    <t>Elaborar el PLANTIC 2017 y presentarlo ante el comité institucional de desarrollo administrativo para aprobación.</t>
  </si>
  <si>
    <t>Publicar el PLANTIC en la pagina web de la Entidad</t>
  </si>
  <si>
    <t>Remitir a GATEC, para incluir en el informe de PQRSD el capítulo de solicitudes de acceso a la información pública incluyendo la identificación de número de solicitudes recibidas, número de solicitudes que fueron trasladadas a otra institución, tiempo de respuesta a cada solicitud y número de solicitudes en las que se negó el acceso a la información.</t>
  </si>
  <si>
    <t>Publicar circulares de INTERPOL para personal prófugo de los ERON.</t>
  </si>
  <si>
    <t xml:space="preserve"> Teniente Coronel Manuel Armando Quintero Medina</t>
  </si>
  <si>
    <t xml:space="preserve"> Coronel Hugo Javier Velasquez Pulido</t>
  </si>
  <si>
    <t xml:space="preserve"> Luis Alberto Gaona</t>
  </si>
  <si>
    <t xml:space="preserve"> Carlos Efren Vargas</t>
  </si>
  <si>
    <t>ANA LUCÍA VILLAVICENCIO JURADO</t>
  </si>
  <si>
    <t xml:space="preserve">Realizar el diseño e implementación, divulgación de una encuesta que permita conocer la efectividad de los canales de comunicación como son los Boletines Internos y Notinpec.
Realizar un Monitoreo de Medios de Comunicación por medio del cual se establezca la incidencia de las notas positivas publicadas. </t>
  </si>
  <si>
    <t>Actualizar el esquema de publicación de la entidad.</t>
  </si>
  <si>
    <t xml:space="preserve">ANA LUCÍA VILLAVICENCIO JURADO  </t>
  </si>
  <si>
    <t>Acciones que permitan conocer la efectividad de los canales de comunicación (Notas positivas publicadas, Boletines Internos y Notinpec) realizadas.</t>
  </si>
  <si>
    <t xml:space="preserve">Coordinador de grupo Proyección e Implementación tecnológica. </t>
  </si>
  <si>
    <t>Realizar ajustes al portal y sistemas de información de acuerdo con la norma técnica de accesibilidad NTC 5854</t>
  </si>
  <si>
    <t>Desarrollar e implementar la página Web Institucional acorde a lineamientos Gobierno en Linea GEL</t>
  </si>
  <si>
    <t>Crsitina Reyes</t>
  </si>
  <si>
    <t>Enlace PONAL</t>
  </si>
  <si>
    <t>Capitan Vicente Mariño</t>
  </si>
  <si>
    <t>Mauricio Salgado</t>
  </si>
  <si>
    <t>Ingeniero Hernan Avila</t>
  </si>
  <si>
    <t>Angela Castaño</t>
  </si>
  <si>
    <t>Carlos Palacios</t>
  </si>
  <si>
    <t>Analista de Sistemas</t>
  </si>
  <si>
    <t>Ingeniero Alejandro Garzon</t>
  </si>
  <si>
    <t>Martha Cordon Marin</t>
  </si>
  <si>
    <t>Jefatura y Coordinadores del Grupo OFISI</t>
  </si>
  <si>
    <t>Maurricio Moreno</t>
  </si>
  <si>
    <t>Ronald Duran</t>
  </si>
  <si>
    <t>Alejandro Garzon</t>
  </si>
  <si>
    <t>Publicar el grupo de datos, identificados por cada dependencia, en www.datos.gov.co</t>
  </si>
  <si>
    <t>P240</t>
  </si>
  <si>
    <t>Implementación anualmente del programa de reinducción del INPEC.</t>
  </si>
  <si>
    <t>Definir los funcionarios objeto reinducción</t>
  </si>
  <si>
    <t>Programa de Reinducción del INPEC anualmente elaborado</t>
  </si>
  <si>
    <t>Realizar primera jornada de reinducción</t>
  </si>
  <si>
    <t>Realizar la segunda jornada de reiinducción</t>
  </si>
  <si>
    <t>Solicitar a las áreas competentes información respecto a cambios normativos o estructurales que deben ser incluidos dentro del programa de reinducción.</t>
  </si>
  <si>
    <t>Actualizar el programa de reinducción.</t>
  </si>
  <si>
    <t>Elaborar acto administrativo de adopción.</t>
  </si>
  <si>
    <t>Coordinador de grupo Administración de la información</t>
  </si>
  <si>
    <t>Analista de sistemas</t>
  </si>
  <si>
    <t>Alejandro Garzón</t>
  </si>
  <si>
    <t>Publicar en formato abierto el conjunto de datos, identificados, priorizados y suministrados por las demas dependencias de la Sede Central</t>
  </si>
  <si>
    <t>PLAN DE ACCIÓN 2017</t>
  </si>
  <si>
    <t>Seguimiento a productos
I Trimestre</t>
  </si>
  <si>
    <t>Descripción del avance</t>
  </si>
  <si>
    <t>Seguimiento a actividades
I Trimestre</t>
  </si>
  <si>
    <t>Dias de duración de la actividad</t>
  </si>
  <si>
    <t>Dias transcurridos al primer trimestre</t>
  </si>
  <si>
    <t>Porcentaje de avance esperado</t>
  </si>
  <si>
    <t>Porcentaje de avance alcanzado</t>
  </si>
  <si>
    <t>Ruta de Ubicación del avance</t>
  </si>
  <si>
    <t>Se definió que la estrategia de comunicación este año, se centrará en el tema de los derechos a la Libertad, a la cultura,a un medio ambiente sano, y a la comunicacion. Se espera contar con la participación activa de 80 establecimientos a nivel nacional</t>
  </si>
  <si>
    <t>DT_06_2017_Campana_el_INPEC_unido_por_los_derechos_humanos_2017
https://drive.google.com/open?id=0Bz9BU3gKMyzAYl9BdjFGZUI1XzA
C:\Users\DXHUERTASR\Documents\OSCAR ARDILA 2017\PLANEACION</t>
  </si>
  <si>
    <t>Se elaboró DT_06_2017_Campana_el_INPEC_unido_por_los_derechos_humanos_2017</t>
  </si>
  <si>
    <t>DT_06_2017_Campana_el_INPEC_unido_por_los_derechos_humanos_2017
https://drive.google.com/open?id=0Bz9BU3gKMyzAYl9BdjFGZUI1XzA
C:\Users\DXHUERTASR\Documents\OSCAR ARDILA 2017\PLANEACION</t>
  </si>
  <si>
    <t>se definieron las tematicas de comunicación, por medio de las capsulas  en temas de Derechos Humanos y poblaciones excepcionales</t>
  </si>
  <si>
    <t>ACTA 2  del 25 de enero de 2017 GRUPO DDHH
https://drive.google.com/open?id=0Bz9BU3gKMyzAYl9BdjFGZUI1XzA
C:\Users\DXHUERTASR\Documents\OSCAR ARDILA 2017\PLANEACION</t>
  </si>
  <si>
    <t>se elaboraron dos capsulas durante estos meses una relacionada con valores y otra con patrimonio cultural el porcentaje de avance se determino considerando la meta que es 8,  pues als 2 equivalen al 25% de esta.</t>
  </si>
  <si>
    <t>capsula # 78 valores 
capsula # 79 valores
https://drive.google.com/open?id=0Bz9BU3gKMyzAYl9BdjFGZUI1XzA
C:\Users\DXHUERTASR\Documents\OSCAR ARDILA 2017\PLANEACION</t>
  </si>
  <si>
    <t xml:space="preserve">se difundieron por correo  las dos capsulas de DDHH.El porcentaje de avance se determino considerando la meta que es 8 pues las 2 equivalen al 25% de esta. </t>
  </si>
  <si>
    <t>correo electronico
https://drive.google.com/open?id=0Bz9BU3gKMyzAYl9BdjFGZUI1XzA
C:\Users\DXHUERTASR\Documents\OSCAR ARDILA 2017\PLANEACION</t>
  </si>
  <si>
    <t>Con base en los registros de las actividades de la campaña INPEC y las demas actividades incluidas en el informe vigencia 2016 se consolido el material y se envio a la oficina asesora de comunicaciones</t>
  </si>
  <si>
    <t>se realizo la coordinacion y  gestion respectiva con la oficna asesora de comunicaciónes para la elaboracion y publicacion del video la cual se hizo efectiva en el lanzamiento de la campaña inpec unido por los derechos humanos 2017 el dia 9 de marzo de 2017. por lo anterior este producto se adelanto.</t>
  </si>
  <si>
    <t>correo electronico
https://drive.google.com/open?id=0Bz9BU3gKMyzAYl9BdjFGZUI1XzA</t>
  </si>
  <si>
    <t xml:space="preserve">El lanzamiento de la campaña tuvo lugar el dia 9 de marzo de 2017,donde se difundio el  video de DDHH </t>
  </si>
  <si>
    <t xml:space="preserve">Video ddhh y NOTINPEC
https://drive.google.com/open?id=0Bz9BU3gKMyzAYl9BdjFGZUI1XzA
C:\Users\DXHUERTASR\Documents\OSCAR ARDILA 2017\PLANEACION
</t>
  </si>
  <si>
    <t>Se socializo documento guia (DT_06_2017_Campana_el_INPEC_unido_por_los_derechos_humanos_2017), presentacion power point con actividades y frases alusivas DDHH  a todos los establecimientos por medio de correo electronico.</t>
  </si>
  <si>
    <t>correo electronico Directiva y presentacion
https://drive.google.com/open?id=0Bz9BU3gKMyzAYl9BdjFGZUI1XzA
C:\Users\DXHUERTASR\Documents\OSCAR ARDILA 2017\PLANEACION</t>
  </si>
  <si>
    <t>Se realizaron dos sensibilizaciones en relación a la poblacion afrocolombiana  en los Establecimientos de Reclusión del Orden Nacional. una en la carcel modelo de bogota y otra en en el Complejo carcelario de coiba en ibague,  se realizo a servidores públicos y   a  personas privadas de libertad. El porcentaje de avance se determinó considerando la meta que es 12, pues las 2  equivalen al 16% de esta.  para los siguientes meses se tienen programadas varias sensibilizaciones se espera que para el proximo trimestre se nivelen los porcentajes</t>
  </si>
  <si>
    <t>Permisos
https://drive.google.com/open?id=0Bz9BU3gKMyzAYl9BdjFGZUI1XzA
C:\Users\DXHUERTASR\Documents\OSCAR ARDILA 2017\PLANEACION</t>
  </si>
  <si>
    <t>listados de asistencia
https://drive.google.com/open?id=0Bz9BU3gKMyzAYl9BdjFGZUI1XzA
C:\Users\DXHUERTASR\Documents\OSCAR ARDILA 2017\PLANEACION</t>
  </si>
  <si>
    <t>Se elaboró una cápsula informativa sobre poblacion excepcional. El porcentaje de avance se determinó considerando la meta que es 4, pues 1 equivalen al 25% de esta.</t>
  </si>
  <si>
    <t xml:space="preserve">capsula # 80 Mujer
https://drive.google.com/open?id=0Bz9BU3gKMyzAYl9BdjFGZUI1XzA
C:\Users\DXHUERTASR\Documents\OSCAR ARDILA 2017\PLANEACION
</t>
  </si>
  <si>
    <t>Se difundio una cápsula informativa sobre poblacion excepcional. El porcentaje de avance se determinó considerando la meta que es 4, pues 1 equivalen al 25% de esta.</t>
  </si>
  <si>
    <t>Se realizaron tres reuniones para gestionar temáticas referente  a Derechos Humanos: Con la ONG Colombia diversa, Profamilia  y Equipo juridico Pueblos. El porcentaje de avance se determinó considerando la meta que es 12, pues 3 equivalen al 25% de esta.</t>
  </si>
  <si>
    <t>Se elaboraron las actas de las tres reuniones mencionadas.  El porcentaje de avance se determinó considerando la meta que es 12, pues 3 equivalen al 25% de esta.</t>
  </si>
  <si>
    <t>ACTAS numero 4-7-10
https://drive.google.com/open?id=0Bz9BU3gKMyzAYl9BdjFGZUI1XzA
C:\Users\DXHUERTASR\Documents\OSCAR ARDILA 2017\PLANEACION</t>
  </si>
  <si>
    <t xml:space="preserve">El documento Plan Institucional de Capacitación 2017 fue elaborado por la Dirección Escuela de Formación y aprobado como documento del SGC del INPEC  en  ISOLUCION.
Así mismo, fue socializado y aprobado por el Comité de Desarrollo Administrativo en sesión realizada el día 24 de marzo de 2017
</t>
  </si>
  <si>
    <t>http://201.217.206.19/Isolucion4Inpec/Administracion/frmFrameSet.aspx?Ruta=Li4vRnJhbWVTZXRBcnRpY3Vsby5hc3A/UGFnaW5hPUJhbmNvQ29ub2NpbWllbnRvNElOUEVDL2EvYThhZWE0MzM0ZDBlNDYyMWFmY2UyNjAxZWE2OTkxMTAvYThhZWE0MzM0ZDBlNDYyMWFmY2UyNjAxZWE2OTkxMTAuYXNwJklEQVJUSUNVTE89MTE5MQ==</t>
  </si>
  <si>
    <t>Con la promulgación de la Directiva Transitoria No. 002 de 2017 "Cursos de formación mujeres, varones y complementación varones - convocatoria 335 de 2016" se realizó el diseño de los cursos en mención.</t>
  </si>
  <si>
    <t>http://rutavirtual.inpec.gov.co/moodle/file.php/1520/DT_02_2017.pdf</t>
  </si>
  <si>
    <t>El 30 de enero se incorporaron a la DIRES los  cursos de formación mujeres  y varones  con un total de 212 y 203 estudiantes respectivamente.  El curso de Complementación I se incorporó el 31 de enero con un total de 397 estudiantes.
Dichos cursos se encuentran en desarrollo.</t>
  </si>
  <si>
    <t>F:\Mis documentos\Anyela Ortiz\2017\plan de acción\Evidencias\Primer Trimestre\Formación</t>
  </si>
  <si>
    <t>Mediante la suscripción de la Orden de Servicios No. 0001 de 2017 de la DIRES se diseñó el curso de Instrucción Básica para auxilaries Bachilleres</t>
  </si>
  <si>
    <t>El 16 de enero de 2017, se incorporó el Primer Contingente de Auxiliares Bachilleres que prestarán su servicio militar en el INPEC con un total de 600 hom bres.
Dicho se encuentra en desarrollo.</t>
  </si>
  <si>
    <t>Se elaboró el comunicado No. 016 de 2017, suscrito por la Directora de la Escuela de Formación, en el cual se establecen los lineamientos para la vinculación de las regionales y de los ERON  a la Red de Apoyo</t>
  </si>
  <si>
    <t>F:\Mis documentos\Anyela Ortiz\2017\plan de acción\Evidencias\Primer Trimestre\Edcontinuada</t>
  </si>
  <si>
    <t>El comunicado No. 016 se socializó mediante correo masivo de comunicación institucional y mail a cada una de las Direcciones Regionales.</t>
  </si>
  <si>
    <t>De acuerdo con el diagnóstico de necesidades de capacitación elaborado por SUTAH, la Dirección Escuela de Formación definió la temática de capacitación a contratar que por su especialidad no es posible asumirla directamente ni por intermedio de la Red de Apoyo.</t>
  </si>
  <si>
    <t>Se elaboraron 9 Ordenes de Servicios para igual número de Programas Académicos de Formación</t>
  </si>
  <si>
    <t>F:\Mis documentos\Anyela Ortiz\2017\plan de acción\Evidencias\Primer Trimestre\Virtual</t>
  </si>
  <si>
    <t>Se desarrolló el curso virtual de educación informal de Administración Penitenciaria con un total de personal capacitado igual a 21.
Se encuentran en desarrollo los programas de formación virtual en Ética del Servidor Público, Derechos Humanos, Tratamiento Penitenciario, Actividades Productivas</t>
  </si>
  <si>
    <t>Se evaluó el curso virtual de educación informal de Administración Penitenciaria.</t>
  </si>
  <si>
    <t>Se incorporó la temática de RdC en el curso de formación virtual de administración penitenciaria la cual fue aprobado por el Consejo Académico de la DIRES, según consta en el acta No. 015 de 2016</t>
  </si>
  <si>
    <t>Con la promulgación de la Orden de Servicios No. 0013 de 2017 se realizó el diseño del Curso de Instructores Caninos</t>
  </si>
  <si>
    <t>Se desarrolló de acuerdo con la Programación Académica el curso de Instructores Caninos con un total de 12 funcionarios capacitados.</t>
  </si>
  <si>
    <t>Se evaluó el curso de Instructores Caninos en los formatos previstos para dicho fin.</t>
  </si>
  <si>
    <t>Mediante la suscripción de la Orden de Servicios No. 0002 de 2017 de la DIRES se diseñó el curso de Adminsitración Penitenciaria 2017</t>
  </si>
  <si>
    <t>Se atendió una (01) solicitud enviada por la Dirección General y SUTAH para desarrollar el curso de formación virtual en Administración Penitenciaria, con un total de 21 profesionales capacitados.</t>
  </si>
  <si>
    <t>Se realizó la evaluación del curso de adminsitración penitenciaria desarrollado durante el trimestre</t>
  </si>
  <si>
    <t>Con la promulgación de la Directiva Transitoria No. 004 de 2017 "Talleres en Derechos Humanos y Uso de la Fuerza aplicados al Sistema Penitenciario Colombiano - con el apyo del CICR vigencia 2017" se realizó el diseño de los cursos en mención.</t>
  </si>
  <si>
    <t>http://rutavirtual.inpec.gov.co/moodle/file.php/1525/DT_04_2017_Talleres_en_DDHH_y_uso_de_la_fuerza_aplicados_al_sistema_penitenciario_colombiano_con_el_apoyo_del_CICR_vigencia_2017.pdf</t>
  </si>
  <si>
    <t>Se desarrolló el Taller en Derechos Humanos, manejo y uso de la fuerza con apoyo del CICR en la ciudad de Pereira con un total de 51 funcionarios del CCV capacitados</t>
  </si>
  <si>
    <t>Mediante gestión con la Red de apoyo institucional - SENA se logró el desarrollo del programa de formación virtual PROMOCIÓN Y EJERCICIOS DE LOS DDHH,  PARA UNA CULTURA DE PAZ Y RECONCILIACIÓN con un total de 5,000 cupos.  En ese sentido se realizó la debida socialización para que los funcionarios penitenciarios procedieran a realizar su inscripción.</t>
  </si>
  <si>
    <t>Con la promulgación de la Directiva Transitoria No. 003 de 2017 "Reentrenamiento Cuerpo de Custodia de los establecimientos adscritos a las direcciones regionales Noroeste y Viejo Caldas" se realizó el diseño del programa de reentenamiento del  CCV.
Mediante la promulgación de la Orden de Servicios No. 003 de 2017 "Seminarios sobre sistema penitenciario para centros de reclusion militar - centros de reclusión policial y policía militar vigencia 2017" se diseñaron los seminarios para FFMM y DE POLICIA</t>
  </si>
  <si>
    <t>http://rutavirtual.inpec.gov.co/moodle/file.php/1521/DT_03_2017_Reentrenamiento_cuerpo_de_custodia_de_los_establecimientos_adscritos_a_las_direcciones_regionales_noroeste_y_viejo_caldas.pdf
F:\Mis documentos\Anyela Ortiz\2017\plan de acción\Evidencias\Primer Trimestre\Formación</t>
  </si>
  <si>
    <t>Conforme a la programación académica se desarrollaron los cursos de reentrenamiento de la Regional Noroeste (Medellín, Itaguí, Puerto Triunfo, Quibdo) con un total de funcionarios del CCV reentrenados igual a 277.
Así mismo, se desarrollarón seminarios de reentrenamiento al personal de FFMM y de policía con un  total de capacitados igual a 57 funcionarios.</t>
  </si>
  <si>
    <t>En la Directiva Transitoria No. 003 de 2017, se definieron los establecimientos de reclusión de la Regionales Noroeste y Viejo Caldas a los cuales se le realizará programa de reentrenamiento.</t>
  </si>
  <si>
    <t>http://rutavirtual.inpec.gov.co/moodle/file.php/1521/DT_03_2017_Reentrenamiento_cuerpo_de_custodia_de_los_establecimientos_adscritos_a_las_direcciones_regionales_noroeste_y_viejo_caldas.pdf</t>
  </si>
  <si>
    <t>Conforme a la programación académica se desarrollaron los cursos de reentrenamiento de la Regional Noroeste: Bellavista, Pedregal, La Paz Itaguí, Puerto Triunfo, Quibdo</t>
  </si>
  <si>
    <t>Con la promulgación de la Directiva Transitoria No. 001 de 2017 "Cursos de Capacitación u Orientación Convocatoria 366 de 2016" se realizó el diseño de los programas académicos para ascenso a los grados de Inspector, Inspector JefeTeniente, Capitán y Mayor de Prisiones, Oficial Logístico y de Tratamiento.</t>
  </si>
  <si>
    <t>http://rutavirtual.inpec.gov.co/moodle/file.php/1519/DT_01_2017.pdf</t>
  </si>
  <si>
    <t>Se encuentran en desarrollo del segundo periodo académico los programas de ascenso a Inspector, Inspector jefe, Teniente y Capitán en la Dirección Escuela de Formación.
Los programas de ascenso a Mayor, Oficial Logístico y Oficial de Tratamiento se desarrollan en la Universidad Nueva Granada mediante capacitación contratada con dicha IES.</t>
  </si>
  <si>
    <t>Este producto es de realización y seguimiento para todo el año,a la fecha se han realizado los trámites al 100% de las solicitudes que se han radicado en la Oficina Asesora de Comunicaciones.</t>
  </si>
  <si>
    <t>Las evidencias se encuentran en archivos físicos (carpetas trámites 2017,  que se encuentran en la Oficina Asesora de Comunicaciones, así como en el  correo electrónico prensa@inpec.gov.co</t>
  </si>
  <si>
    <t xml:space="preserve">A la fecha se han publicado 26 NOTAS WEB como parte de las herramientas de comunicación dentro del marco de las políticas de Gobierno en Línea.
</t>
  </si>
  <si>
    <t xml:space="preserve">El registro de NOTAS WEB se encuentra en el drive en la carpeta OFICO  y en el link de la pagina institucional del INPEC http://www.inpec.gov.co/portal/page/portal/Inpec </t>
  </si>
  <si>
    <t>A la fecha se han realizado campañas institucionales como: UNIDOS POR LOS DERECHOS HUMANOS Y #TODOS POR JAMES.</t>
  </si>
  <si>
    <t>Las evidencias se encuentran en archivos digitales en el Equipo MAC de la Oficina Asesora de Comunicaciones.</t>
  </si>
  <si>
    <t>A la fecha se ha realizado el diseño de la encuesta y el monitoreo de medios  en el cual se consolida las ciifras estadísticas de la incidencia de las noticias  institucionales a nivel nacional.</t>
  </si>
  <si>
    <t xml:space="preserve">Las evidencias se encuetran en el correo alicia.barrera@inpec.gov.co ,  así como también en el Drive habilitado por OFPLA con el nombre OFICO. </t>
  </si>
  <si>
    <t xml:space="preserve"> A la fecha se elaboraron y editaron  5 videos institucionales cumpliendo al 100% la meta propuesta.</t>
  </si>
  <si>
    <t>Las evidencias se encuentran en el Equipo MAC de la Oficina Asesora de Comunicaciones.</t>
  </si>
  <si>
    <r>
      <t xml:space="preserve">        </t>
    </r>
    <r>
      <rPr>
        <sz val="8"/>
        <color rgb="FF222222"/>
        <rFont val="Arial"/>
        <family val="2"/>
      </rPr>
      <t>A través de la alianza estratégica con UNODC Oficina de las Naciones Unidas contra la Droga y el Delito para Centroamérica y el Caribe en Panamá, en materia de prisiones,  selecciono a Colombia como una posible beneficiaria de fondos de implementación de la declaración de DOHA. En particular los fondos a los que se podrá aplicar serán para la implementación del pilar II.A de la declaración: Fomentar la rehabilitación y la integración social de los reclusos.</t>
    </r>
    <r>
      <rPr>
        <sz val="8"/>
        <color theme="1"/>
        <rFont val="Calibri"/>
        <family val="2"/>
        <scheme val="minor"/>
      </rPr>
      <t> </t>
    </r>
  </si>
  <si>
    <t>C:\Users\AGIRALDOR\Desktop\PLAN DE ACCION\PLAN DE ACCION 2017\ACTIVIDAD 1</t>
  </si>
  <si>
    <r>
      <t xml:space="preserve">        </t>
    </r>
    <r>
      <rPr>
        <sz val="8"/>
        <color rgb="FF222222"/>
        <rFont val="Arial"/>
        <family val="2"/>
      </rPr>
      <t>Con oficio 81004-DINPE-GRURI-0057 del 09 de marzo de 2017 y radicado el 16 de marzo de 2017, se presentó a la Dirección General la "Encuentro de Consulados acreditados en Colombia 2017"</t>
    </r>
  </si>
  <si>
    <t>C:\Users\AGIRALDOR\Desktop\PLAN DE ACCION\PLAN DE ACCION 2017\ACTIVIDAD 2</t>
  </si>
  <si>
    <r>
      <t xml:space="preserve">        </t>
    </r>
    <r>
      <rPr>
        <sz val="8"/>
        <color rgb="FF222222"/>
        <rFont val="Arial"/>
        <family val="2"/>
      </rPr>
      <t>Se realizó reunión con EUROSOCIAL el día 17 de marzo de 2017,  para revisar los temas del nivel penitenciario a intervenir que genere una movilidad internacional de funcionarios.</t>
    </r>
  </si>
  <si>
    <t>C:\Users\AGIRALDOR\Desktop\PLAN DE ACCION\PLAN DE ACCION 2017\ACTIVIDAD 3</t>
  </si>
  <si>
    <t>C:\Users\AGIRALDOR\Desktop\PLAN DE ACCION\PLAN DE ACCION 2017\ACTIVIDAD 4</t>
  </si>
  <si>
    <t>C:\Users\AGIRALDOR\Desktop\PLAN DE ACCION\PLAN DE ACCION 2017\ACTIVIDAD 5</t>
  </si>
  <si>
    <t>C:\Users\AGIRALDOR\Desktop\PLAN DE ACCION\PLAN DE ACCION 2017\ACTIVIDAD 6</t>
  </si>
  <si>
    <t xml:space="preserve">Por medio del oficio  81002-DINPE-GATEC-0381, de fecha 14 de febrero de 2017, se da directriz a los Directores Regionales, De Establecimiento para realizar el seguimiento a la utilización del aplicativo quejas Web.  Correo remisorio </t>
  </si>
  <si>
    <t>OFICIO GATEC 0381 = 107</t>
  </si>
  <si>
    <t>Acta No.0015 de 2017, Acta Insentivos Participación Ciudadana, de fecha 1 de marzo de 2017</t>
  </si>
  <si>
    <t>ACTA No.0015 de 2017 = 108</t>
  </si>
  <si>
    <t>Correo a SIEL solicitando información sobre requisitos y tramites para implementar herramienta en el Inpec; registro en la pagina y oficio a Sistemas solicitando equipo con caracteristicas epecificas para poder implementar herramienta SIEL.</t>
  </si>
  <si>
    <t>CORREO SIEL Y OFICIO GATEC 0556 = 109</t>
  </si>
  <si>
    <t>OFICIO GATEC 0381 Y CORREO REMISORIO = 107</t>
  </si>
  <si>
    <t>Por medio de oficio 81002-DINPE-GATEC-000111 del 23 de enero se solicito CDP,para los 4 procesos (Equipos Tecnologicos, elementos de oficina, Implementos distintivos y Piezas, comunicativas); con oficio 81002-DINPE-GATEC-000346 y 2017IE0006553 del 16  de febrero, se solicita concepto Juridico y financiero para los procesos en mención, oficio 81002-DINPE-GATEC-000587 se solicita nuevamente concepto financiero, con oficio 2017IE0008215 se entrega carpeta con Estudios Previos, Analisis del Sector, Conceptos juridico y financiro, cotizaciones y Cdp del proceso de Elementos de oficina a la subdirección de Gestión Precontractual.</t>
  </si>
  <si>
    <t>OFICIO GATEC 000111, 000346, 000587, 2017IE0006553, 2017IE0008215 = 123</t>
  </si>
  <si>
    <t>Con oficio 81002-DINPE-GATEC-000611, se solicita a la oficina de sistemas su colaboración para actualizar y publicar en la pagina Web, los canales de atención al ciudadano y la Carta de trato digno, de acuerdo a anexos enviados.</t>
  </si>
  <si>
    <t>OFICIO GATEC 000611 = 126</t>
  </si>
  <si>
    <t>Con oficio 81002-DINPE-GATEC-000384, se da directriz a Directores Regionales, de Establecimiento sobre capacitación y socialización del Protocolo de Atención al Ciudadano</t>
  </si>
  <si>
    <t>OFICIO GATEC 000384 = 127</t>
  </si>
  <si>
    <t>Con oficio 81002-DINPE-GATEC-000613, Se informa a la Dirección General sobre la participación por parte del Instituto Nacional Penitenciario y Carcelario INPEC, en la feria nacional de Servicio al ciudadano En el Carmen de Bolivar - Bolivar, realizada el 25 de marzo de 2017.  Con oficio 81002-DINPE-GATEC-0469 se informa a la Dirección Regional Occidente sobre  Invitación y fechas de Inscripción de 2da. Feria Nacional que se realizará en Ipiales Nariño el 22 de Abril de 2017.  Correo remisorio.</t>
  </si>
  <si>
    <t>OFICIO GATEC 000613, 0469 = 129</t>
  </si>
  <si>
    <t>Se elaboro  Directiva Transitoria-Participación en las ferias Nacionales de Servicio al ciudadano, se remitio a planeación para su revisión y aprobación.  Ya esta publicada en la ruta virtual de la Calidad.  Link  http://rutavirtual.inpec.gov.co/moodle/file.php/1537/DT_09_2017_Participacion_en_la_ferias_nacionales_de_servicio_al_ciudadano_2017.pdf.  Mediante oficio 81002-DINPE-GATEC-000530 se envio a Directores Regionales la Directiva No. 000009.  Correo remisorio.</t>
  </si>
  <si>
    <t>OFICIO GATEC 00530, DIRECTIVA 000009, CORREO REMISORIO = 482</t>
  </si>
  <si>
    <t>Por medio del seguimiento del aplicativo de Quejas Web por parte de los funcionarios de los Puntos de Atención al ciudadano se  contribuye al mejoramiento de la Politica Institucional de servicio al ciudadano ya que nos permite determinar la efectividad del proceso y fortalecernos para una mejor atención al ciudadano</t>
  </si>
  <si>
    <t>OFICIO GATEC 0381 = P254</t>
  </si>
  <si>
    <t>Implementar estrategias y acciones en las que se involucra al ciudadano contribuye al cumplimiento de la Politica institucional de servicio al ciudadano</t>
  </si>
  <si>
    <t>ACTA No.0015 de 2017 = P254</t>
  </si>
  <si>
    <t>CORREO SIEL y OFICIO GATEC 0556 = P254</t>
  </si>
  <si>
    <t>El seguimiento del Aplicativo por parte de los Eron nos permite evaluar su uso y los resultados del mismo</t>
  </si>
  <si>
    <t>OFICIO GATEC 0381 Y CORREO REMISORIO = P10</t>
  </si>
  <si>
    <t>Se esta trabajando en Fichas tecnicas de los productos, borradores de Estudios Previos, Cotizaciones, Estudios de Mercado, distribución de los elementos, etc.</t>
  </si>
  <si>
    <t>OFICIO GATEC 000111, 000346, 000587, 2017IE0006553, 2017IE0008215 = P22</t>
  </si>
  <si>
    <t>OFICIO GATEC 000611 = P204</t>
  </si>
  <si>
    <t>OFICIO GATEC 000613, 0469 = P205</t>
  </si>
  <si>
    <t>Al actualizar los datos de los canales de atención al ciudadano y la carta de trato digno, amplia los mecanismos de participación ciudadana. Con la socializacion del Protocolo se quiere determinar la estrategia  de cultura a seguir.</t>
  </si>
  <si>
    <t>Ya se realizo la primer feria en El Carmen de Bolivar y se presento informe de esta.
Se elaboro Directiva Transitoria No. 000009 del 15 de marzo y se publico en la ruta virtual de Calidad</t>
  </si>
  <si>
    <t>La Subdirección de Seguridad y Vigilancia informa que los procedimientos de requisa se encuentran en revisión, para posteriormente hacer los ajustes que sean necesarios.</t>
  </si>
  <si>
    <t>C:\Users\JPBARRERAM\Desktop\PLANES DICUV\PLAN DE ACCIÓN\Plan de Acción 2017\Seguimiento PA 2017\Seguimiento I Trimestre\Evidencias</t>
  </si>
  <si>
    <t>La información estadistica  suministrada por el CEDIP, reporta que a la fecha se han realizado un total de 6.809 operativos en los ERON.</t>
  </si>
  <si>
    <t>La Subdirección de Seguridad y Vigilancia realiza el respectivo analisis del informe de seguridad e imparte instrucciones de acuerdo a las novedades presentadas.</t>
  </si>
  <si>
    <t>La Coordinación de Policía Judicial remite oficico 0485 por medio de cual infoma que la Guía de primer respondiente esta siendo ingresada al programa ISOLUTION para revisión por parte de la oficina de planeación.</t>
  </si>
  <si>
    <t>La Coordinación de Policía Judicial remite oficico 0485 por medio de cual infoma que se realizan notificaciones de circulares azules por la pagina de INTERPOL.</t>
  </si>
  <si>
    <t>El Grupo de Servicio Militar informa que está organizando el encuentro con los diferentes asistentes y participantes para establecer fechas.</t>
  </si>
  <si>
    <t>Vía correo electrónico se recibe por parte de la oficina de planeación el Manual denominación, clasificación y codificación de servicios CCV con las respectivas observaciones.</t>
  </si>
  <si>
    <t>La Subdirección Cuerpo de Custodia solicita a los ERON y a las Depenedencias de la Sede Central la postulación  de funcionarios para otorgar estímulos y distintivos. De igual forma solicita antecedentes a la Oficina de Control Único Disciplinario.</t>
  </si>
  <si>
    <t>Las solicitudes de traslado radicadas en el primer trimestre del año fueron un total de 977.</t>
  </si>
  <si>
    <t>El parte del personal de CCV es un  de 11.854 funcionarios al día 31 de Marzo de 2017.</t>
  </si>
  <si>
    <t>Se realizaron 2 comites de traslados y resoluciones para la distribucion y reubicacion del personal del CCV.</t>
  </si>
  <si>
    <t>Se realiza la invitación, la selección y la citación del personal en el Complejo Metropolitano de Bogota para adelantar el Segundo Curso de Especialización en Intructores Caninos.</t>
  </si>
  <si>
    <r>
      <t xml:space="preserve">C:\Users\JPBARRERAM\Desktop\PLANES DICUV\PLAN DE ACCIÓN\Plan de Acción 2017\Seguimiento PA 2017\Seguimiento I Trimestre\Evidencias 
</t>
    </r>
    <r>
      <rPr>
        <b/>
        <sz val="11"/>
        <color rgb="FFFF0000"/>
        <rFont val="Calibri"/>
        <family val="2"/>
        <scheme val="minor"/>
      </rPr>
      <t>La evidencia será subida al DRIVE una vez la subdirección de seguridad haga la entrega. Esto de acuerdo a lo acordado telefonicamente.</t>
    </r>
  </si>
  <si>
    <t>A la fecha se han realizado un total de 6.809 operativos de registro y control a nivel nacional</t>
  </si>
  <si>
    <t>Se documenta la Guía de Primer Respondiente para revición de la Oficina Asesora de Planeación</t>
  </si>
  <si>
    <t xml:space="preserve">El grupo de servicio militar se encuentra coordinando con los asistentes las fechas de la actividad </t>
  </si>
  <si>
    <t>Se recibio el Manual denominación clasificación y codificación de servicios CCV con las respeftivas correcciones.</t>
  </si>
  <si>
    <t>Se solicito postulación a las Direcciones Regionales y a los ERON, a su vez antecedentes diciplinarios a la oficina de control interno disciplinario</t>
  </si>
  <si>
    <t>Se han realizado dos comites de traslados de acuerdo a las 977 solicitudes radicadas hasta la fecha por parte del personal del CCV</t>
  </si>
  <si>
    <t>Se realizo el Segundo Curso de Especialización en Intructores Caninos, en el cual se capacitó un total de 12 funcinarios del CCV.</t>
  </si>
  <si>
    <t>Se realizó el primer encuentro de parejas en la sede del Grupo de Apoyo Espiritual los dias 25 y 26 de Marzo con la participación de 04 parejas, entre otros se abordaron temas como: centralidad de Dios en la vida de la pareja, comunicación, manejo de economia, educación de los hijos, desprendimiento de familia paterna, educación sexual entre otros..</t>
  </si>
  <si>
    <t>Archivo Parroquia Santa Maria de la Libertad/Carpeta/Encuentros de Pareja</t>
  </si>
  <si>
    <t>Se ha adelantado el diseño del material impreso para fortalecer la union familiar dirigido a los funcionarios del instituto a nivel nacional. Se aprovecharan fechas como: dia de la madre, del padre y dia del INPEC.</t>
  </si>
  <si>
    <t xml:space="preserve">Ninguna </t>
  </si>
  <si>
    <t>Entrega de estudios previos, análisis del sector y demás documentos para la contratación de la vigencia 2017 de los responsables de asistencia espiritual en 31 establecimientos; a la fecha no se ha firmado el contrato; por lo tanto, no se ha podido realizar el seguimiento.</t>
  </si>
  <si>
    <t>https://drive.google.com/drive/folders/0Bz9BU3gKMyzAZ2lQZlYtMEFXMFk</t>
  </si>
  <si>
    <t xml:space="preserve">Se realizó el Encuentro Nacional de Capellanes los dias 15, 16 y 17 de Marzo, contando con la participación de 56 Capellanes de los establecimientos del orden nacional. Dentro de la programación, se llevó a cabo el I SIMPOSIO de Política Criminal, Cárceles y Reconciliación que se desarrolló en la sede de la Conferencia Episcopal de Colombia y contó con la participación de otros grupos religisos, empresarios, funcionarios del INPEC y de otras entidades públicas afines al tema penitenciario. </t>
  </si>
  <si>
    <t xml:space="preserve">Los lideres espirituales han apoyado la gestion estrategica en el marco del tratamiento penitenciario en la prestaciòn del servicio de asistencia espiritual y religiosa que demanda la Poblaciòn Privada de la Libertad y los Funcionarios. Como datos reportados en el SISIPEC WEB a febrero esta: Asistencia espiritual Central 4.591, Occidente 1.499, Norte 854, Oriente 427, Noroeste 642, Viejo Caldas 2.221, Total 10.234. Fuente: Sisipec Web 
</t>
  </si>
  <si>
    <t xml:space="preserve">Fuente SISIPEC WEB </t>
  </si>
  <si>
    <t>Se programó para los dias 16 y 17 de Mayo la Brigada de asistencia espiritual en el EPMSC MEDELLIN, la convocatoria a la brigada está abierta.</t>
  </si>
  <si>
    <t xml:space="preserve">Se realizó la impresión de los Módulos 3 "Paz y Reconciliación con el otro" y Módulo 4 "Paz y Reconciliación con el medio ambiente", a los responsables de asistencia espiritual; fueron entregados y socializado el módulo 3.   </t>
  </si>
  <si>
    <t>Por parte de los responsables de asistencia espiritual de cada establecimiento, se viene socializando los módulos de Paz y reconciliación en cada ERON, con los voluntarios de otros grupos religiosos.</t>
  </si>
  <si>
    <t xml:space="preserve">Cada responsable de asistencia espiritual esta implemetando los temas con el grupo pastoral para desarrollar las lecciones con los internos. Ya se está socializando el módulo 3 con la PPL.  </t>
  </si>
  <si>
    <t xml:space="preserve">El Grupo de Apoyo Espiritual, ha planeado para el año 2017 desarrollar encuentros de pareja, dirigido a los funcionarios del instituto con el propósito de fortalecer la unión familiar, así como divulgar las diferentes actividades que brinda la iglesia a través de material impreso. En este trimestre se adelantó el primer encuentro de parejas vivenciado en las instalaciones de la Fundación Caminos de Libertad sede del Grupo de Apoyo Espiritual.   </t>
  </si>
  <si>
    <t>Grupo de Apoyo Espiritual. Carpeta de matrimonios, programa software libros parroquiales Gapoe.</t>
  </si>
  <si>
    <t xml:space="preserve">El Grupo de Apoyo Espiritual, ha planeado para el año 2017 desarrollar encuentros de pareja, dirigido a los funcionarios del instituto con el propósito de fortalecer la unión familiar, así como divulgar las diferentes actividades que brinda la iglesia a través de material impreso. en este trimestre se adelantó el 1 encuentro de parejas vivenciado en las instalaciones de la Fundación Caminos de Libertad sede del Grupo de Apoyo Espiritual. </t>
  </si>
  <si>
    <t xml:space="preserve">Se tiene proyectado para el año 2017, cubrir 31 Establecimientos con 32 responsables de la asistencia espiritual (Capellanes), los  documentos solicitados para la contratación fueron entregados en los términos establecidos al área encargada, presentándose demoras por conceptos diferentes al inicio de la presentación de los mismos.   </t>
  </si>
  <si>
    <t>Archivo Gapoe/carpeta evidencias Plan de Accion 2017</t>
  </si>
  <si>
    <t xml:space="preserve">Se realizó el encuentro Nacional de responsables de asistencia espiritual, llevando a cabo el I SIMPOSIO de Política Criminal, Cárceles y Reconciliación, abarcando temas como; Acciones para la implementación de una política penitenciaria con enfoque restaurativo, alternatividad penal, Acciones laborales para los penados como aporte a la resocialización y la reconciliación entre otros.
</t>
  </si>
  <si>
    <t xml:space="preserve">Archivo Gapoe/carpeta evidencias Plan de Accion 2017. </t>
  </si>
  <si>
    <t>Los programas de asistencia espiritual y religiosa se enfocan en la medida que la Poblacion Privada de la Libertad y Funcionarios solicitan voluntariamente la asistencia, como tal toda persona profesa una fe que es asistida por el lider espiritual, garantizando la libertad de culto y el respeto de su confesion.</t>
  </si>
  <si>
    <t>Para fortalecer la dimension espiritual a la Poblacion Privada de la Libertad, se planearon dos brigadas espirituales a dos establecimientos del orden nacional.</t>
  </si>
  <si>
    <t xml:space="preserve">El desarrollo de los Modulos "Paz y Reconciliacion" ha sido una estrategia que el Grupo de Apoyo Espiritual ha realizado con los lideres religiosos hacia la Poblacion Privada de la Libertad, con el proposito de generar herramientas que permitan de la carcel un espacio de reconciliacion y de perdon. </t>
  </si>
  <si>
    <t xml:space="preserve">A la fecha no se reportan avances de cumplimiento del producto, toda vez que faltan acciones por ejecutar </t>
  </si>
  <si>
    <t>N/A</t>
  </si>
  <si>
    <t>Se suscribio el Convenio Interadministrativo N° 25 de 2017 con la Universidad Pedagógica Nacional con el fin de fortalecer los programas de educacion</t>
  </si>
  <si>
    <t>Drive - P116 - Actividad 184</t>
  </si>
  <si>
    <t xml:space="preserve">Se realizaron cuatro visitas de seguimiento  a la implementación de programas de tratamiento especial en los siguientes establecimientos con población de Justicia  y Paz:
1. RM Bogota (26 de enero de 2017)
2. EPMSC Santa Rosa de Viterbo (01 y 02 de febrero)
3. EPMSC Espinal (22 y 23 de febrero) 
4. COMEB (24 de febrero)
</t>
  </si>
  <si>
    <t>Drive - P4 - Actividad 205</t>
  </si>
  <si>
    <t xml:space="preserve">Se realizo visita a la Regional Noroeste con el proposito de fortalecer la implementación, ejecución y evaluación de los programas en salud pública. 
</t>
  </si>
  <si>
    <t>Drive- P198 - Actividad 211</t>
  </si>
  <si>
    <t xml:space="preserve">Mediante oficio No. 2017IE0002679 del 02 de febrero de 2017 se remitio a la Directora de Atención y Tratamiento, informe consolidado de seguimiento a la prestación de servicios de salud a la población privada de la libertad, mes de enero de 2017.
Mediante oficio No. 2017IE0006534 del 06 de marzo de 2017 se remitio a la Directora de Atención y Tratamiento, informe consolidado de seguimiento a la prestación de servicios de salud a la población privada de la libertad, mes de febrero de 2017.
</t>
  </si>
  <si>
    <t>Drive - P77 - Actividad 212</t>
  </si>
  <si>
    <t>Mediante oficio No. 2017IE0006610  se consolido y elaboro informe de gestión de los servicios de salud a la PPL</t>
  </si>
  <si>
    <t>Drive - P78 - Actividad 214</t>
  </si>
  <si>
    <t>Mediante oficio No. 8310 SUBAS-2017EE00713 del 30 de enero de 2017, se presento al Director Logistico de la USPEC informe bimestral de las novedades reportadas por los establecimientos de reclusión, según la recopilación y analisis de las Actas del Comite de Seguimiento de Alimentos - COSAL.</t>
  </si>
  <si>
    <t>Drive - P266- Actividad 219</t>
  </si>
  <si>
    <t>Se han realizado 13.690 notificaciones a internos , mediante la empresa 4-72
Se realizaron 10.263 notificaciones a internos, mediante la empresa 4-72
Se realizaron 5.077 notificaciones a internos , mediante la empresa 4-72</t>
  </si>
  <si>
    <t>Drive - P267 - Actividad 222</t>
  </si>
  <si>
    <t xml:space="preserve">Se diseñaron los lineamientos para la atención e intervención sicológica de la PPL y se enviaron por correo- e a las Direcciones Regionales el 28 de febrero del presente año, mediante oficio No. 8300 DIRAT -8320 SUBAP- 83201  GATES - 2017IE0006144 del 24 de febrero. </t>
  </si>
  <si>
    <t>Drive - P101 - Actividad 228</t>
  </si>
  <si>
    <t xml:space="preserve">Se suscribio convenio de asociación No. 093  de 2017 entre el INPEC y la Universidad Cooperativa de Colombia, con el objeto de "Aunar esfuerzos para facilitar el desarrollo de la practica o pasantia universitaria dirigida y de investigación cientifica y social en el contexto de los Programas de Atención Social y Tratamiento Penitenciario con las diferentes facultades aprobadas." </t>
  </si>
  <si>
    <t>Drive - P102 - Actividad 229</t>
  </si>
  <si>
    <t xml:space="preserve">Se diseñaron los Lineamientos para la libertad de cultos de la PPL y se enviaron por correo- e a las Direcciones Regionales el 28 de febrero del presente año, mediante oficio No. 8300 DIRAT -8320 SUBAP- 83201  GATES - 2017IE0006144 del 24 de febrero. </t>
  </si>
  <si>
    <t>Drive - P103 - Actividad 230</t>
  </si>
  <si>
    <t xml:space="preserve">Los informes se presentan los primeros 10 días mes vencido </t>
  </si>
  <si>
    <t xml:space="preserve">A la fecha no se reportan avances en el cumplimiento de la acción </t>
  </si>
  <si>
    <t xml:space="preserve">Mes de febrero: Mediante Resolución No. 344 de 2017 se asignaron los recursospor valor de $ 900.000.000.oo a los Establecimientos de Reclusión para el desarrollo y fortalecimiento del programa de educación formal para adultos. </t>
  </si>
  <si>
    <t>Drive - P122 - Actividad 173</t>
  </si>
  <si>
    <t xml:space="preserve">Mes de marzo: Se realizó seguimiento a la ejecución de los recursos asignados, mediante oficio N° 2017IE0008996 del 22 de marzo de 2017 dirigido a las Direcciones Regionales. </t>
  </si>
  <si>
    <t>Drive - P122 - Actividad 174</t>
  </si>
  <si>
    <t>Mes de febrero: Se enviaron "lineamientos para el programa de educación, recreación, cultura y deporte 2017", se estan adelantando los estudios previos para la contratación con la UNAD y UNIMINUTO.
Mes de marzo: Se suscribio Contrato de Prestacion de Servicios de Apoyo a la Gestión No. 109 de 2017 entre la Corporación Universitaria Minuto de Dios - UNIMINUTO y el INPEC, con el objeto de "Contratar el servicio educativo para los internos beneficiarios del apoyo economico del 30% que el INPEC otorga a las personas privadas de la libertad, beneficiarias del Convenio de Cooperación 162 -2016"</t>
  </si>
  <si>
    <t>Drive - P113 - Actividad 175</t>
  </si>
  <si>
    <t xml:space="preserve">Mes de febrero: Se suscribió el Convenio Interadminsitrativo de Cooperación Interinstitucional No. 090 de 2017 entre el INPEC y la Universidad Francisco de Paula Santander, con el objeto de "Generar espacios que promuevan un mejoramiento en los niveles de formación y estimulen el ingreso a la educación superior, a las PPL que se encuentran internas en el Complejo Penitenciario de Cucuta". </t>
  </si>
  <si>
    <t>Drive - P113 - Actividad 176</t>
  </si>
  <si>
    <t xml:space="preserve">Mes de febrero: Se asignaron recursos solicitados por los establecimientos para el desarrollo de los cursos de educación informal, por valor de $200.000.000.mediante la Resolución No. 0345 de 15 de febrero de 2017. </t>
  </si>
  <si>
    <t>Drive - P32 - Actividad 178</t>
  </si>
  <si>
    <t xml:space="preserve">Mes de febrero: Se suscribio el Convenio Interadministrativo N° 25 de 2017 con la Universidad Pedagógica Nacional cuyo objeto es: "Aunar esfuerzos para facilitar el desarrollo de la práctica académica y/o pasantia universitaria e investigación por parte de los estudiantes y docentes de la Universidad pedagógica Nacional, con el fin de fortalecer y apoyar la implementación de los programas de educación, cultura, deporte y recreación en articulación con los procesos de atención social y y tratamiento penitenciario orientados a las personas privadas de la libertad sindicadas y condenadas que se encuentran en los establecimientos de reclusión del orden nacional a cargo del INPEC". </t>
  </si>
  <si>
    <t xml:space="preserve">Mes de febrero: Se asignaron recursos para la adquisición de elementos para el fortalecimiento de los programas de cultura deporte y recreación, por el rubro de atención y rehabilitación al recluso, valor $ 750.000.000. Resolución N° 346 del 15 de febrero; y por el rubro de cajas especiales, valor $ 480.000.000. Resolución N° 592 de 6 de marzo de 2017. </t>
  </si>
  <si>
    <t>Drive - P31 - Actividad 187</t>
  </si>
  <si>
    <t xml:space="preserve">Mes de febrero: Con base en el documento entregado por la Biblioteca Nacional se llevó a cabo la elaboración de la ficha técnica del curso, la cual fue enviada a la Escuela Nacional Penitenciaria mediante oficio No. 2017IE0003846 del 8 de febrero de 2017. </t>
  </si>
  <si>
    <t>Drive - P199 - Actividad 189</t>
  </si>
  <si>
    <t xml:space="preserve">Mes de febrero: A partir de los autodiagnósticos efectuados por los ERON, se analizó la información y como producto de ello se generó el cuadro Excel (adjunto) denominado "Evaluación Diagnósticos Actividades de Alimentos". </t>
  </si>
  <si>
    <t>Drive - P8 - Actividad 191</t>
  </si>
  <si>
    <t xml:space="preserve">Mes de febrero: Se adjunta acta N° 00105 del 01 de febrero de 2017, mediante la cual se seleccionaron las 40 actividades productivas de procesamiento y transformación de alimentos a intervenir en la vigencia, a partir de la asignación de recursos nación. 
</t>
  </si>
  <si>
    <t>Drive - P8 - Actividad 192</t>
  </si>
  <si>
    <t>Mes de febrero: Mediante oficio 8340-SUBDA-GRAPO-2017IE0003943 del 08 de febrero de 2017 se presento y elaboro cronograma de visitas de verificación y seguimiento a las 40 actividades productivas seleccionadas.</t>
  </si>
  <si>
    <t>Drive - P8 - Actividad 193</t>
  </si>
  <si>
    <t xml:space="preserve">Mes de febrero: Se realizó visita a la actividad productiva del EPMSC Guateque, panaderia. 
Se realizó visita a la actividad productiva del EPMSC Moniquira, panaderia. 
Se realizó visita a la actividad productiva del EPMSC Monteria, panaderia. 
Se realizó visita a la actividad productiva del EPMSC Sincelejo, panaderia. 
Se realizó visita a la actividad productiva del EPMSC Santa Barbara, fabrica de arepas. 
Se realizó visita a la actividad productiva del EPMSC La Ceja, areperia. 
Mes de marzo:  Se realizó visita a la actividad productiva del EPMSC Chaparral, panaderia.
Se realizó visita a la actividad productiva del EPMSC Purificación, panaderia.
Se realizó visita a la actividad productiva del EPMSC Guamo, panaderia.
Se realizó visita a la actividad productiva del EPMSC Yarumal, panaderia y areperia.
Se realizó visita a la actividad productiva del EPMSC Santa Rosa de Osos, areperia.
Se realizó visita a la actividad productiva del EPMSC Titiribí, areperia.
Se realizó visita a la actividad productiva del EPMSC Puerto Boyacá, panaderia y obleas.
Se realizó visita a la actividad productiva del EPMSC San Gil, panaderia.
Se realizó visita a la actividad productiva del EPMSC Ipiales, panaderia. 
Se realizó visita a la actividad productiva del EPMSC Málaga, panaderia. 
Se realizó visita a la actividad productiva del EPMSC Santander de Quilichao, panaderia. 
Se realizó visita a la actividad productiva del EPMSC Socorro, panaderia.
Se realizó visita a la actividad productiva del EPMSC Villeta, panaderia.
Se realizó visita a la actividad productiva del EPMSC Ramiriquí, panaderia.
Se realizó visita a la actividad productiva del EPMSC Zipaquirá, panaderia.
Se realizó visita a la actividad productiva del EPMSC Anserma, panaderia. 
Se realizó visita a la actividad productiva del EPMSC Andes, panaderia y areperia.
</t>
  </si>
  <si>
    <t>Drive - P8 - Actividad 194</t>
  </si>
  <si>
    <t>Mes de febrero: Mediante Acta No. 0187 del 23 de febrero de 2017 se determinaron los 35 Establecimientos de Reclusion a los cuales se evaluará el plan ocupacional para su actualizacion y optimizacion.</t>
  </si>
  <si>
    <t>Drive - P121 - Actividad 465</t>
  </si>
  <si>
    <t>Mes de marzo: Se remitió  a las Direcciones Regionales con copia a los 35 establecimientos seleccionados en plan de acción el oficio con radicado No. 2017IE0009776 del 28  de marzo de 2017, cuyo asuntos fue: "Cumplimiento plan de acción 2017 optimización y depuración planes ocupacionales". 
Mediante este documento se indicó los aspectos a tener en cuenta para las solicitudes de modificaciones a los planes ocupacionales, como también lograr aumentar la cobertura de la población condenada en relación con la sindicada en las actividades de trabajo, estudio y enseñanza.</t>
  </si>
  <si>
    <t>Drive - P121 - Actividad 466</t>
  </si>
  <si>
    <t xml:space="preserve">Mes de febrero: Mediante Acta No. 0180 del 22 de febrero de 2017 se determinaron los ocho (8) ERON productores a efectuar seguimiento, se especificaron las acciones concretas a desarrollar y se elaboro cronograma de visita. </t>
  </si>
  <si>
    <t>Drive - P264 - Actividad 198</t>
  </si>
  <si>
    <t xml:space="preserve">Mes de marzo: Se realizaron las siguientes  visitas: 
1. COMEB: el 28 de febrero de 2017, según consta en Acta No. 202 e informe de la misma presentado el 02 de marzo con radicado 2017IE0006700. 
Se efectuo nuevamente visita el 23 de marzo en cumplimiento a los compromisos fijados en el Acta 202, lo anterior se registra en Acta No. 0284  e informe de la misma con radicado No. 2017IE0009570 del 27 de marzo de 2017. 
2.EPMSC Zipaquirá: se realiza visita el 07 de marzo de 2017 según consta en Acta No. 0239 e informes de la acción realizada  con radicados No.2017IE0007779 del 10 de marzo y 2017IE0007927 del 13 de marzo. </t>
  </si>
  <si>
    <t>Drive - P264 - Actividad 199</t>
  </si>
  <si>
    <t xml:space="preserve">Mes de marzo: Se envió mediante correo- e a las Direcciones Regionales con copia a los establecimientos productores el oficio con radicado No. 2017IE0008529 del 16 de marzo de 2017, en el cual se solicito inventario de maquinaria, herramientas e insumos del programa de autoabastecimiento. </t>
  </si>
  <si>
    <t>Drive - P264 - Actividad 475</t>
  </si>
  <si>
    <t>Mes de febrero: Se efectuó la comunicación a las Direcciones Regionales mediante oficio radicado 2017IE0004251 del 09 de febrero de 2017, informando los criterios de solicitud de recursos para los establecimientos.</t>
  </si>
  <si>
    <t>Drive - P122 - Actividad 201</t>
  </si>
  <si>
    <t>Mes de marzo: Mediante oficio No. 2017IE0006816 del 02 de marzo de 2017 se autorizó ampliación de plazo para el envío de requerimientos para asignación de presupuesto adecuación áreas laborales ocupacionales de internos y adquisición, mantenimiento de maquinaria y compra de herramienta solicitado inicialmente con oficio 2017IE0004251 del 09 de febrero de 2017, lo anterior atendiendo solicitudes de las Direcciones Regionales Oriente y Norte. 
De la información remitida por las diferentes Regionales se han analizados 45 requerimientos.
Se anexa matriz donde se consolida la información con los siguientes campos: 
1. Requerimiento por elementos (cantidad y valor unitario) discriminado por Apoyo para áreas y/o Maquinaria. 
2.Valores asignados en los años 2015 y 2016 por este rubro y los elementos aprobados de acuerdo con las pautas.
3. Cantidad de internos en cada taller para el cual solicitan recursos de acuerdo al Plan Ocupacional en SISIPEC WEB</t>
  </si>
  <si>
    <t>Drive - P122 - Actividad 469</t>
  </si>
  <si>
    <t xml:space="preserve">Mes de enero: Mediante acta No. 00163 del 17 de febrero de 2017, se realizo visita al punto de venta LIBERA COLOMBIA ubicado en el establecimiento de reclusión del Espinal. </t>
  </si>
  <si>
    <t>Drive - P123 - Actividad 202</t>
  </si>
  <si>
    <t>Mes de febrero: Se realizaron cuatro visitas de seguimiento  a la implementación de programas de tratamiento especial en los siguientes establecimientos con población de Justicia  y Paz:
1. RM Bogota (26 de enero de 2017)
2. EPMSC Santa Rosa de Viterbo (01 y 02 de febrero)
3. EPMSC Espinal (22 y 23 de febrero) 
4. COMEB (24 de febrero)
Se adjuntan informes de visitas.</t>
  </si>
  <si>
    <t>Mes de febrero: Se actualizó el modulo FAMILIA UN PROYECTO DE VIDA. Se adjunta archivo en PDF sin diagramacion ni correccion de estilo.</t>
  </si>
  <si>
    <t>Drive - P4 - Actividad 206</t>
  </si>
  <si>
    <t>Mes de febrero: Mediante Acta No. 0103 del 31 de enero de 2017, se realizó videoconferencia dirigidas a  10 establecimientos con población de Justicia y Paz.</t>
  </si>
  <si>
    <t>Drive - P4 - Actividad 209</t>
  </si>
  <si>
    <t xml:space="preserve">Mes de enero: Durante este mes, se definieron y programaron  las videoconferencias a realizar.
Se inició con el tema de Examen Médico de Ingreso / EMI en el Módulo SISIPEC fase I  a la Regional Central y los ERON de su jurisdicción. 
Se anexa cronograma de programación de las video conferencias y acta No. 0076 del 26 de enero de 2017. 
Mes de febrero: Se habia programado videoconferencia para el 13 y 14 de febrero, sin embargo, a raiz de la instalación del servidor, tuvo que ser cancelada. 
Está pendiente su reprogramación, según indicación de la Oficina de Sistemas de la Información. 
Se anexa copia correo electrónico del 23 de febrero de 2017. 
Mes de marzo: Luego que la Oficina de Sistemas de la Información socializo la manera de programar las videoconferencias, se realizó dicho proceso apartando las fechas para iniciar en el mes de abril. Se adjunta tabla de programación de videoconferencias. 
</t>
  </si>
  <si>
    <t>Drive - P89- Actividad 210</t>
  </si>
  <si>
    <t xml:space="preserve">Mes de enero: Para este período se definió el cronográma de las visitas, los profesionales y la temática a implementar. 
Se adjunta oficio radicado 2017IE0000566 del 11 de enero de 2017. 
Mes de febrero: Para este periodo se socializaron por parte de los referentes de cada programa los temas de Tuberculosis y manejo de brotes, VIH, P y D y Salud mental, como temática a desarrollar durante las visitas de asesoría técnica a las Regionales. 
De igual forma, se solicitaron las memorias para grabar la caja de herramientas de cada programa, es de aclarar que dicha memoria, será entregada a  cada regional para que retroalimenten la información a los establecimientos de su jurisdicción. 
Se anexa acta No. 190 del 24 de febrero de 2017.
Mes de marzo: Se realizo visita a la Regional Noroeste. El informe de gestión fue radicado ante la DIRAT, mediante oficio No. 2017IE0009762 del 28 de marzo. 
</t>
  </si>
  <si>
    <t xml:space="preserve">Mes de enero: Mediante oficio No. 2017IE0002679 del 02 de febrero de 2017 se remitio a la Directora de Atención y Tratamiento, informe consolidado de seguimiento a la prestación de servicios de salud a la población privada de la libertad, mes de enero de 2017.
Mes de febrero: Mediante oficio No. 2017IE0006534 del 06 de marzo de 2017 se remitio a la Directora de Atención y Tratamiento, informe consolidado de seguimiento a la prestación de servicios de salud a la población privada de la libertad, mes de febrero de 2017.
</t>
  </si>
  <si>
    <t xml:space="preserve">Mes de marzo: Mediante Acta 297 del 13 de marzo de 2017, se realizó reunión entre la Coordinadora del Grupo de Tratamiento Penitenciario y la Coordinadora del Grupo de Atención Pública, con el fin de definir el estado del arte del lineamiento "visita intima" para la PPL.  </t>
  </si>
  <si>
    <t>Drive - P94 - Actividad 213</t>
  </si>
  <si>
    <t>Mes de enero: Mediante oficio No. 2017IE0006610  se consolido y elaboro informe de gestión de los servicios de salud a la PPL</t>
  </si>
  <si>
    <t xml:space="preserve">Mes de febrero: Mediante Acta 185 del 23 de febrero de 2017, se realizó mesa de trabajo en el EC BOGOTÁ, allí se presentó la actividad pretendida en el marco del plan de acción. 
Los participantes del establecimiento y de la Subdirección de Salud presentaron los pro y los contra, se acordó estudiar la viabilidad para la posible creación de la comunidad terapéutica medicalizada. 
Mes de marzo: Mediante Acta 298 del 23 de marzo de 2017, se reunieron los funcionarios responsables de prevención de consumo SPA y la Coordinadora del Grupo de Salud Pública, con el fin de establecer criterios que alimenten el análisis de la necesidad y la viabilidad del desarrollo de esta actividad en el EC Bogotá. 
</t>
  </si>
  <si>
    <t>Drive - P74- Actividad 217</t>
  </si>
  <si>
    <t xml:space="preserve">Mes de enero: En este período se realizaron los ajustes según indicaciones impartidas desde la DIRAT al documento final; posteriormente, se envió a la Oficina de Comunicaciones vía correo electronico, para solicitar opinión  e indicaciones. 
Se adjunta acta 00015 del 12 de enero de 2017 y soporte del envio del correo- e a la oficina del prensa del Instituto el 13 de enero de 2017. 
Mes de febrero: Para este periodo se hicieron acercamientos verbales con la Oficina de Comunicaciones, con el propósito de definir el diseño de la cartilla. 
Se esta a la espera de la contratación de un profesional de publicidad por parte de dicha oficina.
Mes de marzo: Se realizo gestión con el Comité Internacional de la Cruz Roja, a través de correo electrónico, solicitando la validación de la cartilla por un publicista. Se adjunta del copia correo electrónico del 13 de marzo al Comité Internacional de la Cruz Roja. </t>
  </si>
  <si>
    <t>Drive - P257 - Actividad 218</t>
  </si>
  <si>
    <t>Mes de enero: Mediante oficio No. 2017IE0000713 del 30 de enero de 2017 se remite al Director de Logistica de la USPEC, informe consolidado de las actas COSAL de los ERON, diciembre 2016. 
Mes de febrero: Mediante oficio No. 8310 SUBAS-2017EE00713 del 30 de enero de 2017, se presento al Director Logistico de la USPEC informe bimestral de las novedades reportadas por los establecimientos de reclusión, según la recopilación y analisis de las Actas del Comite de Seguimiento de Alimentos - COSAL.</t>
  </si>
  <si>
    <t>Mes de febrero: Se presento el tutorial para el correcto diligenciamiento del acta del Comité de Seguimiento al Suministro de la Alimentación - COSAL</t>
  </si>
  <si>
    <t>Drive - P266- Actividad 220</t>
  </si>
  <si>
    <t xml:space="preserve">Mes de febrero: Se remitio correo electrónico el 21 de febrero de 2017 a los verificadores del proceso de evaluación al suministro de alimentación para socializar el tutorial (oficio SUBAS-EE0001267) y demás documentación al respecto.
Mes de marzo: Mediante Acta No. 0253 del 10 de marzo de 2017 se realizó capacitación al verificador de la Regional Oriente en el establecimiento  de Bucaramaga. 
</t>
  </si>
  <si>
    <t>Drive - P266- Actividad 221</t>
  </si>
  <si>
    <t xml:space="preserve">Mes de enero: Se han realizado 13.690 notificaciones a internos , mediante la empresa 4-72, las cuales se adjuntan. 
Mes de febrero: Se realizaron 10.263 notificaciones a internos, mediante la empresa 4-72, las cuales se adjuntan.
Mes de marzo: Se realizaron 5.077 notificaciones a internos , mediante la empresa 4-72, las cuales de adjuntan. </t>
  </si>
  <si>
    <t xml:space="preserve">Mes de enero: Se han realizado 13.690 notificaciones a internos , mediante la empresa 4/7, las cuales se adjuntan. 
Mes de febrero: Se realizaron 10.263 notificaciones a internos , mediante la empresa 4/72, las cuales se adjuntan.
Mes de marzo: Se gestionó  afiliación de la PPL  a la EPS-S Convida  </t>
  </si>
  <si>
    <t>Drive - P267 - Actividad 223</t>
  </si>
  <si>
    <t>Mes de enero: Se anexa certificacion de PPL en detención o prisión domiciliaria afiliada al SGSSS con corte 31 de enero de 2017.
Mes de febrero: Se anexa certificacion de PPL en detención o prisión domiciliaria afiliada al SGSSS, mes de febrero.
Mes de febrero: Se anexa certificacion de PPL en detención o prisión domiciliaria afiliada al SGSSS del 29 de marzo del 2017.</t>
  </si>
  <si>
    <t>Drive - P267 - Actividad 224</t>
  </si>
  <si>
    <t>Mes de marzo: Mediante acta 287 del 24 de marzo de 2017 se realizo mesa de trabajo para la construcción del lineamiento que defina las lineas de acción para realizar el seguimiento a la prestación de los servicios de salud.</t>
  </si>
  <si>
    <t>Drive - P268 - Actividad 225</t>
  </si>
  <si>
    <t>Mes de febrero: Mediante oficio No. 8300 DIRAT -8320 SUBAP- 83201  GATES - 2017IE0006144, del 24 de febrero de 2017 se elaboraron los lineamientos para la atención e intervención sicológica de la PPL y se enviaron por correo- e a las Direcciones Regionales el 28 de febrero del presente año.</t>
  </si>
  <si>
    <t xml:space="preserve">Mes de febrero: Se suscribio convenio de asociación No. 093  de 2017 entre el INPEC y la Universidad Cooperativa de Colombia, con el objeto de "Aunar esfuerzos para facilitar el desarrollo de la practica o pasantia universitaria dirigida y de investigación cientifica y social en el contexto de los Programas de Atención Social y Tratamiento Penitenciario con las diferentes facultades aprobadas." </t>
  </si>
  <si>
    <t>Mes de febrero: Mediante oficio No. 8300 DIRAT -8320 SUBAP- 83201  GATES - 2017IE0006144, del 24 de febrero de 2017 se elaboraron los Lineamientos para la libertad de cultos de la PPL y se enviaron por correo- e a las Direcciones Regionales el 28 de febrero del presente año.</t>
  </si>
  <si>
    <t xml:space="preserve">Mes de marzo: Se definieron los establecimientos que serán fortalecidos para la implementación de la estrategia  VIVIF, mediante oficio 2017IE0008731 del 14 de marzo el cual fue presentado a la Oficina de Sistemas de Información para la adquisición y distribución de equipos. </t>
  </si>
  <si>
    <t>Drive- P105 - Actividad 231</t>
  </si>
  <si>
    <t>Mes de marzo: Se elaboro guia de visitas virtuales, la cual fue remitida a la Oficina de Planeacion mediante oficio 2017IE0010353 del 31 de marzo de 2017.</t>
  </si>
  <si>
    <t>Drive- P105 - Actividad 232</t>
  </si>
  <si>
    <t>Mes de marzo: Se realizo retroalimentacion a las Direcciones Regionales sobre la estrategia de Visitas Virtuales con oficio 2017IE0010340 del 31 de marzo.</t>
  </si>
  <si>
    <t>Drive - P105 - Actividad 233</t>
  </si>
  <si>
    <t>Mes de marzo: Mediante acta del 13 de marzo de 2017, se realizó reunión para buscar asesoría con el Cuerpo Voluntariado de la Cruz Roja y la Red Nacional de Cundinamarca.</t>
  </si>
  <si>
    <t>Drive - P183 - Actividad 235</t>
  </si>
  <si>
    <t>Mes de marzo: Se remitió  a cada una de las  Direcciones Regionales con copia a cada establecimiento productor los oficios No. 2017IE0006204, 2017IE0006206, 2017IE0006212, 2017IE0006216, 2017IE0006218 y 2017IE0006219 del 27 de febrero de 201,  en los cuales se indicó detalladamente la distribución de uniformes y calzado femenino correspondiente a la producción 2017.</t>
  </si>
  <si>
    <t>Drive - P120- Actividad 489</t>
  </si>
  <si>
    <t>Mes de marzo: Se recibieron los siguientes informes:
1. RM Bogotá. Febrero 678 uniformes elaborados, marzo 1678 uniformes, de los cuales se han entregado 160 uniformes así: 63 EPMSC Villavicencio, EPC Yopal 35 y EPMSC Garzón 62. 
En relación con el EPMSC Acacías responsable de la producción de calzado femenino (5154 pares) se presentan las siguientes novedades: 
1. Diferencia de cuero recibido en el ERON vs entregado por el Grupo de Bienes Muebles e inmuebles: reporta diferencia de 24.381 dm2 según informe del 09 de diciembre de 2016 (Oficio No. 14985); sin embargo, el Grupo de Bienes muebles e inmuebles en informe del 01 de marzo de 2017, radicado 2017IE0006572, dirigido a la Oficina de Control Interno, menciono que fue despachada la cantidad de cuero para calzado femenino correspondiente al EPMSC Acacías (97.938 dm2). 
Según lo anterior y cálculo estimado con el cuero reportado por el EPMSC Acacías la cantidad programada pasaría de 5154 pares a 4086 aproximadamente. Sobre esta cantidad se hará seguimiento tanto a la producción como distribución del calzado femenino. 
De otro lado se informa que no ha iniciado producción debido a que el ERON no solicitó asignación de recursos para la compra de hormas en la vigencia anterior, por tal razón desde esta Subdirección se solicitó cotización el día 06 de marzo de 2017 a la firma Encaucho de la cual se recibió respuesta el 27 de marzo.
Esta cotización fue remitida via correo-e a la Dirección del ERON para que adelante el requerimiento para asignación de recursos de acuerdo a lo señalado en el oficio 2017IE0004251 del 09 de febrero de 2017. Se anexa cotización y correo enviado al ERON.</t>
  </si>
  <si>
    <t>Drive - P120- Actividad 491</t>
  </si>
  <si>
    <t>Corresponde a 226 fichas de conciliación prejudicial y judicial las cuales fueron  revisadas, estudiadas y presentadas al comité de conciliación  mediante las respectivas fichas (se anexa ordenes del dia de los comites ralizados durante el primer trimestre 2017, debido a la confidencialidad de las decisiones tomadas las actas de los Comités de Conciliación reposan en la secretaria tecnica del Comite de Conciliacion)</t>
  </si>
  <si>
    <t>Archivo compartido DRIVE: OFAJU- P84_ACT_448 Y 449</t>
  </si>
  <si>
    <t>Corresponde a las descarga del aplicativo Ekogui de los dias 30 de diciembre de 2016 y 3 de abril de 2017 donde se evidencian  6117 Y 5891  procesos judiciales  respectivamente con las actualizaciones relevantes realizadas por cada uno de los apoderados.</t>
  </si>
  <si>
    <t>Archivo compartido DRIVE: OFAJU-P192_ACT 450</t>
  </si>
  <si>
    <t>Se tenian pendientes 16 Procesos Disiplinarios de segunda instancia del cuarto trimestre de 2016, llegaron al GRECO 22 procesos durante el primer trimestre de 2017 para un total de 38 de los cuales se rellizo el estudio y se proyectaron 10  Procesos Disiplinarios de segunda instancia para firma de Direción General , quedando pendientes 28.</t>
  </si>
  <si>
    <t>Archivo compartido DRIVE: OFAJU- P39_ACT451 Y 452</t>
  </si>
  <si>
    <t>Se tenian pendientes 175 conceptos pendientes del cuarto trimestre de 2016, llegaron al GRECO 75 conceptos durante el primer trimestre de 2017 para un toal de 250 los cuales se registraron en su totalidad en la base sde datos y se realizo el reparto a los diferentes profesionales del GRECO para su elaboración; se realizaron durante el periodo 32 concptos durante el primer trimestre de 2017</t>
  </si>
  <si>
    <t>Archivo compartido DRIVE: OFAJU- P139_ACT 453 y 454</t>
  </si>
  <si>
    <t>Debido a las cargas laborales de los funcionarios del Grupo Jurisdicción coactiva, demandas y defensa judicial no se le pudo dar avance a las actividades planteadas de este producto.</t>
  </si>
  <si>
    <t>Corresponde a las actas de las 3 mesas de trabajo realizadas en las cuales se realizaron discusiones de casos especiales dentro de los procesos disciplinarios</t>
  </si>
  <si>
    <t>Archivo compartido DRIVE: OFAJU-P93_ACT 457</t>
  </si>
  <si>
    <t>Corresponde a la Base de datos de los procesos disciplinarios en segunda instancia 2017 que alerta sobre los vencimientos de los tiempos para resolver, crear y actualizada</t>
  </si>
  <si>
    <t>Archivo compartido DRIVE: OFAJU- P88_ACT458</t>
  </si>
  <si>
    <t>Corresponde a 113 controles de legalidad allegados a la OFAJU , registrados en las bases de datos, asignados a los profesionales  y realizados durante el primer trimestre 2017</t>
  </si>
  <si>
    <t>Archivo compartido DRIVE: OFAJU-P222_ACT 459 Y 460</t>
  </si>
  <si>
    <t xml:space="preserve">Corresponde a 226 fichas de conciliación prejudicial y judiciallas cuales fueron  revisadas, estudiadas y se realizo la  elaboración de cada una de las fichas para su  presentación al Comité de conciliación </t>
  </si>
  <si>
    <t>Corresponde a 226 fichas de conciliación prejudicial y judicial las  presentadas al Comité de conciliación para su respectiva decisión. (se anexa ordenes del dia de los comites ralizados durante el primer trimestre 2017, debido a la confidencialidad de las decisiones tomadas las actas de los Comités de Conciliación reposan en la secretaria tecnica del Comite de Conciliacion)</t>
  </si>
  <si>
    <t>Se tenian pendientes 175 conceptos pendientes del cuarto trimestre de 2016, llegaron al GRECO 75 conceptos durante el primer trimestre de 2017 para un toal de 250 de los cuales se rellizaron 32 conceptos, quedando pendientes 218.</t>
  </si>
  <si>
    <t>Debido a las cargas laborales de los funcionarios del Grupo Jurisdicción coactiva, demandas y defensa judicial no se le pudo dar avance a la actividad.</t>
  </si>
  <si>
    <t>N.A</t>
  </si>
  <si>
    <t>Corresponde a 113 controles de legalidad allegados a la OFAJU , registrados en las bases de datos y asignados a los profesionales para su respectiva revisión.</t>
  </si>
  <si>
    <t>Corresponde a 113 controles de legalidad allegados a la OFAJU y realizados por  los profesionales.</t>
  </si>
  <si>
    <t xml:space="preserve">Corresponde acciones de tutela notificadas  a la sede central tanto en medio fisico como magnetico durante el periodo comprendido entre el 01 de enero y el 31 de marzo hogaño. Fuente base de datos control TUTELAS 2017 </t>
  </si>
  <si>
    <t>Archivo compartido DRIVE: OFAJU-P220_ACT 461 y 462</t>
  </si>
  <si>
    <t>Se realiza asignación de las acciones de tutela notificadas a la coordinacion, con el fin de ejercer defensa integral institucional por parte de los profesionales del grupo, a partir del registro fisico -planilla- por cada abogado en su respectiva carpeta.</t>
  </si>
  <si>
    <t>Archivo fisico carpetas por Abogados-GRUTU</t>
  </si>
  <si>
    <t xml:space="preserve">Se proyecta respuesta para contestacion de la accion tutelar y se envia a la respectiva autoridad judicial de conocimiento para luego ser   archivado en cada una de las carpetas de tutelas.  </t>
  </si>
  <si>
    <t>Archivo fisico Tutelas 2017</t>
  </si>
  <si>
    <t>8 sesiones de comites para el estudio y analisis de 761 quejas recibidas durante el I trimestre 2017.</t>
  </si>
  <si>
    <t xml:space="preserve">Actas Numeros 7, 8, 9, 10, 13,16,17 y 18  del 2017.  Carpeta física comite de quejas OFIDI/Grupo Prevenciòn. No se anexan por cuanto dan cuenta de hechos que estan sometidos a reserva legal dentro de las respectivas investigaciones. </t>
  </si>
  <si>
    <t xml:space="preserve">43 inhibitorios, 33 archivos, 327 Remisiones por competencia, 141 indagaciones preliminares, 9 Investigaciones Disciplinarias, 1 auto de acumulación, 12 autos de agreguese, 3 autos de pruebas en descargos, 8 autos avocando conocimiento, 3 autos de cargos, 4 autos de citación a audiencia, 13 cierres de investigación, 5 autos decretando pruebas, 3 autos corriendo traslado para alegatos de conclusión, 5 Fallos proferidos, 2 autos resolviendo recursos. 99 notificaciones realizadas a disciplinados, 17 comunicaciones a disciplinados , 14 edictos,. 12 estados </t>
  </si>
  <si>
    <t>Sistema de Información Disciplinario SIID  y archivo físico por procesos en OFIDI</t>
  </si>
  <si>
    <t>No ha iniciado</t>
  </si>
  <si>
    <t>Plan Nacional de Prevención documentado para aprobación por parte de las Direcciones Regionales</t>
  </si>
  <si>
    <t>Mis documentos/Doris/Plan Nacional de Prevención OFIDI/Consolidado propuestas revisado Jefe.doc</t>
  </si>
  <si>
    <t>Plan Nacional de Prevención documentado para aprobación y divulglación</t>
  </si>
  <si>
    <t>Gestión realizada para la actualización del SIID ante la DINPE, la OFISI y Alcaldía Mayor de Bogotá para la actualización del sistema</t>
  </si>
  <si>
    <t>Carpeta Plan de Acción 2017 y acta de visita en la Oficina de Sistemas de Información del Inpec</t>
  </si>
  <si>
    <t>Monitoreo y verificación de registros en el SIID por parte de los Operadores Disciplinarios</t>
  </si>
  <si>
    <t>c/mis documentos/Yesid Rodriguez/Monitoreo casos disciplinarios.</t>
  </si>
  <si>
    <t>Informes presentados mensulamente por el administrador del SIID</t>
  </si>
  <si>
    <t>Carpeta fisica Plan de Accion 2017 - Grupo de Prevención</t>
  </si>
  <si>
    <t>En la suscripción de compromisos de la EDL de los Operadores se incluyo como actividad la presentación de un informe mensual sobre las actuaciones realizadas, en tal sentido cada Operador Disciplinario está presentanto un informe mensual sobre el trámite dado a las quejas.</t>
  </si>
  <si>
    <t>Carpeta de informe de actividades a cargo de la Jefe de la Oficina de Control Interno Disciplinario, Dra Constanza Cañon Charry.</t>
  </si>
  <si>
    <t>Evaluacion del 100% de las quejas recibidas en la OFIDI durante el periodo y evaluadas en  6 sesiones del Comité de quejas  y evaluación de los procesos a cargo de los Operadores Disciplinarios conforme a compromiso suscrito en la EDL para la vigencia 2017.</t>
  </si>
  <si>
    <t>Actas Numeros 7, 8, 9, 10, 13 y 18  del 2017.  Carpeta física comite de quejas OFIDI/Grupo Prevenciòn. No se anexan por cuanto dan cuenta de hechos que estan sometidos a reserva legal dentro de las respectivas investigaciones.  Informe de actividades presentado por cada uno de los Operadores Disciplinario. Carpeta informe actividades a cargo de la Jefatura. Reportes del SIID.</t>
  </si>
  <si>
    <t>Durante el encuentro de Directores Regionales y de ERON en la intervención se adelanto intervención en temas de prevención.  Se realizó capacitación por parte de la PGN a los funcionarios de la OFIDI y Regional Central y el 15/03/2017 se realizó videoconferencia a nivel Regional para la construcción del Plan Nacional de Prevención Disciplinaria se encuentra en revisión la propuesta del PNPD..</t>
  </si>
  <si>
    <t xml:space="preserve">Acta 014 del 21 de febrero carpeta virtual mis documentos/Doris/Encuentro de Directores , agenda reunión virtual 1 marzo Mis documentos/Doris/Plan Nacional de Prevención.  </t>
  </si>
  <si>
    <t>Mis documentos/Doris/Plan Nacional de Prevención.</t>
  </si>
  <si>
    <t>Actividades incluidas en el Plan Nacional de Prevención Disciplinaria, se encuentra en revisión para divulgación y aplicación</t>
  </si>
  <si>
    <t xml:space="preserve">A petición de la Jefatura a la DINPE   se realizón analisis y revisión al SIID en dos visitas una de ellas por parte de la Ingeniera Fabiola Virguez Sandoval y otra por el Igeniero Alejandro Garzón de la OFISI, se proyecto requerimiento solicitando la actualización del SIID a la Alcaldía al Dr Ostos para presentar propuesta en reunión con dicha Institución. </t>
  </si>
  <si>
    <t>Acta de visitas Fabiola Viguez en OFISI, Acta 028 de 2017 Carpeta Actas Prevención y oficio 2016IE0032262 tema tratado en el mes de febrero de 2017 con la Alcaldía Mayor de Bogotá.</t>
  </si>
  <si>
    <t>Como mecanismo de Control semanalmente por parte del administrador del SIID se realiza seguimiento a y monitoreo a las actuaciones procesadas por los Operadores Disciplinarios a nivel nacional.</t>
  </si>
  <si>
    <t>Reportes de monitoreo virtaules en mis documentos/Yesid Rodríguez/Monitoreo casos disciplinarios.</t>
  </si>
  <si>
    <t>Informes presentados por el administrador del SIID a la Jefatura sobre las actuaciones registradas en el SIID</t>
  </si>
  <si>
    <t>Carpeta plan de accion 2017/Grupo de Prevención OFIDI.</t>
  </si>
  <si>
    <t>No ha iniciado por ser semestral. La actividad no ha tenido avance durante el primer trimestre.</t>
  </si>
  <si>
    <t xml:space="preserve">En el primer trimestre  de la vigencia 2017 se dio inicio al programa anual de auditorias, en el cual se espera continuar el proceso de analisis y verificacion del Mapa de Riesgos de Corrupcion de la Entidad, del mismo modo que verificar el cumplimiento de los lineamientos gubernamentales sobre la materia, enunciando observaciones y recomendaciones de ajuste al mapa en cuestion, enriqueciendo la labor de control de esta dependencia, ademas de incluir nuevos riesgos identificados durante el ejercicio auditor o mejorando los controles de los ya existentes. </t>
  </si>
  <si>
    <t xml:space="preserve">
GOOGLE Drive: https://drive.google.com/drive/u/1/folders/0B2yLbWtDgQU9QUVnSUdOWnFWeUU
Responsable Plan de Accion OCI : C:\Users\NACOSTAN\Documents\2017\Plan de Accion 2017\Avance Primer Trimestre 2017\P75
</t>
  </si>
  <si>
    <t>En cumplimiento del rol de evaluacion y seguimiento a los procesos de la Entidad, se cumplio con la obligacion de ley de realizar una evaluacion anual al sistema de control interno del Instituto, esto con respecto a la implementacion y cumplimiento del Modelo Estandar de Controlo Interno - MECI durante la vigencia 2016.</t>
  </si>
  <si>
    <t xml:space="preserve">
GOOGLE Drive: https://drive.google.com/drive/u/1/folders/0B2yLbWtDgQU9SUozWUp4LUhUaWs
Responsable Plan de Accion OCI : 
H:\2017\Plan de Accion 2017\Avance Primer Trimestre 2017\P245
</t>
  </si>
  <si>
    <t>Se presento y aprobo el dia 14 de Febrero de 2017 el Programa Anual de Auditorias 2017 - Actividades de la Oficina de Control Interno del INPEC  por parte de los miembros del Comité de Coordinacion de Control Interno.</t>
  </si>
  <si>
    <t xml:space="preserve">
GOOGLE Drive: https://drive.google.com/drive/u/1/folders/0B2yLbWtDgQU9bk1mQzdwOGdIT1k
Responsable Plan de Accion OCI : C:\Users\NACOSTAN\Documents\2017\Plan de Accion 2017\Avance Primer Trimestre 2017\P75\Actividad 237
</t>
  </si>
  <si>
    <t xml:space="preserve">Se publico en la pagina web Institucional el Programa Anual de Auditorias 2017 
Link: http://www.inpec.gov.co/portal/page/portal/Inpec/Institucion/ReportesDeControlInterno/ProgramaAuditorias/Elaboraci%F3n%20y%20publicaci%F3n%20PAA.pdf
</t>
  </si>
  <si>
    <t xml:space="preserve">
GOOGLE Drive: https://drive.google.com/drive/u/1/folders/0B2yLbWtDgQU9bkdSejBCTmU4VDg
Responsable Plan de Accion OCI : C:\Users\NACOSTAN\Documents\2017\Plan de Accion 2017\Avance Primer Trimestre 2017\P75\Actividad 238
</t>
  </si>
  <si>
    <t xml:space="preserve">
Se encuentran en desarrollo las Auditorias a :
1. Grupo de Relaciones Internacionales (Viaticos)
2. Grupo de Derechos Humanos (Austeridad)
3. Grupo de Asuntos Penitenciarios
</t>
  </si>
  <si>
    <t xml:space="preserve">
GOOGLE Drive: https://drive.google.com/drive/u/1/folders/0B2yLbWtDgQU9bFJCRDV0WmVSVFk
Responsable Plan de Accion OCI : C:\Users\NACOSTAN\Documents\2017\Plan de Accion 2017\Avance Primer Trimestre 2017\P75\Actividad 239
</t>
  </si>
  <si>
    <t>Esta actividad se realizara una vez culmine el proceso de revision in situ relacionado con la actividad anterior, esto  permitira elaborar el informe de resultados respectivo (Capitulo de Riesgos)</t>
  </si>
  <si>
    <t>Se realizo seguimiento al Mapa de Riesgos de Corrupcion del INPEC - Corte 31 de Diciembre de 2016, presentado Enero 2017</t>
  </si>
  <si>
    <t xml:space="preserve">
GOOGLE Drive: https://drive.google.com/drive/u/1/folders/0B2yLbWtDgQU9N2U3Vm9tOGpHalk
Responsable Plan de Accion OCI : 
C:\Users\NACOSTAN\Documents\2017\Plan de Accion 2017\Avance Primer Trimestre 2017\P75\Actividad 241
</t>
  </si>
  <si>
    <t>Se realizo publicacion en la pagina web institucional del seguimiento al Mapa de Riesgos de Corrupcion del INPEC - Corte 31 de Diciembre de 2016, presentado Enero 2017</t>
  </si>
  <si>
    <t xml:space="preserve">
GOOGLE Drive: 
https://drive.google.com/drive/u/1/folders/0B2yLbWtDgQU9RFN4aktYRnNMYWc
Responsable Plan de Accion OCI : C:\Users\NACOSTAN\Documents\2017\Plan de Accion 2017\Avance Primer Trimestre 2017\P75\Actividad 242
</t>
  </si>
  <si>
    <t>Fue desarrollada y  transmitida  en la plataforma respectiva (FURAG) la medicion del sistema de control interno de la Entidad (Vigencia 2016) dentro de los terminos de ley.</t>
  </si>
  <si>
    <t xml:space="preserve">
GOOGLE Drive: https://drive.google.com/drive/u/1/folders/0B2yLbWtDgQU9SUozWUp4LUhUaWs
Responsable Plan de Accion OCI : C:\Users\NACOSTAN\Documents\2017\Plan de Accion 2017\Avance Primer Trimestre 2017\P245
</t>
  </si>
  <si>
    <t>Se está realizando revisión de normatividad y la coordinación con la escuela penitenciaria para la implementación del programa de inducción virtual a través de la plataforma establecida para ese fin a cargo de la Escuela, falta el ajuste e implementación</t>
  </si>
  <si>
    <t xml:space="preserve">no se tienen evidencias de la revision </t>
  </si>
  <si>
    <t>Se está realizando revisión de normatividad y la coordinación con la escuela penitenciaria para la implementación del programa de inducción virtual a través de la plataforma establecida para ese fin a cargo de la Escuela. Falta el ajuste y la implementación</t>
  </si>
  <si>
    <t xml:space="preserve">La propuesta  para la adopción institucional de la  “Guía Metodológica para la Gestión del Rendimiento de los  Gerentes Públicos” emitida por el DAFP, se subió al software ISOLUTION el pasado 16 de marzo y se envió a flujo el 24 del mismo mes. Actualmente se están realizando los ajustes de conformidad con las inquietudes surgidas en la video conferencia institucional realizada el pasado 29 de marzo sobre el tema Acuerdos de Gestión </t>
  </si>
  <si>
    <t>C:\Users\RTOBARC\Documents\acuerdos de gestion\FORMATOS ACUERDOS PROPUESTA</t>
  </si>
  <si>
    <t>Se tiene a la fecha actualizado el registro público de carrera, se han realizado 6 actualizaciones mediante Resolución No.000109 del 23 de enero del 2017 y la Resolución No. 000761 del 23 marzo 2017.</t>
  </si>
  <si>
    <t>C:\Users\YTIQUEC.INPEC\Desktop\prospectiva</t>
  </si>
  <si>
    <t>aun no se ha implementado el programa de clima y cultura organizacional. Este se realizara en el ultimo trimestre del año</t>
  </si>
  <si>
    <t>se han realilzado dos ferias de servicios (alianzas empresariales) cumpliendo con la primera actividad de las tres relacionadas con este producto</t>
  </si>
  <si>
    <t>C:\Users\CGUERRERO.INPEC\Desktop\PLAN DE ACCIÓN 2017\Feria de servicios</t>
  </si>
  <si>
    <t xml:space="preserve">a la fecha no se ha beneficiado ningun servidor con incentivos pecuniarios y no pecuniarios. Este producto se realizara para el ultimo trimestre del año </t>
  </si>
  <si>
    <t>a la fecha no se ha beneficiado ningun servidor con incentivos pecuniarios y no pecuniarios</t>
  </si>
  <si>
    <t xml:space="preserve">a la fecha no se ha realizado seguimiento anual a la herramienta de medicion de clima laboral.Este producto se realizara para el ultimo trimestre del año </t>
  </si>
  <si>
    <t>aun no se ha realizado el encuentro Nacional de Juegos deportivos. Este producto se realizara el ultimo trimeste del año</t>
  </si>
  <si>
    <t>a la fecha no se ha realizado ningun encuentro de parejas y familias de los servidores penitenciarios. Este producto se realizara el ultimo trimeste del año</t>
  </si>
  <si>
    <t>a la fecha no se ha beneficiado ningun funcionario con convenio INPEC-ICETEX.  Este producto se realizara el ultimo trimeste del año</t>
  </si>
  <si>
    <t>a la fecha no se ha beneficiado ningun funcionario con convenio INPEC-ICETEX. Este producto se realizara el ultimo trimeste del año</t>
  </si>
  <si>
    <t>A la fecha no se han realizado encuentros regionales dirigidos a funcionarios proximos a cumplir requisitos de pension de vejez. Este producto se realizara el ultimo trimeste del año</t>
  </si>
  <si>
    <t>se intervinieron 18 funcionarios en COIBA cumpliendo con la meta</t>
  </si>
  <si>
    <t xml:space="preserve">PC JLT / Escritorio / Mis Documentos / 2017 / Plan de acción / Soportes/ Salud mental </t>
  </si>
  <si>
    <t xml:space="preserve">Se realiza intervencion a 17 funcionarios de COIBA
</t>
  </si>
  <si>
    <t>PC JLT / Escritorio / Mis Documentos / 2017 / Plan de acción / Soportes/ Salud mental</t>
  </si>
  <si>
    <t xml:space="preserve">aun no se han realizado las visitas para la implementacion en la vigencia </t>
  </si>
  <si>
    <t>Para este producto se tendrán avances a partir del tercer trimestre de 2017.</t>
  </si>
  <si>
    <t>Se elaboró y remitió comunicado a los Directores Regionales solicitando información sobre la implementación del programa de inducción.</t>
  </si>
  <si>
    <t>D:\INDUCCION\INDUCCIÓN INPEC\2017\COMUNICADOS</t>
  </si>
  <si>
    <t>Se adoptó el nuevo modelo de Evaluación del Desempeño Laboral mediante Resolución Interna 000046 del 10 de enero de 2017, el cual fue establecido por la CNSC en el Acuerdo 565 de 2016</t>
  </si>
  <si>
    <t>D:\EDL Trabajo\EDL Plan de Acción</t>
  </si>
  <si>
    <t xml:space="preserve">Con base en los formatos definidos por la CNSC, se ajustaron a las necesidades organizacionales, así mismo se informó mediante Circular 003 del 18 de enero de 2017, se informó a todas las dependencias del INPEC, la implementación del nuevo modelo de evaluación, enviando correo masivo Institucional, igualmente se publicó en la Intranet de la página Institucional los documentos de EDL para el período 2017. En el desarrollo de la implementación se está dando a conocer el video informativo y la cartilla guía elaborada por la CNSC.
Por otra parte, se preestableció en el formato de evaluación, dentro de los compromisos laborales de los funcionarios de Carrera un compromiso con referencia al cumplimiento de la actualización de la hoja de vida en el SIGEP
</t>
  </si>
  <si>
    <t>Mediante correo masivo emitido el pasado 15 de marzo se solicitó a los señores Gerentes Públicos la inclusión de un compromiso gerencial para dar cumplimiento a la actualización de la hoja de vida  en el SIGEP. No obstante, el 2 de marzo se remitió para revisión a la Oficina Asesora de Planeación el proyecto de circular en la cual se da esta  Instrucción  a los Gerentes Públicos. Según lo informado por la OFIPLA  será emitida en los próximos días</t>
  </si>
  <si>
    <t>C:\Users\RTOBARC\Documents\acuerdos de gestión  https://mail.google.com/mail/u/0/images/cleardot.gif. url(https://ssl.gstatic.com/mail/sprites/general-76906fbc82f79822625038e272fa3893.png)</t>
  </si>
  <si>
    <t xml:space="preserve">El pasado  20  de febrero mediante el comunicado “Reiteración Acuerdos de Gestión pactados año 2016 y evaluación. Socialización Guía metodológica para la gestión del Rendimiento de los Gerentes Públicos 2017” enviado desde la cuenta de correo comunicacionorganizacional@inpec.gov.co la Subdirección de Talento Humano socializó  a través del oficio 85107-SUTAH-GOPRO-01887 fechado febrero 13 de 2017 la “Guía metodológica DAFP 2017 para la Gestión del Rendimiento de los Gerentes Públicos” (se adjuntan los soportes). Se gestionó y realizó  por parte de un delegado del DAFP el 29 de marzo video conferencia dirigida a los gerentes Públicos  con el fin de capacitarlos sobre la concertación y formalización de los Acuerdos de Gestión para la presente vigencia. El proyecto de Adopción de la Guía se subió a ISOLUTION el pasado 16 de marzo y se envió a flujo el 24 de marzo  para la respectiva revisión por parte de la OFIPLAN. Con base en las inquietudes que surgieron en la videoconferencia se está replanteando la propuesta de la Guía y formatos para ser de nuevo enviada a flujo para  lo pertinente por parte de la OFIPLAN. Se adjunta el Acta 004 de marzo 29 de  2017.  </t>
  </si>
  <si>
    <t>C:\Users\RTOBARC\Documents\acuerdos de gestion\ACUERDOS DE GESTION https://www.google.com/a/inpec.gov.co/images/favicon.ico</t>
  </si>
  <si>
    <t>Mediante el oficio 85107-SUTAH-GOPRO-05071 de abril 4 de 2017 se presentaro a la Dirección General el informe sobre las evaluaciones a los Acuerdos de Gestión de la Vigencia 2016 reportadas a la fecha por los señores Gerentes, así como de los Acuerdos concertados a la fecha.  Estos requerimientos se realizaron a los señores gerentes mediante los oficios  85107-SUTAH-GOPRO-01033 de enero 27 de 2017 y 1887 de febrero 13 de 2017;  fueron reiterados en la videoconferencia realizada el 29 de marzo de 2017. Se adjuntan los oficios de solicitud, 2 comunicados y el acta  004 y  copia del informe en mención.</t>
  </si>
  <si>
    <t>C:\Users\RTOBARC\Documents\acuerdos de gestion\ACUERDOS DE GESTION</t>
  </si>
  <si>
    <t>Se elaboró archivo en Excel con la información indicada en guía del DAFP.</t>
  </si>
  <si>
    <t>D:\VARIOS TEMAS INPEC\PLAN ANUAL DE VACANTES\PLAN ANUAL VIGENCIA 2017</t>
  </si>
  <si>
    <t>Se elaboraron 7 Resoluciones  se han inscrito a la fecha 439 y actualizado 6 con la Resolución No.000222 del 30 de enero del 2017, Resolución No.000598 del 7 marzo del 2017, Resolución No.000762 de 27 marzo del 2017, Resolución No.000109 del 23 de enero del 2017, Resolución No. 000599 del 7 marzo del 2017, Resolución No. 000653 del 10  marzo del 2017, Resolución No. 000761 del 23 marzo 2017</t>
  </si>
  <si>
    <t>actividad repetida, se encuentra en la fila 8</t>
  </si>
  <si>
    <t>Actualmente se encuentra adelantándose el proceso de contratación con la Caja de Compensación Colsubsidio. Se recibe propuesta de capacitación, se solicitan conceptos jurídico y financiero a las áreas respectivas. Se anexan soportes de las actividades adelantadas,</t>
  </si>
  <si>
    <t>C:\Users\CGUERRERO.INPEC\Desktop\PLAN DE ACCIÓN 2017\Intervención en Clima Laboral</t>
  </si>
  <si>
    <t>Actualmente se adelanta proceso de contratación. Se anexan soportes de las diligencias adelantadas.</t>
  </si>
  <si>
    <t>C:\Users\CGUERRERO.INPEC\Desktop\PLAN DE ACCIÓN 2017\Programa de Cultura Organizacional</t>
  </si>
  <si>
    <t>Se realizaron dos ferias de servicios por parte del grupo de Bienestar Laboral los días. La primera 02 y 03 de Marzo de 2017 contando con la participación de las empresas SEB, COOGUARPENAL, DERECHO Y PROPIEDAD, COONALENJUSTICIA, AVANTEL, CIRCULO DE LECTORES, ESTETICA FEMME JOLIE, RENAUL, KIA MOTORS. Se realizo igualmente Feria de Servicios COLSUBSIDIO en la Sede central el 27 de Marzo, en la cual se ofertaron servicios promocionales en recreación, vivienda, crédito, educación, turismo</t>
  </si>
  <si>
    <t>Se realizó el cronograma de ejecución de las Ferias las cuales serán ejecutadas de acuerdo a las fechas programadas en las sedes: sede central, EC Modelo, COMEB Picota. Se anexa cronograma.</t>
  </si>
  <si>
    <t>C:\Users\CGUERRERO.INPEC\Desktop\PLAN DE ACCIÓN 2017\Feria de la Salud</t>
  </si>
  <si>
    <t>Se realizó cronograma para ejecución de ferias de vivienda en alianza con el Fondo Nacional del Ahorro, para Bogotá, en establecimientos EC Modelo, Comeb Picota, Sede central, RM Bogotá, EPN.  Se anexa cronograma. Así mismo se ejecuto Feria de servicios en alianza con la COLSUBSIDIO el día 27 de Marzo en la Sede Central, con la idea de promocionar el acceso a Vivienda y requisitos para la postulación al Subsidio. Se anexa mailing  con información relevante.</t>
  </si>
  <si>
    <t>C:\Users\CGUERRERO.INPEC\Desktop\PLAN DE ACCIÓN 2017\Feria de vivienda</t>
  </si>
  <si>
    <t>Actualmente los comités regionales se encuentran en revisión verificando las postulaciones que enviaron los comités locales. Se anexa instructivo de estímulos 2017.</t>
  </si>
  <si>
    <t>C:\Users\CGUERRERO.INPEC\Desktop\PLAN DE ACCIÓN 2017\Mejores servidores penitenciarios</t>
  </si>
  <si>
    <t>Con ocasión del decreto No. 1027 del 27 de Noviembre de 2016, articulo 107 Austeridad del gasto, se programó reunión el día 05 de Abril de 2017 con la Dirección General, con el objetivo de programar las actividades que harán parte de la ceremonia del día del guardián.</t>
  </si>
  <si>
    <t>C:\Users\CGUERRERO.INPEC\Desktop\PLAN DE ACCIÓN 2017\CERMONIA DIA DEL GUARDIAN 2017</t>
  </si>
  <si>
    <t>Se encuentra en proyección pendiente de aprobación para ser publicada.</t>
  </si>
  <si>
    <t>C:\Users\CGUERRERO.INPEC\Desktop\PLAN DE ACCIÓN 2017\Juegos Nacionales</t>
  </si>
  <si>
    <t>aun no se ha realizado informe final de ejecucion.Actualmente se adelanta proceso de contratación.</t>
  </si>
  <si>
    <t xml:space="preserve">El día 28 de Abril  se programó reunión con la Oficina Asesora de Planeación para la revisión final de los procedimientos del grupo de Bienestar Laboral, con el fin de realizar la respectiva publicación.  </t>
  </si>
  <si>
    <t>C:\Users\CGUERRERO.INPEC\Desktop\PLAN DE ACCIÓN 2017\Procedimientos GABIE</t>
  </si>
  <si>
    <t>a la fecha no se han realizado los encuentrues. Se publicó resolución No. 647 del 10 de Marzo de 2017, así mismo se publicaron pautas para la ejecución de los encuentros de acuerdo a la asignación presupuestal para los establecimientos y regionales participantes.</t>
  </si>
  <si>
    <t>C:\Users\CGUERRERO.INPEC\Desktop\PLAN DE ACCIÓN 2017\Resolución Encuentro de parejas y familias 2017</t>
  </si>
  <si>
    <t>Se encuentra para aprobación por parte de la Junta Administradora del Fondo cuya reunión está programada para el día 7 de Abril de 2017</t>
  </si>
  <si>
    <t>C:\Users\CGUERRERO.INPEC\Desktop\PLAN DE ACCIÓN 2017\PRODUCTOS 2017\P152\FIRMA Reglamento Operativo  INPEC - ICETEX 3-4-17.doc</t>
  </si>
  <si>
    <t>Una vez aprobado el reglamento operativo Fondo Inpec-Icetex se lanzará invitación periodo I 2017.</t>
  </si>
  <si>
    <t>Se publicarán una vez se aprueben los beneficiarios que cumplan con criterios y requisitos a los 20 días siguientes de haber cerrado el plazo.</t>
  </si>
  <si>
    <t>no se ha realizado ningun encuentro a la fecha. Se encuentra en proceso de firmas la resolución que emite la distribución presupuestal para las  diferentes Regionales y ERON.</t>
  </si>
  <si>
    <t>C:\Users\CGUERRERO.INPEC\Desktop\PLAN DE ACCIÓN 2017\PRODUCTOS 2017\P201\Distribución presupuestal prepensionados.pdf</t>
  </si>
  <si>
    <t xml:space="preserve">Se realiza entrevista psicológica, Análisis de Puesto de Trabajo, Informe (Bitácoras) 18 funcionarios del Complejo Carcelario de Ibagué
COIBA
</t>
  </si>
  <si>
    <t xml:space="preserve">Se realiza seminario de salud mental  17 funcionarios del Complejo Carcelario de Ibagué
COIBA
</t>
  </si>
  <si>
    <t>no se han realizado las visitas de implementación, se diseño Cronograma de trabajo.</t>
  </si>
  <si>
    <t>PC JLT / Escritorio / Mis Documentos / 2017 / Plan de acción / Soportes/ SG SST</t>
  </si>
  <si>
    <t>Plan de  comunicaciones  del sistema  tipo de evaluación del desempeño laboral en el  INPEC monitoreado.</t>
  </si>
  <si>
    <t>Luz Miriam Tirradentro</t>
  </si>
  <si>
    <t>Subdirectora de Talento Humano</t>
  </si>
  <si>
    <t xml:space="preserve">Se coordino con los responbsables de los indicadores SINERGIA generar el avance tanto cualitativo como cuantitativo para su respectiva alimentación en el aplicativo </t>
  </si>
  <si>
    <t>LA EVIDENCIA DE ESTA ACTIVIDAD SE ENCUENTRA EN LA CARPETA GOOGLE DRIVE CON EL CODIGO DE LA ACTIVIDAD Y PRODUCTO</t>
  </si>
  <si>
    <t>se finalizo con un seguimiento de la siguiente manera:  indicador de bloqueo 0%, indicador de tratamiento penitenciario 51,69%, indicador de biometria 0% e indicador de hacinamiento 52,09% con fecha de corte a febrero del 2017</t>
  </si>
  <si>
    <t>Aprobación del plan anticorrupción y de atyención al ciudadano por el CIDA mediiante acta N° 01 del 23  de enro del 2017</t>
  </si>
  <si>
    <t xml:space="preserve">se realizo difusión mediante boletin interno N° 04 del 02 de febrero del 2017 y correo electronico del 3 de febrero del 2017 adjuntando el documento </t>
  </si>
  <si>
    <t>http://www.inpec.gov.co/portal/page/portal/Inpec/ServiciosDeInformacionAlCiudadano/PlanAnticorrupcion/Tab3 
Aprobación del plan anticorrupción y de atyención al ciudadano por el CIDA mediiante acta N° 01 del 23  de enro del 2017</t>
  </si>
  <si>
    <t>Se envió correo a los responsables del PLANTIC el dia 8 de marzo del 2017 con la solicitud del monitoreo de cada uno de los componentes con plazo maximo al 15 de marzo del 2017, el monitoreo se consolido el 27 de marzo.</t>
  </si>
  <si>
    <t>Acompañamiento al diligenciamiento del FURAG junto con los responsables de cada depdendencia de los componente que estructuran este formulario, posteriormente se finalizo el diligenciamiento y se envió con fecha del 28 de febrero del 2017.</t>
  </si>
  <si>
    <t>Se presento con acta N° 01 del 23 de enero del 2017 ante el CIDA, Publicación del documento en la pagina web en el link  http://www.inpec.gov.co/portal/page/portal/Inpec/Institucion/PlanesInstitucionales/Plan_Accion_2014/MIPG</t>
  </si>
  <si>
    <t>Mediante acta N° 03 del CIDA del 15 de Febrero de 2017, punto N° 2 de la agenda, se realizó presentación del plan de mejoramiento archivistico 
Acta N°04 del 24 de marzo del 2017, Ampliación de fechas del componente 1 mapa de riesgos de corrupción del PLANTIC 2017</t>
  </si>
  <si>
    <t xml:space="preserve">Se Ajustaron las resoluciones N° 1980 y 1348 de 2016 las cuales se enviarón al Jefe de la Oficina Asesora de Planeación para su revisión </t>
  </si>
  <si>
    <t>El Grupo de Estadística en conjunto con la Oficina de Sistemas de la Información formulan, organizan y ejecutan un plan de mejora al diseño, presentación  y navegación de los tableros virtuales, indicadores y reportes. Las cuales permitan obtener una información más organizada y documentada.</t>
  </si>
  <si>
    <t xml:space="preserve">El Grupo de Estadística, realiza constante seguimiento, verificación, auditoría y control a la información registrada en los Tableros de Control, publicados en la página Web institucional link http://www.inpec.gov.co/portal/page/portal/Inpec/Institucion/Estad%EDsticas/Estadisticas/Tab1, que para el primer trimestre del año 2017, se encontrando algunas inconsistencias las cuales son documentadas y enviadas por correo electrónico a las Regionales, Establecimientos, Direcciones, subdirecciones, Oficinas y Coordinaciones del Inpec-. Para que por su intermedio impartan las acciones necesarias con el objetivo de proveer información estadística oportuna, confiable y veraz.  </t>
  </si>
  <si>
    <t>Resultados de la encuesta (Participación de los grupos de interes en la formulación del PLANTIC 2017) total de participantes 723, esta encuesta se realizo por medio de la pagina web institucional</t>
  </si>
  <si>
    <t xml:space="preserve">Publicación del PLANTIC 2017 en la pagina web institucional en el siguiente link: http://www.inpec.gov.co/portal/page/portal/Inpec/ServiciosDeInformacionAlCiudadano/PlanAnticorrupcion/Tab3 </t>
  </si>
  <si>
    <t xml:space="preserve">Se envió propuesta de la Politica versión 3 el dia 13 de marzo para su revisión por parte del Jefe de la Oficina Asesora de Planeación </t>
  </si>
  <si>
    <t xml:space="preserve">La Politica se encuentra en revisión para su posterior divulgación </t>
  </si>
  <si>
    <t>Se realizarón mesas de trabajo con el equipo operativo MECI calidad para identificay los riesgos de corrupción.</t>
  </si>
  <si>
    <t xml:space="preserve">Se realizo encuesta en la pagina web institucional realizando la consulta a ciudadania y grupos de interes acerca del mapa de riesgos de corrupción </t>
  </si>
  <si>
    <t>Se realizo ajuste de riesgos de corrupción 2016 para vigencia 2017, con el equipo operativo Calidad MECI, el mapa de riesgos de corrupción de acuerdo a aportes hechos por el grupo de interés participante y lineamientos del DAFP y oficina de Control Interno.</t>
  </si>
  <si>
    <t>consolidación del mapa de riesgos de corrupción la cual se encuentra en la pagina web institucional y se divulgo por medio de boletin interno</t>
  </si>
  <si>
    <t>Se capacito al equipo calidad MECI de las dependencias para que actualicen la información de mapa de riesgos de corrupción en el aplicativo Isolución con respecto a análisis de contexto, identificación del riesgo y acciones preventivas para mitigarlos.</t>
  </si>
  <si>
    <t>Se Consolido el Mapa de Riesgos de Corrupción en la matriz  propuesta por la Secretaría de la Transparencia  y los cambios se realizaran de acuerdo a propuestas del grupo de nivel directivo</t>
  </si>
  <si>
    <t>se realizo proceso en el cual se involucraron a las regionales por medio de encuesta donde proponen acciones asociadas al control para mitigar riesgos ya establecidos</t>
  </si>
  <si>
    <t>Realización del primer monitoreo PLANTIC con fecha de febrero del 2017, esperando informe de defensoria</t>
  </si>
  <si>
    <t>Durante el primer trimestre del año 2017, se recopila la información estadística y todos los insumos necesarios para la elaboración de la REVISTA (De Entre Muros para la libertad 2016),  Adicionalmente se solicita a Las Direcciones, Subdirecciones, Oficinas y Coordinaciones del -Inpec, un artículo, el cual a discreción de cada dependencia pueda ser incluido y posteriormente publicado, de los aspectos, actividades y logros más sobresalientes de la gestión desarrollada durante la vigencia 2016.</t>
  </si>
  <si>
    <t>Informe de diagnostico 2015, publicado en la pagina web institucional en link de RDC
Participación grupos de interes en diagnostico de estado de la RDC con 225 participantes, informe publicado en la pagina web institucional</t>
  </si>
  <si>
    <t>Mesa N° 01 EC de Bogotá, Acta N° 43 del 27 de marzo de 2017, Mesa N° 02 EPMSCJP de chiquinquira acta N° 46 del 28 de marzo del 2017, Mesa N° 3 COJAN acta N° 47 del 30 de marzo del 2017</t>
  </si>
  <si>
    <t>Mediante las siguientes: Acta N° 28 del 10 de marzo de 2017, acta N° 03 Comité Institucional de Desarrollo Administrativo del 15 de febrero del 2017 y Acta N° 34 del 15 de marzo de 2017, se socializo metodologia para el desarrollo de las mesas de diálogo a los Directivos involucrados en el proceso.</t>
  </si>
  <si>
    <t>ESTA ACTIVIDAD DARA CUMPLIMIENTO A PARTIR DEL II TRIMESTRE, LOS RESULTADOS DE LAS MESAS DE DIALOGO SE PUBLICARÁN UNA VEZ FINALIZADAS EN EL MES DE ABRIL EN EL LINK DE TRANSPARENCIA Y ACCESO A LA INFORMACIÓN PUBLICA</t>
  </si>
  <si>
    <t>Se efectuaron capacitaciones por proceso al Equipo Operativo Calidad MECI, en la Oficina Asesora de Planeación: 
*Control Interno, acta No.01 (12/01/2017).
*Gestión Talento Humano, actas No.5 (25/01/2017), No.10 (9/02/2017) y No.16 (20/02/2017).
*Gestión Documental, actas No.6 (26/01/2017) y No.22 (01/03/2017).
*Derechos Humanos y Atención al Cliente, acta No.14 (17/02/2017) y No.38 (21/03/2017).</t>
  </si>
  <si>
    <t xml:space="preserve">Se vinculo el indicador de eficiencia en el proceso de planificación "oportunidad en la publicación de los datos estadisticos e información estadistica" en la pagina web institucional </t>
  </si>
  <si>
    <t>HOJA DE VIDA DEL INDICADOR</t>
  </si>
  <si>
    <t>1. La  OFPLA ha efectuado diversas gestiones  (vía correo electrónico, visitas técnicas, llamadas)a fin de supervisar las labores de implementación, actualización y mantenimiento del aplicativo Isolución, a traves de su proveedor y los técnicos asignados para el soporte.
2. Durante el trimestre se realizaron mesas de trabajo, para brindar asesoría en la revisión de los documentos del SGI, con los grupos del proceso de Gestión Talento Humano.
Actas No. 10 (9/02/2017), 20 (24/02/2017), 22 (01/03/2017), 27 (09/03/2017), 31 (14/03/2017), 32 (15/03/2017), 35 (16/03/2017), 36 (17/03/2017), 41 (23/03/2017), 44 (27/03/2017).
Y una reunión con las delegadas del proceso de Gestión Legal, Acta No.21 (28/02/2017)</t>
  </si>
  <si>
    <t>En el aplicativo Isolución la OFPLA  hace seguimiento a la gestión de los documentos en sus diferentes estados (borrador (29), revisión (7), aprobados (5)), y nuestro acompañamiento es permanente en todos los estados de los documentos.</t>
  </si>
  <si>
    <t>Aun no se ha realizado</t>
  </si>
  <si>
    <t>Se realizaron mesas de trabajo con los delegados de los procesos, revisando las actividades de la caracterización e incorporando nuevas al igual que entradas y salidas, ajustadas a las labores esenciales de cada uno.
 *Gestión Financiera, Acta No.39 (22/03/2017)
*Gestión Talento Humano, Acta No. 40 (22/03/2017.
*Logística y Abastecimiento, Acta No.45 (29/03/2017).</t>
  </si>
  <si>
    <t>Durante el trimestre se realizaron mesas de trabajo, para brindar asesoría en la revisión de los documentos del SGI, con los grupos del proceso de Gestión Talento Humano.
Actas No. 10 (9/02/2017), 20 (24/02/2017), 22 (01/03/2017), 27 (09/03/2017), 31 (14/03/2017), 32 (15/03/2017), 35 (16/03/2017), 36 (17/03/2017), 41 (23/03/2017), 44 (27/03/2017).
Y una reunión con las delegadas del proceso de Gestión Legal, Acta No.21 (28/02/2017.</t>
  </si>
  <si>
    <t>Las revisiones de los documentos (guías, procedimientos, políticas, formatos etc) se recepcionan por el aplicativo Isolución, y el avance del documento se evidencia en el estado actual que puede ser;aprobado, borrador y revisión.
Se crea reporte con información extraída del aplicativo Isolución.</t>
  </si>
  <si>
    <t>Se solicito a los líderes de cada proceso la autoevaluación correspondiente al período de octubre a diciembre del año 2016, y la gestión realizada por OFPLA con su respectiva retroalimentación. 
Oficio No.003 ,solicitud de la 4a autoevaluacion.
*Oficio No.116, reiteración solicitud.
Procesos que allegaron la autoevaluación (11):
-Comunicación Estraatégica,-Planificación Institucional, -Gestión del Conocimiento Institucional, -Seguridad Penitenciaria y Carcelaria, -Gestión Documental, -Gestión Financiera, -Logí tica y Abastecimiento, -Derechos Humanos y Atención al Cliente, -Control Interno, -Gestión Tecnología e Información, -Gestión Talento Humano.</t>
  </si>
  <si>
    <t>Se elaboraró la reoslución de desagregación del presupuesto (Resolucion N° 001 de enero 02 del 2017) y las resoluciones del N° 00002 al 00008 de enero 02 del 2017.</t>
  </si>
  <si>
    <t>Se elaboraron tres informes de ejecucion presupuestal (Enero-Febrero-Marzo) del 2017</t>
  </si>
  <si>
    <t>se realizo asesoria en la formulación de los siguientes proyectos: Gestión documental y bloqueo de señales, para ser presentados al sector y posteriormente al DNP</t>
  </si>
  <si>
    <t>se realizo el seguimiento a los siguientes proyectos: Modelo educativo, herramientas de evaluación, carceles para la paz, SPA, atención al ciudadano, gestión documental, desarrollo tecnologico reportando un avance de 0% en sus 3 indicadores "Producto, presupuestal y gestión"</t>
  </si>
  <si>
    <t>Se elaboró informe bimestral de ejecucion presupuestal global, regional y establecimientos de reclusión de recursos asignados asi como de cajas especiales (Oficio 8110 OFPLA 00128 del 06 de marzo del 2016 y radicado 2017IE0007134)</t>
  </si>
  <si>
    <t>Se realizaron los ajustes al Plan de Direccionamiento Estrategico, los cuales se presentarán en el comité de desarrollo administrativo para su aprobación.</t>
  </si>
  <si>
    <t>ON DRIVE - 346</t>
  </si>
  <si>
    <t>El plan de acción de la Entidad se encuentra publicado en la pagina web de la Entidad.</t>
  </si>
  <si>
    <t>http://www.inpec.gov.co/portal/page/portal/Inpec/Institucion/PlanesInstitucionales/Plan_Accion_2014/Plan%20de%20Acci%F3n/PLAN%20DE%20ACCI%D3N%202017.pdf</t>
  </si>
  <si>
    <t>Se llevo a cabo el espacio para la consideración del plan de acción por parte de los ciudadanos.</t>
  </si>
  <si>
    <t>ON DRIVE-349</t>
  </si>
  <si>
    <t>Se llevo a cabo la divulgación del plan de acción de la Entidad a través del boletin informativo</t>
  </si>
  <si>
    <t>ON DRIVE-350</t>
  </si>
  <si>
    <t>ON DRIVE-351</t>
  </si>
  <si>
    <t>ON DRIVE-352</t>
  </si>
  <si>
    <t>Se puso a consideración d ela ciudadania el plan de acción para que los ciudadanos opinaran en referencia a la formulación del mismo.</t>
  </si>
  <si>
    <t>Se realizó el acompañamiento correpondiente a las dependencias para la formulación del plan de acciónen la vigencia 2017, realizando las diferentes asesorias y aplicación de modificaciones.</t>
  </si>
  <si>
    <t>Se realizó la consolidación del plan de acción de las diferentes dependencias en un solo plan de acción al que se le llama Plan de Acción Institucional, el cual se encuentra publicado en la pagina web de la Entidad.</t>
  </si>
  <si>
    <t>Se presentó ante el Comité de Desarrollo Administrativo el plan de acción de la Entidad, en donde se recibio aprobación para su publicación en la pagina web de la Entidad.</t>
  </si>
  <si>
    <t>El Informe de Gestión se encuentra publicado en la pagina web de la entidad.</t>
  </si>
  <si>
    <t>Pendiente evidencia</t>
  </si>
  <si>
    <t>Se llevo a cabo el acompañamiento a las dependencias para el registro del seguimiento a los planes de acción en el I Trimestre de la vigencia 2016. Se realizo la capacitación correspondiente a las dependencias.</t>
  </si>
  <si>
    <t>ON DRIVE -361</t>
  </si>
  <si>
    <t>No registra seguimiento</t>
  </si>
  <si>
    <t>Consolidar el plan de acción institucional y publicarlo en la pagina web de la Entidad.</t>
  </si>
  <si>
    <t xml:space="preserve">El plan indicativo se encuentra en verificación de ajustes en conjunto con las dependencias. </t>
  </si>
  <si>
    <t>A través de comunicación por medio de correo electronico se le comunico a las dependencias, la información con instrucciones para que estas reportarán el seguimiento correspondiente al primer trimestre de la vigencia 2017. La información asociada en el correo adjunto contenia el cronograma para el registro del seguimiento.</t>
  </si>
  <si>
    <t>ONDRIVE-372
Soporte Actividad 372.pdf
Soporte Actividad 372-Presentación con Instrucciones.pdf</t>
  </si>
  <si>
    <t>Publiación de informes en la URL: http://www.inpec.gov.co/portal/page/portal/Inpec/Institucion/InformesDeGestion/RendicionDeCuentas/Informe</t>
  </si>
  <si>
    <t>Informe de gestión 2016, Informe al PDE 2015, Informe de seguimiento a plan de acción 2016, Informe al PLANTIC 2016, Informe ejecución presupuestal 2016, Informe gestión contractual 2016, informes de atención al ciudadano, informes de control interno, avance en derechos humanos</t>
  </si>
  <si>
    <t xml:space="preserve">Publiación de resultados de la encuesta de opinion publica en el link de rendición de cuentas: </t>
  </si>
  <si>
    <t>http://www.inpec.gov.co/portal/page/portal/Inpec/Institucion/InformesDeGestion/RendicionDeCuentas/Resultados%20Encuestas</t>
  </si>
  <si>
    <t>Mediante acta No. 67 del 04/04/2017 se presento a la jefatura y coordinadores de grupo las tareas en orden logico para formular la política de protección de datos.</t>
  </si>
  <si>
    <t>AZ - SISTEMA DE GESTION DE SEGURIDAD DE LA INFORMACION GRUPO PROYECCION E IMPLEMENTACION TECNOLOGICA .           Funcionaria: Cristina Reyes y Capitan Mariño.                                          El acta No 67 reposa en archivo mágnetico ruta: C:\Users\MARTHA CORDON SCENTRAL\Documentos\2017\PLAN DE ACCION 2017\EVIDENCIAS SEGUIMIENTO I TRIMESTRE</t>
  </si>
  <si>
    <t>Mediante Circular No. 007 se realizo la socialización de la guia de normas y buenas prácticas de la seguridad de la información enviada mediante correo masivo a nivel nacional. En las actas No:19, 41,45, 49 y 175 se evidencia la sociaización en sitio de la guia en la (Regional Central - Control Unico Disciplinario), Oficina Asesora de Planeación, Oficina de Sistemas de Información, Grupo Hojas de vida de la Subdirección de Talento Humano, Dirección de Atención y Tratamiento respectivamente.</t>
  </si>
  <si>
    <t>AZ - SISTEMA DE GESTION DE SEGURIDAD DE LA INFORMACION GRUPO PROYECCION E IMPLEMENTACION TECNOLOGICA.           Funcionaria: Cristina Reyes y Capitan Mariño.                                          La circular y actas No:19, 41,45, 49 y 175 reposan en archivo mágnetico ruta: C:\Users\MARTHA CORDON SCENTRAL\Documentos\2017\PLAN DE ACCION 2017\EVIDENCIAS SEGUIMIENTO I TRIMESTRE</t>
  </si>
  <si>
    <t>Observación: Las actividades Socializar e implementar son tareas que se vienen realizando en conjunto y son repetitivas al interior de los Establecimientos, Regionales y Sede Central ya que al momento de socializar se está implementando la guía de las buenas prácticas de la seguridad de la información. Por lo anterior se solicita unificar las actividades con codigos 275 y 278 quedando una sola asi "sensibilizar e implementar" en la Sede Central, Regional Central, EC MODELO y COMEB.</t>
  </si>
  <si>
    <t xml:space="preserve"> GRUPO PROYECCION E IMPLEMENTACION TECNOLOGICA .           Funcionaria: Cristina Reyes y Capitan Mariño. </t>
  </si>
  <si>
    <t xml:space="preserve">PRODUCTO INACTIVO </t>
  </si>
  <si>
    <t xml:space="preserve">Mediante oficio No: 2017IE0002479 de 15/03/ 2017, firmada por el Director General, se remite en medio magnetico a la USPEC (Unidad de Servicios Penitenciarios y Carcelarios) la ficha con las especificaciones técnicas para la Adquisición, Instalación y puesta en operación de un sistema de videoconferencia integrado - TODO EN UNO; Conforme al proyecto de inversión "Implementación de salas para la realización de audiencias virtuales en los ERON"  Anexo acta No: 36A y ficha tecnica (10 folios) </t>
  </si>
  <si>
    <t>AZ - DIRECCION GENERAL (DINPE) - ARCHIVO OFICINA DE SISTEMAS DE INFORMACION - GRUPO ADMINISTRACION DE LAS TECNOLOGIAS DE LA INFORMACION.                                                           El oficio 2479, acta 36A y ficha tecnica reposan en archivo mágnetico ruta: C:\Users\MARTHA CORDON SCENTRAL\Documentos\2017\PLAN DE ACCION 2017\EVIDENCIAS SEGUIMIENTO I TRIMESTRE</t>
  </si>
  <si>
    <t>Se ajusto reporte de Quejas y Reclamos categoría dimensión, se ajusto reporte que genera archivo plano de las quejas de acuerdo a los requerimientos del grupo de tutelas.</t>
  </si>
  <si>
    <t>GRUPO ADMINISTRACION DE LA INFORMACION - funcionario ing. Hernan Avila -correo electrónico hernan.avila@inpec.gov.co - C:\Users\MARTHA CORDON SCENTRAL\Documentos\2017\PLAN DE ACCION 2017\EVIDENCIAS SEGUIMIENTO I TRIMESTRE.</t>
  </si>
  <si>
    <t xml:space="preserve">
SISIPEC: En la forma de imprimir reportes rf_interno_vulnerable se modifico agregando parámetros y opción nueva para generar archivo plano.
en la forma de imprimir reportes rf_interno_condición se modifico agregando parámetros y opción nueva para generar archivo plano. Lo anterior de acuerdo a los requerimientos del grupo de Atención Psicosocial.
TUTELAS: se modifico forma de imprimir reporte de total tutelas por tema para que puedan generar archivo en Excel.</t>
  </si>
  <si>
    <t>Se revisó la información de la guía transición de ipv4 a ipv6 para Colombia de MINTIC para elaborar el plan que debe contener las fases de acuerdo al numeral de la guía 7. Fases de transición 7.1 fase I. Planeación de ipv6. Se procede a elaborar el plan para la sede central en la primera semana de abril. Para la primera semana de mayo se proyecta capacitación con MINTIC.</t>
  </si>
  <si>
    <t>GRUPO ADMINISTRACION DE LAS TECNOLOGIAS DE LA INFORMACION.                                                                                                        Adjunto: articulo 5482, 5932, cronograma ipv6, formato inventario de equipos, formato metodologia IPV6, reposan en archivo mágnetico y DRIVE ruta: C:\Users\MARTHA CORDON SCENTRAL\Documentos\2017\PLAN DE ACCION 2017\EVIDENCIAS SEGUIMIENTO I TRIMESTRE.</t>
  </si>
  <si>
    <t xml:space="preserve">
El plan de diagnóstico se realizará en la segunda semana de mayo, de acuerdo con la información anterior, compartida en DRIVE.</t>
  </si>
  <si>
    <t>El protocolo se proyecta entregar en el mes de Noviembre.</t>
  </si>
  <si>
    <t>COORDINACION A CARGO GRUPO ADMINISTRACION DE LAS TECNOLOGIAS DE LA INFORMACION.</t>
  </si>
  <si>
    <t>COORDINACION A CARGO GRUPO ADMINISTRACION DE LA INFORMACION - I.J Nelson Romero</t>
  </si>
  <si>
    <t>No se registran avances en cumplimiento de la actividad codigo 296</t>
  </si>
  <si>
    <t>No se registran avances en cumplimiento de la actividad codigo 298</t>
  </si>
  <si>
    <t>No se registran avances en cumplimiento de la actividad codigo 299</t>
  </si>
  <si>
    <t xml:space="preserve">ACTIVIDAD INACTIVA </t>
  </si>
  <si>
    <t>No se registran avances en cumplimiento de la actividad codigo 302</t>
  </si>
  <si>
    <t>No se registran avances en cumplimiento de la actividad codigo 303</t>
  </si>
  <si>
    <t>No se registran avances en cumplimiento de la actividad codigo 304</t>
  </si>
  <si>
    <t>OFICINA DE SISTEMAS DE INFORMACION</t>
  </si>
  <si>
    <t>Se esta realizando levantamiento de información para la actulización del formulario en excel inventario de software, hardware y servicios tecnologicos.</t>
  </si>
  <si>
    <t>No se registran avances en cumplimiento de la actividad codigo 495</t>
  </si>
  <si>
    <t>No se registran avances en cumplimiento de la actividad codigo 245</t>
  </si>
  <si>
    <t>Divulgar en NOTINPEC semanalmente a nivel nacional mensajes alusivos para minimizar el uso del papel.</t>
  </si>
  <si>
    <t xml:space="preserve">No aplica para el periodo reportado </t>
  </si>
  <si>
    <t xml:space="preserve">Se realizó una conferencia denominada “Actividad de Supervisión” en la cual se les recordó a los supervisores sus obligaciones, se explicó la forma como deben diligenciar los nuevos formatos establecidos en el Manual de Contratación y se revisaron algunos contratos a manera de ejemplo para evidenciar con ellos si la supervisión había quedada bien hecha o por el contrario habían falencias.
Durante el trimestre se realizó acompañamiento personal, vía telefónica o correo electrónico institucional en la Sede Central, Escuela de Formación, Regionales y Establecimientos de reclusión en temas relacionado con la aplicación del Manual de Contratación y sus formatos, SECOP II, Tienda virtual y  Normatividad de contratación.
</t>
  </si>
  <si>
    <t>Drive 
https://drive.google.com/drive/folders/0Bz9BU3gKMyzAN2JqRTdSdlVVT2M</t>
  </si>
  <si>
    <t xml:space="preserve">Se revisaron los siguientes procedimientos los cuales están en proceso de ajuste y posterior cargue en la herramienta  a ISOlución: 
PA_22-032-07_V03_Recepcion_Clasificacion_Reg_y_Distrib_de_Corresp_Recibida 
PA_22-033-02_V02_Produccion_y_despacho_de_correspondencia
PA-DO-G01 V01 Guía para la elaboración y control de las comunicaciones institucionales
</t>
  </si>
  <si>
    <t>Se presentó el Programa de Gestión Documental – PGD, a través de la plataforma ISOlución.</t>
  </si>
  <si>
    <t>Se ajustó la Política de Cero Papel en el INPEC y se subió a la plataforma ISOlución.</t>
  </si>
  <si>
    <t>Mediante oficio radicado con el No. 2017IE0000102 de fecha enero 3 de 2017 se presentó el Cronograma de capacitaciones programadas para el presente año en el Instituto para la Política de Eficiencia Administrativa Cero Papel. Es así como a corte de este periodo se han realizado 5 conforme al Cronograma presentado.</t>
  </si>
  <si>
    <t xml:space="preserve">Se solicitó mediante oficio radicado con el No. 20171E0001561 de fecha  19 de enero de 2017 a la Oficina Asesora de Comunicaciones la publicación semanal en NOTINPEC con mensajes alusivos para minimizar el uso del papel, dando inicio a la publicación desde la primera semana de febrero y al corte de este periodo se llevan 8 publicaciones, cumpliendo con la actividad. </t>
  </si>
  <si>
    <t>Se solicitó mediante correo electrónico a Comunicación organizacional publicar la encuesta “CAMPAÑA AMIGABLE CERO PAPEL”, realizada por la Dirección de Gestión Corporativa Grupo de Gestión Documental, para el diagnóstico y sensibilización de la reducción y ahorro de papel en las actividades administrativas y técnicas del Instituto. A corte de este periodo se realizó seguimiento y se evidenció que en un alto porcentaje atienden la reducción del papel y otros manifiesta la imposibilidad de imprimir a doble por falta de conocimiento para hacerlo o por que la impresora no tiene esta función.</t>
  </si>
  <si>
    <t xml:space="preserve">No aplica para el periodo </t>
  </si>
  <si>
    <t>Mediante oficios radicados con los Nos. 2017IE0000102, 20171E0010014 y20171E0009956 de fechas enero 3 y 29 de marzo de 2017 respectivamente, se presentó el cronograma de capacitaciones programadas para el presente año en el Instituto para la organización de archivos de gestión y transferencias documentales. Es así como a corte de este periodo se han realizado 7 conforme al cronograma presentado.</t>
  </si>
  <si>
    <t>Se presentó el 07 de marzo de 2017 la Política de Gestión Documental a través de la plataforma ISOlución, la cual fue revisada por la Oficina Asesora de Planeación el 28 de marzo de 2017, por lo tanto se estan atendiendo las recomendaciones propuestas.</t>
  </si>
  <si>
    <t>El 21 de marzo de 2017 mediante correo electrónico enviado a la Oficina Asesora de Planeación se solicitó una reunión para aclarar la actividad número 35 del Plan de acción "Actualizar el procedimiento para la elaboración y actualización de información del Instituto ", sin embargo como no se recibió respuesta alguna se requirió nuevamente la petición y se está a la espera de la respuesta.</t>
  </si>
  <si>
    <t xml:space="preserve">Se publicó el Plan Anual de Adquisiciones en la página web el 02 de enero de 2017 en el siguiente link: http://www.inpec.gov.co/portal/page/portal/Inpec/Institucion/InformacionFinanciera/Desagregaci%F3n%20Presupuestal1/Plan%20Anual%20de%20adquisiciones
Se publicó el Plan Anual de Adquisiciones en la plataforma del SECOP II el 26 de enero de 2017 en el siguiente link:
https://community.secop.gov.co/Public/App/AnnualPurchasingPlanManagementPublic/Index
 Se publicó el Plan Anual de Adquisiciones en la plataforma del SECOP I el 25 de enero de 2017 en el siguiente link:
https://www.contratos.gov.co/consultas/consultarArchivosPAA2017.do
</t>
  </si>
  <si>
    <t xml:space="preserve">En este periodo no se presentaron modificaciones al PAA </t>
  </si>
  <si>
    <t>Se proyectó la ejecución del PAC para el año 2017</t>
  </si>
  <si>
    <t xml:space="preserve">Se cumplió con la ejecución del PAC para el periodo reportado </t>
  </si>
  <si>
    <t>Mediante oficios radicados con los Nos. 20171E0000125 y 20171E0009956 de fechas enero 3 y 29 de marzo de 2017 respectivamente, se presentó el cronograma de capacitaciones programadas para el presente año en el Instituto para el tema aplicativo Gesdoc y se solicitó el cronograma de capacitaciones que las regionales realizaran a los Eron.  Es así como a corte de este periodo se han realizado 15 conforme al cronograma presentado.</t>
  </si>
  <si>
    <t>Mediante oficio radicado con el No. 20171E0009956 de fechas  29 de marzo de 2017, se presentó el cronograma de capacitaciones programadas para el presente año en el Instituto para el manejo del GESDOC y se requirió cronograma para las capacitaciones que deben hacer las regionales a los ERON.</t>
  </si>
  <si>
    <t>Mediante oficio radicado con el No. 2017IE0010141 de fecha 30 de marzo de 2017, se solicitó a la Oficina de Sistemas de Información apoyo técnico para la creación de una herramienta que permita el análisis y estudio de documentos gestionados por la entidad, identificando su ingreso, formato, estructura, finalidad áreas que intervienen y procesos asociados con apoyo técnico de GESDOC.</t>
  </si>
  <si>
    <t>Se revisó el procedimiento el cual están en proceso de ajuste y posterior cargue en la herramienta  a ISOlución</t>
  </si>
  <si>
    <t>Se publicaron en la página web las Tablas de Retención Documental - TRD</t>
  </si>
  <si>
    <t xml:space="preserve">Se esta en el proceso de revisión y verificación de la normatividad para adoptar el indice de información clasificada y reservada y posterior publicación </t>
  </si>
  <si>
    <t>No se reportó avance</t>
  </si>
  <si>
    <t>Se esta en el proceso de revisión y verificación de la normatividad para definir la lista de información mínima de la entidad del sujeto obligado y de información para la ciudadanía.</t>
  </si>
  <si>
    <t>Se esta en el proceso de revisión y verificación de la normatividad para estructurar el registro de activos de información teniendo en cuenta los requerimientos de la matriz GEL</t>
  </si>
  <si>
    <t>Teniendo en cuenta que el 22 de diciembre de 2016 se recibió comunicación del Archivo General de la Nación devolviendo las TRD; mediante oficio radicado 2017EE0001075 de fecha 8 de febrero de 2017 se presentaron los ajustes  y se está a la espera de la convalidación, motivo por el cual no se pudo ajustar el calendario para controlar las transferencias documentales de acuerdo con la tabla de retención documental – TRD</t>
  </si>
  <si>
    <t>Presentar a la Oficina Asesora de Planeación el Programa de  Gestión Documental.</t>
  </si>
  <si>
    <t>Etiquetas de fila</t>
  </si>
  <si>
    <t>Total general</t>
  </si>
  <si>
    <t>Porcentaje de cumplimiento actividades</t>
  </si>
  <si>
    <t>Avance ponderado</t>
  </si>
  <si>
    <t>Suma de Avance ponderado</t>
  </si>
  <si>
    <t>Sin reporte de avance</t>
  </si>
  <si>
    <t>Se consolido el Plan Nacional de prevención y se envio a las Direcciones regionales para aprobación.</t>
  </si>
  <si>
    <t>(Varios elementos)</t>
  </si>
  <si>
    <t>Cuenta de Avance ponderado</t>
  </si>
  <si>
    <t>Actividades cumplidas al 100</t>
  </si>
  <si>
    <t>Total de actividades</t>
  </si>
  <si>
    <t>OFICINA SISTEMAS D EINFORMACIÓN</t>
  </si>
  <si>
    <t>Porcentaje de cumplimiento</t>
  </si>
  <si>
    <t>Técnica Administrativa Grado 11</t>
  </si>
  <si>
    <t xml:space="preserve">Estefany Cuitiva </t>
  </si>
  <si>
    <t>SUBDIRECCIÓN DE TALENTO HUMANO
DIRECCIÓN DE ATENCIÓN Y TRATAMIENTO</t>
  </si>
  <si>
    <t>DIRAT</t>
  </si>
  <si>
    <t>OFISI</t>
  </si>
  <si>
    <t>DICUV</t>
  </si>
  <si>
    <t>OFICO</t>
  </si>
  <si>
    <t>Realizar capacitaciones para el manejo del aplicativo GESDOC a la Dirección General - Direcciones Regionales -Establecimientos de Reclusión de Bogotá.</t>
  </si>
  <si>
    <t>Solicitar a los Directores Regionales capacitados en GESDOC, el cronograma de trabajo para las capacitaciones a los establecimientos de su jurisdicción.</t>
  </si>
  <si>
    <t>Ana Milena Carrillo</t>
  </si>
  <si>
    <t>Mantener la implementación de los requisitos de la norma a traves de la aplicación del manual de contratación y los formatos vigentes.</t>
  </si>
  <si>
    <t>Auxiliar Admionistrativo</t>
  </si>
  <si>
    <t>A través de la alianza Estrategia con argentina se encuentra 4 funcionarios del Cuerpo de Custodia y Vigilancia culminando estudios  del curso de Cadetes en la escuela Penitenciaria de la Nación, Dr., JUAN JOSE O¨CONNOR.</t>
  </si>
  <si>
    <t>Durante el primer trimestre 21 embajadas solicitaron ingreso a  22 ERON para visitar a sus connacionales.</t>
  </si>
  <si>
    <t xml:space="preserve">Se realizaron 5 repatriaciones  3 activas a los países de China Paraguay y España, y 2 repatriaciones pasivas  de los  países de Ecuador y España. 
</t>
  </si>
  <si>
    <t>No se requerieron ajustes a los indicadores por parte del DNP</t>
  </si>
  <si>
    <t xml:space="preserve">Durante la vigencia del primer trimestre del 2017 no se han realizado modificaciones presupuestales </t>
  </si>
  <si>
    <t>Los proyectos de modelo educativo, herramientas de evaluación, carceles para la paz, atención al ciudadano no presentaron ajustes para la vigencia 2018 por tanto su actualización se realiza de acuerdo a la formulación realizada en el 2017 y los proyectos de desarrollo tecnologico, presento modificación de vincular arquitectura T.I y el proyecto de SPA presento modificación en su presupuesto para la vigencia 2018</t>
  </si>
  <si>
    <t>Se tenian pendientes 16 Procesos Disiplinarios de segunda instancia del cuarto trimestre de 2016, llegaron al GRECO 22 procesos durante el primer trimestre de 2017 para un total de 38 de los cuales se rellizo el estudio de 10 Procesos Disiplinarios de segunda instancia, quedando pendientes 28</t>
  </si>
  <si>
    <t>Se tenian pendientes 16 Procesos Disiplinarios de segunda instancia del cuarto trimestre de 2016, llegaron al GRECO 22 procesos durante el primer trimestre de 2017 para un total de 38 de los cuales se rellizo el estudio y se proyectaron 10  Procesos Disiplinarios de segunda instancia para firma de Direción General, quedando pendientes 28.</t>
  </si>
  <si>
    <t>Se tenian pendientes 175 conceptos pendientes del cuarto trimestre de 2016, llegaron al GRECO 75 conceptos durante el primer trimestre de 2017 para un toal de 250 los cuales se registraron en su totalidad en la base de datos y se realizo el reparto a los diferentes profesionales del GRECO para su elaboración.</t>
  </si>
  <si>
    <t>Presentar al Comité de Coordinación Institucional un informe trimestral sobre sanciones disciplinarias a los funcionarios del nivel directivo y no directivo que evidencie: relación de reportes de sanciones disciplinarias</t>
  </si>
  <si>
    <t>Información reportada en el SIID depurada en su totalidad</t>
  </si>
  <si>
    <t>Desarrollar de auditorias y evaluaciones y seguimientos programadas.</t>
  </si>
  <si>
    <t>Incluir un capitulo dentro de los informes finales de auditoria que identifique los riesgos de gestion y corrupcion percibidos y efectuar un análisis de causas los riesgos de corrupción y la efectividad de los controles incorporados en las auditorías internas establecidas en el programa anual de auditorías</t>
  </si>
  <si>
    <t>Percepción de la imagen positiva de la Oficina de Control Interno incrementada en el Nivel Central.</t>
  </si>
  <si>
    <t>Se realizo divulgación de los subprogramas ambientales que forman parte del plan institucional de gestión ambiental PIGA, a través de correo electronico del 2 d efebrero de 2017 enviado por la subdirección de actividades productivas y oficio numero 8300-SUBDA-DIRAT del 2 de febrero de 2017.</t>
  </si>
  <si>
    <t>DRIVE-31</t>
  </si>
  <si>
    <t>Registrar trimestralmente en el modulo gestión datos de operación del SUIT, información de uso de trámites</t>
  </si>
  <si>
    <t>DIRAT-OFISI-DICUV-OFICO</t>
  </si>
  <si>
    <t>Se remitió oficio N° 8340 SUBDA -GUGEC del 24 de abril del 2017 donde se manifiesta que es posible la racionalización administrativa del tramite , pasando  de 15 dias habiles a 13</t>
  </si>
  <si>
    <t>DRIVE-438</t>
  </si>
  <si>
    <t>DRIVE-439</t>
  </si>
  <si>
    <t>DRIVE-440</t>
  </si>
  <si>
    <t>DRIVE-441</t>
  </si>
  <si>
    <t xml:space="preserve">  Se remitió oficio N° 8140 OFISI del 10 de abril del 2017 en el que se manifiesta que no fue posible la racionalización.</t>
  </si>
  <si>
    <t>Se remitió oficio N°8200 DICUV 0774 del 6 de abril del 2017 en el que se manifiesta que no fue posible la racionalización.</t>
  </si>
  <si>
    <t xml:space="preserve">Se remitió oficio N°8130 OFICO 0235 de marzo 15 del 2017 donde se manifiesta que no fue posible la racionalización </t>
  </si>
  <si>
    <t xml:space="preserve">  Previo concepto del DAFP del 27 de marzo de 2017, se envió con oficio 8110 OFPLA 0181 a la Oficina de sistemas de información la no posibilidad de inscripción de esta OPA.</t>
  </si>
  <si>
    <t>DRIVE-442</t>
  </si>
  <si>
    <t>Las ventanas emergentes se realizaron de la siguiente manera: 24 de enero del 2017 denominada "Ya es hora de opinar y crear una cultura mas transparente", 15 de febrero denominada "tu opinion es importante, encuesta publica" , 22 de marzo para el concurso de "quien quiere ser millonario en conocimiento institucional" y 31 de marzo denominada "transmisión en vivo mesas de dialogo"</t>
  </si>
  <si>
    <t>https://rendiciondecuentas5.wixsite.com/misitio</t>
  </si>
  <si>
    <t xml:space="preserve">Se realizo la publicación de acciones de información, dialogo e incentivos en la pagina web institucional. </t>
  </si>
  <si>
    <t>http://www.inpec.gov.co/portal/page/portal/Inpec/Institucion/InformesDeGestion/RendicionDeCuentas/Inform</t>
  </si>
  <si>
    <t xml:space="preserve"> Se estructuró el blog de rendicion de cuentas 2016  de manera online.</t>
  </si>
  <si>
    <t>Evaluar la percepción de los internos postulados a la ley 975 de 2005,  frente al programa restaurativo palabras justas.</t>
  </si>
  <si>
    <t>P83</t>
  </si>
  <si>
    <t>Sistema de Control Interno Contable del INPEC, realizado e implementado</t>
  </si>
  <si>
    <t>P244</t>
  </si>
  <si>
    <t xml:space="preserve">Implementación de la Norma Internacional de Contabilidad del Sector Público en el INPEC </t>
  </si>
  <si>
    <t>P225</t>
  </si>
  <si>
    <t>Adoptar el SECOP II para gestionar los Procesos de Contratación del Instituto.</t>
  </si>
  <si>
    <t>Realizar comunicación dirigida al Director de la Escuela de Formación y a los Directores Regionales en la cual se informe el cronograma de capacitaciones para la adopción del SECOP II y la responsabilidad de difundir la capacitación recibida a los establecimientos de reclusión de su jurisdicción.</t>
  </si>
  <si>
    <t>Capacitar a la Dirección de la Escuela de Formación y a las Direcciones Regionales en la adopción del SECOP II para gestionar los procesos de contratación, conforme a los lineamientos emitidos por Colombia Compra Eficiente.</t>
  </si>
  <si>
    <t>Realizar seguimiento a la adopción del SECOP II por parte de la Escuela de Formación, Direcciones Regionales y establecimientos de reclusión.</t>
  </si>
  <si>
    <t>Realizar el Manual de Políticas Contables</t>
  </si>
  <si>
    <t>Actualizar los procedimientos contables</t>
  </si>
  <si>
    <t>Realizar depuración contable</t>
  </si>
  <si>
    <t xml:space="preserve">Homologación de las cuentas contables al catálogo de cuentas establecido por la Contaduría General de la Nación </t>
  </si>
  <si>
    <t>PLAN ASOCIADO</t>
  </si>
  <si>
    <t>MIPG</t>
  </si>
  <si>
    <t>Publicar Informe del estado de avance del Sistema del Control Interno. Publicación en la Pagina WEB. Cada (4) meses.</t>
  </si>
  <si>
    <t>Soporte y desarrollo de nuevas funcionalidades de aplicativos de apoyo SIJUR, QUEJAS WEB, SISIPEC, entre otros.</t>
  </si>
  <si>
    <t>Realizar el seguimiento  técnico al proceso que desarrolle la alcaldía de Medellín para la adquisición del sistema de bloqueo para el ERON - Bellavista"</t>
  </si>
  <si>
    <t>Se realizo publicación del formulario de manera online el dia 02/03/2017</t>
  </si>
  <si>
    <t xml:space="preserve">
http://www.inpec.gov.co/portal/page/portal/Inpec/Institucion/InformesDeGestion/RendicionDeCuentas/Formato%20de%20Inscripci%F3n
http://www.inpec.gov.co/portal/page/portal/Inpec/Institucion/InformesDeGestion/RendicionDeCuentas/Formato%20de%20Preguntas
</t>
  </si>
  <si>
    <t>El dia 25/04/2017, se activa el chat en la pagina web. Quedando pendiente un 20 de avance para difusión mediante ventana emergente.</t>
  </si>
  <si>
    <t>http://www.inpec.gov.co/portal/page/portal/Inpec/Otros/Chat</t>
  </si>
  <si>
    <t>Se realizo publicación del formulario de manera online, el dia 07/03/2017</t>
  </si>
  <si>
    <t>http://www.inpec.gov.co/portal/page/portal/Inpec/ServiciosDeInformacionAlCiudadano/AtencionAlCiudadano/Tab1</t>
  </si>
  <si>
    <t>Implementar el sistema VISITEL en 28 ERON adscritos a la Regional Central.</t>
  </si>
  <si>
    <t>Se realizo integración de VISITEL en el EPMSC Granada.</t>
  </si>
  <si>
    <t>GRUPO ADMINISTRACION DE LA INFORMACION - funcionario mauricio.moreno@inpec.gov.co. La solicitud reposa en C:\Users\MARTHA CORDON SCENTRAL\Documentos\2017\PLAN DE ACCION 2017\EVIDENCIAS SEGUIMIENTO I TRIMESTRE.</t>
  </si>
  <si>
    <t>Durante el primer trimestre se realizaron capacitaciones, de acuerdo a las solicitudes realizadas por las personas y/o entidades interesadas. Anexo solicitud de Ejercito, Acta # 52 capacitación del Módulo Jurídico en la nueva plataforma del aplicativo SisipecWeb y solicitud apoyo capacitación en la Escuela Penitenciaria.</t>
  </si>
  <si>
    <t>GRUPO ADMINISTRACION DE LA INFORMACION - funcionario ronald.duran@inpec.gov.co. La solicitudes anexan reposan en C:\Users\MARTHA CORDON SCENTRAL\Documentos\2017\PLAN DE ACCION 2017\EVIDENCIAS SEGUIMIENTO I TRIMESTRE.</t>
  </si>
  <si>
    <t>Se realiza publicación del primer informe pormenorizado del estado de Control Interno - periodo evaluado (12-11-2016 A 11-03-2017)</t>
  </si>
  <si>
    <t>http://www.inpec.gov.co/portal/page/portal/Inpec/Institucion/ReportesDeControlInterno/Tab3</t>
  </si>
  <si>
    <t xml:space="preserve"> La ayuda de navegacion, se encuentra actualizada en el portal web de la entidad.</t>
  </si>
  <si>
    <t xml:space="preserve">http://www.inpec.gov.co/portal/page/portal/Inpec/ServiciosDeInformacionAlCiudadano/AyudasParaNavegar </t>
  </si>
  <si>
    <t>DRIVE-247 - GRUPO ADMINISTRACION DE LA INFORMACION - funcionario alejandro.garzon@inpec.gov.co. Los pantallazos de las 4 ventanas emergentes y baner de RDC reposan en C:\Users\MARTHA CORDON SCENTRAL\Documentos\2017\PLAN DE ACCION 2017\EVIDENCIAS SEGUIMIENTO I TRIMESTRE.</t>
  </si>
  <si>
    <t>Avance</t>
  </si>
  <si>
    <t>Ubicación del soporte</t>
  </si>
  <si>
    <t>Sin Actividades Asociadas</t>
  </si>
  <si>
    <t>Consecutivo maximo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</si>
</sst>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_(* \(#,##0\);_(* &quot;-&quot;??_);_(@_)"/>
    <numFmt numFmtId="165" formatCode="dd/mm/yyyy;@"/>
    <numFmt numFmtId="166" formatCode="d/m/yyyy"/>
  </numFmts>
  <fonts count="39" x14ac:knownFonts="1">
    <font>
      <sz val="11"/>
      <color theme="1"/>
      <name val="Calibri"/>
      <family val="2"/>
      <scheme val="minor"/>
    </font>
    <font>
      <b/>
      <sz val="11"/>
      <color theme="1"/>
      <name val="Calibri"/>
      <family val="2"/>
      <scheme val="minor"/>
    </font>
    <font>
      <sz val="10"/>
      <color theme="1"/>
      <name val="Calibri"/>
      <family val="2"/>
      <scheme val="minor"/>
    </font>
    <font>
      <b/>
      <sz val="10"/>
      <name val="Calibri"/>
      <family val="2"/>
      <scheme val="minor"/>
    </font>
    <font>
      <sz val="11"/>
      <color theme="1"/>
      <name val="Calibri"/>
      <family val="2"/>
      <scheme val="minor"/>
    </font>
    <font>
      <b/>
      <sz val="8"/>
      <color rgb="FFFF0000"/>
      <name val="Arial"/>
      <family val="2"/>
    </font>
    <font>
      <sz val="10"/>
      <color theme="1"/>
      <name val="Calibri Light"/>
      <family val="2"/>
      <scheme val="major"/>
    </font>
    <font>
      <sz val="10"/>
      <name val="Calibri Light"/>
      <family val="2"/>
      <scheme val="major"/>
    </font>
    <font>
      <b/>
      <sz val="10"/>
      <color rgb="FFFF0000"/>
      <name val="Calibri Light"/>
      <family val="2"/>
      <scheme val="major"/>
    </font>
    <font>
      <sz val="10"/>
      <color rgb="FF000000"/>
      <name val="Calibri Light"/>
      <family val="2"/>
      <scheme val="major"/>
    </font>
    <font>
      <sz val="10"/>
      <color theme="0"/>
      <name val="Calibri Light"/>
      <family val="2"/>
      <scheme val="major"/>
    </font>
    <font>
      <sz val="10"/>
      <color rgb="FFFF0000"/>
      <name val="Calibri Light"/>
      <family val="2"/>
      <scheme val="major"/>
    </font>
    <font>
      <b/>
      <sz val="10"/>
      <name val="Calibri Light"/>
      <family val="2"/>
      <scheme val="major"/>
    </font>
    <font>
      <b/>
      <sz val="10"/>
      <color rgb="FFC00000"/>
      <name val="Calibri Light"/>
      <family val="2"/>
      <scheme val="major"/>
    </font>
    <font>
      <sz val="9"/>
      <color rgb="FF000000"/>
      <name val="Arial Narrow"/>
      <family val="2"/>
    </font>
    <font>
      <sz val="11"/>
      <color theme="1"/>
      <name val="Calibri Light"/>
      <family val="2"/>
      <scheme val="major"/>
    </font>
    <font>
      <b/>
      <sz val="10"/>
      <color theme="1"/>
      <name val="Calibri Light"/>
      <family val="2"/>
      <scheme val="major"/>
    </font>
    <font>
      <b/>
      <sz val="10"/>
      <color theme="0"/>
      <name val="Calibri Light"/>
      <family val="2"/>
      <scheme val="major"/>
    </font>
    <font>
      <b/>
      <sz val="11"/>
      <color theme="0"/>
      <name val="Calibri"/>
      <family val="2"/>
      <scheme val="minor"/>
    </font>
    <font>
      <b/>
      <sz val="14"/>
      <color theme="0"/>
      <name val="Calibri"/>
      <family val="2"/>
      <scheme val="minor"/>
    </font>
    <font>
      <b/>
      <sz val="18"/>
      <color theme="0"/>
      <name val="Calibri"/>
      <family val="2"/>
      <scheme val="minor"/>
    </font>
    <font>
      <b/>
      <sz val="20"/>
      <color theme="0"/>
      <name val="Calibri"/>
      <family val="2"/>
      <scheme val="minor"/>
    </font>
    <font>
      <b/>
      <sz val="24"/>
      <color theme="0"/>
      <name val="Calibri"/>
      <family val="2"/>
      <scheme val="minor"/>
    </font>
    <font>
      <b/>
      <i/>
      <sz val="18"/>
      <name val="Calibri"/>
      <family val="2"/>
      <scheme val="minor"/>
    </font>
    <font>
      <b/>
      <sz val="14"/>
      <name val="Calibri"/>
      <family val="2"/>
      <scheme val="minor"/>
    </font>
    <font>
      <sz val="7"/>
      <color theme="1"/>
      <name val="Times New Roman"/>
      <family val="1"/>
    </font>
    <font>
      <sz val="8"/>
      <color rgb="FF222222"/>
      <name val="Arial"/>
      <family val="2"/>
    </font>
    <font>
      <sz val="8"/>
      <color theme="1"/>
      <name val="Calibri"/>
      <family val="2"/>
      <scheme val="minor"/>
    </font>
    <font>
      <sz val="7"/>
      <color rgb="FF222222"/>
      <name val="Times New Roman"/>
      <family val="1"/>
    </font>
    <font>
      <sz val="11"/>
      <name val="Calibri"/>
      <family val="2"/>
      <scheme val="minor"/>
    </font>
    <font>
      <b/>
      <sz val="11"/>
      <color rgb="FFFF0000"/>
      <name val="Calibri"/>
      <family val="2"/>
      <scheme val="minor"/>
    </font>
    <font>
      <sz val="11"/>
      <color theme="1"/>
      <name val="Arial"/>
      <family val="2"/>
    </font>
    <font>
      <sz val="10"/>
      <color rgb="FF222222"/>
      <name val="Arial"/>
      <family val="2"/>
    </font>
    <font>
      <sz val="9"/>
      <color theme="1"/>
      <name val="Arial"/>
      <family val="2"/>
    </font>
    <font>
      <sz val="9"/>
      <color indexed="81"/>
      <name val="Tahoma"/>
      <family val="2"/>
    </font>
    <font>
      <b/>
      <sz val="9"/>
      <color indexed="81"/>
      <name val="Tahoma"/>
      <family val="2"/>
    </font>
    <font>
      <sz val="11"/>
      <color theme="0"/>
      <name val="Calibri"/>
      <family val="2"/>
      <scheme val="minor"/>
    </font>
    <font>
      <sz val="12"/>
      <color rgb="FF000000"/>
      <name val="Arial Narrow"/>
      <family val="2"/>
    </font>
    <font>
      <sz val="11"/>
      <color rgb="FF000000"/>
      <name val="Arial Narrow"/>
      <family val="2"/>
    </font>
  </fonts>
  <fills count="27">
    <fill>
      <patternFill patternType="none"/>
    </fill>
    <fill>
      <patternFill patternType="gray125"/>
    </fill>
    <fill>
      <patternFill patternType="solid">
        <fgColor rgb="FF9A0000"/>
        <bgColor indexed="64"/>
      </patternFill>
    </fill>
    <fill>
      <patternFill patternType="solid">
        <fgColor rgb="FF002060"/>
        <bgColor indexed="64"/>
      </patternFill>
    </fill>
    <fill>
      <patternFill patternType="solid">
        <fgColor theme="9" tint="-0.249977111117893"/>
        <bgColor indexed="64"/>
      </patternFill>
    </fill>
    <fill>
      <patternFill patternType="solid">
        <fgColor theme="0"/>
        <bgColor indexed="64"/>
      </patternFill>
    </fill>
    <fill>
      <patternFill patternType="solid">
        <fgColor rgb="FFFFFF00"/>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rgb="FFC00000"/>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FF00"/>
        <bgColor rgb="FF000000"/>
      </patternFill>
    </fill>
    <fill>
      <patternFill patternType="solid">
        <fgColor rgb="FFFFD966"/>
        <bgColor rgb="FF000000"/>
      </patternFill>
    </fill>
    <fill>
      <patternFill patternType="solid">
        <fgColor rgb="FFFFFFFF"/>
        <bgColor rgb="FF000000"/>
      </patternFill>
    </fill>
    <fill>
      <patternFill patternType="solid">
        <fgColor rgb="FFFF0000"/>
        <bgColor rgb="FF000000"/>
      </patternFill>
    </fill>
    <fill>
      <patternFill patternType="solid">
        <fgColor rgb="FFA9D08E"/>
        <bgColor rgb="FF000000"/>
      </patternFill>
    </fill>
    <fill>
      <patternFill patternType="solid">
        <fgColor rgb="FFF4B084"/>
        <bgColor rgb="FF000000"/>
      </patternFill>
    </fill>
    <fill>
      <patternFill patternType="solid">
        <fgColor rgb="FFFF0000"/>
        <bgColor indexed="64"/>
      </patternFill>
    </fill>
    <fill>
      <patternFill patternType="solid">
        <fgColor theme="9" tint="-0.249977111117893"/>
        <bgColor rgb="FF000000"/>
      </patternFill>
    </fill>
    <fill>
      <patternFill patternType="solid">
        <fgColor theme="0"/>
        <bgColor rgb="FF000000"/>
      </patternFill>
    </fill>
    <fill>
      <patternFill patternType="solid">
        <fgColor theme="0" tint="-4.9989318521683403E-2"/>
        <bgColor indexed="64"/>
      </patternFill>
    </fill>
    <fill>
      <patternFill patternType="solid">
        <fgColor rgb="FF006666"/>
        <bgColor indexed="64"/>
      </patternFill>
    </fill>
    <fill>
      <patternFill patternType="solid">
        <fgColor theme="4" tint="-0.499984740745262"/>
        <bgColor indexed="64"/>
      </patternFill>
    </fill>
    <fill>
      <patternFill patternType="solid">
        <fgColor rgb="FFD13E21"/>
        <bgColor indexed="64"/>
      </patternFill>
    </fill>
    <fill>
      <patternFill patternType="solid">
        <fgColor rgb="FF0070C0"/>
        <bgColor indexed="64"/>
      </patternFill>
    </fill>
    <fill>
      <patternFill patternType="solid">
        <fgColor rgb="FF006666"/>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double">
        <color auto="1"/>
      </left>
      <right style="double">
        <color auto="1"/>
      </right>
      <top/>
      <bottom style="double">
        <color auto="1"/>
      </bottom>
      <diagonal/>
    </border>
    <border>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style="thin">
        <color rgb="FF00435A"/>
      </left>
      <right style="thin">
        <color rgb="FF00435A"/>
      </right>
      <top style="thin">
        <color rgb="FF00435A"/>
      </top>
      <bottom style="thin">
        <color rgb="FF00435A"/>
      </bottom>
      <diagonal/>
    </border>
    <border>
      <left/>
      <right style="thin">
        <color rgb="FF00435A"/>
      </right>
      <top style="thin">
        <color rgb="FF00435A"/>
      </top>
      <bottom style="thin">
        <color rgb="FF00435A"/>
      </bottom>
      <diagonal/>
    </border>
    <border>
      <left style="thin">
        <color rgb="FF00435A"/>
      </left>
      <right style="thin">
        <color rgb="FF00435A"/>
      </right>
      <top/>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274">
    <xf numFmtId="0" fontId="0" fillId="0" borderId="0" xfId="0"/>
    <xf numFmtId="0" fontId="0" fillId="0" borderId="0" xfId="0" applyAlignment="1">
      <alignment horizontal="center" vertical="center"/>
    </xf>
    <xf numFmtId="0" fontId="1" fillId="6" borderId="1" xfId="0" applyFont="1" applyFill="1" applyBorder="1" applyAlignment="1">
      <alignment horizontal="center" vertical="center" wrapText="1"/>
    </xf>
    <xf numFmtId="0" fontId="1" fillId="6" borderId="1" xfId="0" applyFont="1" applyFill="1" applyBorder="1" applyAlignment="1">
      <alignment vertical="center"/>
    </xf>
    <xf numFmtId="0" fontId="7" fillId="0" borderId="1" xfId="0" applyFont="1" applyFill="1" applyBorder="1" applyAlignment="1" applyProtection="1">
      <alignment horizontal="center" vertical="center" wrapText="1"/>
      <protection locked="0"/>
    </xf>
    <xf numFmtId="0" fontId="9" fillId="13" borderId="1" xfId="0" applyFont="1" applyFill="1" applyBorder="1" applyAlignment="1" applyProtection="1">
      <alignment horizontal="center" vertical="center" wrapText="1"/>
      <protection locked="0"/>
    </xf>
    <xf numFmtId="14" fontId="9" fillId="0" borderId="1" xfId="0" applyNumberFormat="1" applyFont="1" applyFill="1" applyBorder="1" applyAlignment="1" applyProtection="1">
      <alignment horizontal="center" vertical="center" wrapText="1"/>
      <protection locked="0"/>
    </xf>
    <xf numFmtId="0" fontId="9" fillId="14" borderId="1" xfId="0" applyFont="1" applyFill="1" applyBorder="1" applyAlignment="1" applyProtection="1">
      <alignment horizontal="center" vertical="center" wrapText="1"/>
      <protection locked="0"/>
    </xf>
    <xf numFmtId="0" fontId="9" fillId="18" borderId="1" xfId="0" applyFont="1" applyFill="1" applyBorder="1" applyAlignment="1" applyProtection="1">
      <alignment horizontal="center" vertical="center" wrapText="1"/>
      <protection locked="0"/>
    </xf>
    <xf numFmtId="164" fontId="9" fillId="0" borderId="1" xfId="0" applyNumberFormat="1" applyFont="1" applyFill="1" applyBorder="1" applyAlignment="1" applyProtection="1">
      <alignment horizontal="center" vertical="center" wrapText="1"/>
    </xf>
    <xf numFmtId="164" fontId="9" fillId="0" borderId="12" xfId="0" applyNumberFormat="1" applyFont="1" applyFill="1" applyBorder="1" applyAlignment="1" applyProtection="1">
      <alignment horizontal="center" vertical="center" wrapText="1"/>
    </xf>
    <xf numFmtId="164" fontId="9" fillId="0" borderId="1" xfId="0" applyNumberFormat="1" applyFont="1" applyFill="1" applyBorder="1" applyAlignment="1" applyProtection="1">
      <alignment horizontal="center" vertical="center" wrapText="1"/>
      <protection locked="0"/>
    </xf>
    <xf numFmtId="14" fontId="9" fillId="0" borderId="1" xfId="0" applyNumberFormat="1"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protection locked="0"/>
    </xf>
    <xf numFmtId="14" fontId="9" fillId="0" borderId="7" xfId="0" applyNumberFormat="1" applyFont="1" applyFill="1" applyBorder="1" applyAlignment="1" applyProtection="1">
      <alignment horizontal="center" vertical="center" wrapText="1"/>
    </xf>
    <xf numFmtId="164" fontId="9" fillId="0" borderId="9" xfId="0" applyNumberFormat="1" applyFont="1" applyFill="1" applyBorder="1" applyAlignment="1" applyProtection="1">
      <alignment horizontal="center" vertical="center" wrapText="1"/>
    </xf>
    <xf numFmtId="0" fontId="6" fillId="14" borderId="1"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6" fillId="0" borderId="1" xfId="0" applyNumberFormat="1" applyFont="1" applyBorder="1" applyAlignment="1" applyProtection="1">
      <alignment horizontal="center" vertical="center" wrapText="1"/>
      <protection locked="0"/>
    </xf>
    <xf numFmtId="0" fontId="2" fillId="0" borderId="0" xfId="0" applyFont="1" applyProtection="1"/>
    <xf numFmtId="0" fontId="3" fillId="3" borderId="0" xfId="0" applyFont="1" applyFill="1" applyBorder="1" applyAlignment="1" applyProtection="1">
      <alignment horizontal="center" vertical="center" wrapText="1"/>
    </xf>
    <xf numFmtId="0" fontId="18" fillId="22" borderId="1" xfId="0" applyFont="1" applyFill="1" applyBorder="1" applyAlignment="1" applyProtection="1">
      <alignment horizontal="center" vertical="center" wrapText="1"/>
    </xf>
    <xf numFmtId="0" fontId="18" fillId="9" borderId="1" xfId="0" applyFont="1" applyFill="1" applyBorder="1" applyAlignment="1" applyProtection="1">
      <alignment horizontal="center" vertical="center" wrapText="1"/>
    </xf>
    <xf numFmtId="0" fontId="18" fillId="24" borderId="1" xfId="0" applyFont="1" applyFill="1" applyBorder="1" applyAlignment="1" applyProtection="1">
      <alignment horizontal="center" vertical="center" wrapText="1"/>
    </xf>
    <xf numFmtId="0" fontId="18" fillId="3" borderId="1" xfId="0" applyFont="1" applyFill="1" applyBorder="1" applyAlignment="1" applyProtection="1">
      <alignment horizontal="center" vertical="center" wrapText="1"/>
    </xf>
    <xf numFmtId="0" fontId="18" fillId="23" borderId="1" xfId="0"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16" fillId="5" borderId="1" xfId="0" applyFont="1" applyFill="1" applyBorder="1" applyAlignment="1" applyProtection="1">
      <alignment horizontal="center" vertical="center" wrapText="1"/>
    </xf>
    <xf numFmtId="0" fontId="6" fillId="0" borderId="6" xfId="0" applyFont="1" applyBorder="1" applyAlignment="1" applyProtection="1">
      <alignment horizontal="center" vertical="center" wrapText="1"/>
    </xf>
    <xf numFmtId="1" fontId="10" fillId="8" borderId="1" xfId="0" applyNumberFormat="1" applyFont="1" applyFill="1" applyBorder="1" applyAlignment="1" applyProtection="1">
      <alignment horizontal="center" vertical="center" wrapText="1"/>
    </xf>
    <xf numFmtId="1" fontId="12" fillId="5" borderId="1" xfId="0" applyNumberFormat="1" applyFont="1" applyFill="1" applyBorder="1" applyAlignment="1" applyProtection="1">
      <alignment horizontal="center" vertical="center" wrapText="1"/>
    </xf>
    <xf numFmtId="14" fontId="6" fillId="0" borderId="1" xfId="0" applyNumberFormat="1" applyFont="1" applyBorder="1" applyAlignment="1" applyProtection="1">
      <alignment horizontal="center" vertical="center" wrapText="1"/>
    </xf>
    <xf numFmtId="1" fontId="6" fillId="0" borderId="1" xfId="0" applyNumberFormat="1" applyFont="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6" fillId="0" borderId="0" xfId="0" applyFont="1" applyAlignment="1" applyProtection="1">
      <alignment horizontal="center" vertical="center" wrapText="1"/>
    </xf>
    <xf numFmtId="0" fontId="6" fillId="0" borderId="1" xfId="0" applyNumberFormat="1" applyFont="1" applyBorder="1" applyAlignment="1" applyProtection="1">
      <alignment horizontal="center" vertical="center" wrapText="1"/>
    </xf>
    <xf numFmtId="9" fontId="6" fillId="0" borderId="1" xfId="2" applyNumberFormat="1" applyFont="1" applyBorder="1" applyAlignment="1" applyProtection="1">
      <alignment horizontal="center" vertical="center" wrapText="1"/>
    </xf>
    <xf numFmtId="0" fontId="2" fillId="0" borderId="0" xfId="0" applyFont="1" applyAlignment="1" applyProtection="1">
      <alignment wrapText="1"/>
    </xf>
    <xf numFmtId="164" fontId="7" fillId="5" borderId="13" xfId="0" applyNumberFormat="1"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164" fontId="9" fillId="5" borderId="13" xfId="0" applyNumberFormat="1" applyFont="1" applyFill="1" applyBorder="1" applyAlignment="1" applyProtection="1">
      <alignment horizontal="center" vertical="center" wrapText="1"/>
    </xf>
    <xf numFmtId="0" fontId="6" fillId="11" borderId="1" xfId="0" applyFont="1" applyFill="1" applyBorder="1" applyAlignment="1" applyProtection="1">
      <alignment horizontal="center" vertical="center" wrapText="1"/>
    </xf>
    <xf numFmtId="0" fontId="6" fillId="0" borderId="0" xfId="0" applyFont="1" applyBorder="1" applyAlignment="1" applyProtection="1">
      <alignment horizontal="center" vertical="center" wrapText="1"/>
    </xf>
    <xf numFmtId="164" fontId="9" fillId="5" borderId="8" xfId="0" applyNumberFormat="1" applyFont="1" applyFill="1" applyBorder="1" applyAlignment="1" applyProtection="1">
      <alignment horizontal="center" vertical="center" wrapText="1"/>
    </xf>
    <xf numFmtId="0" fontId="9" fillId="5" borderId="8"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164" fontId="7" fillId="5" borderId="8"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9" fillId="12"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14" fontId="7" fillId="0" borderId="1" xfId="0" applyNumberFormat="1"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13" borderId="1" xfId="0" applyFont="1" applyFill="1" applyBorder="1" applyAlignment="1" applyProtection="1">
      <alignment horizontal="center" vertical="center" wrapText="1"/>
    </xf>
    <xf numFmtId="0" fontId="9" fillId="14" borderId="1" xfId="0" applyFont="1" applyFill="1" applyBorder="1" applyAlignment="1" applyProtection="1">
      <alignment horizontal="center" vertical="center" wrapText="1"/>
    </xf>
    <xf numFmtId="0" fontId="11" fillId="14" borderId="1" xfId="0" applyFont="1" applyFill="1" applyBorder="1" applyAlignment="1" applyProtection="1">
      <alignment horizontal="center" vertical="center" wrapText="1"/>
    </xf>
    <xf numFmtId="14" fontId="9" fillId="14" borderId="1" xfId="0" applyNumberFormat="1" applyFont="1" applyFill="1" applyBorder="1" applyAlignment="1" applyProtection="1">
      <alignment horizontal="center" vertical="center" wrapText="1"/>
    </xf>
    <xf numFmtId="0" fontId="7" fillId="19" borderId="1" xfId="0" applyFont="1" applyFill="1" applyBorder="1" applyAlignment="1" applyProtection="1">
      <alignment horizontal="center" vertical="center" wrapText="1"/>
    </xf>
    <xf numFmtId="0" fontId="7" fillId="14" borderId="1" xfId="0" applyFont="1" applyFill="1" applyBorder="1" applyAlignment="1" applyProtection="1">
      <alignment horizontal="center" vertical="center" wrapText="1"/>
    </xf>
    <xf numFmtId="0" fontId="6" fillId="14" borderId="1" xfId="0" applyFont="1" applyFill="1" applyBorder="1" applyAlignment="1" applyProtection="1">
      <alignment horizontal="center" vertical="center" wrapText="1"/>
    </xf>
    <xf numFmtId="0" fontId="6" fillId="12" borderId="1" xfId="0" applyFont="1" applyFill="1" applyBorder="1" applyAlignment="1" applyProtection="1">
      <alignment horizontal="center" vertical="center" wrapText="1"/>
    </xf>
    <xf numFmtId="0" fontId="6" fillId="20" borderId="1" xfId="0" applyFont="1" applyFill="1" applyBorder="1" applyAlignment="1" applyProtection="1">
      <alignment horizontal="center" vertical="center" wrapText="1"/>
    </xf>
    <xf numFmtId="14" fontId="6" fillId="14"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4" fontId="9" fillId="0" borderId="0" xfId="0" applyNumberFormat="1" applyFont="1" applyFill="1" applyBorder="1" applyAlignment="1" applyProtection="1">
      <alignment horizontal="center" vertical="center" wrapText="1"/>
    </xf>
    <xf numFmtId="14" fontId="6" fillId="0" borderId="1" xfId="0" applyNumberFormat="1" applyFont="1" applyFill="1" applyBorder="1" applyAlignment="1" applyProtection="1">
      <alignment horizontal="center" vertical="center" wrapText="1"/>
    </xf>
    <xf numFmtId="0" fontId="7" fillId="12" borderId="1"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12" borderId="6"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9" fillId="16" borderId="6" xfId="0" applyFont="1" applyFill="1" applyBorder="1" applyAlignment="1" applyProtection="1">
      <alignment horizontal="center" vertical="center" wrapText="1"/>
    </xf>
    <xf numFmtId="0" fontId="9" fillId="16" borderId="1" xfId="0" applyFont="1" applyFill="1" applyBorder="1" applyAlignment="1" applyProtection="1">
      <alignment horizontal="center" vertical="center" wrapText="1"/>
    </xf>
    <xf numFmtId="0" fontId="8" fillId="17" borderId="1"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8" fillId="17" borderId="7" xfId="0" applyFont="1" applyFill="1" applyBorder="1" applyAlignment="1" applyProtection="1">
      <alignment horizontal="center" vertical="center" wrapText="1"/>
    </xf>
    <xf numFmtId="0" fontId="6" fillId="0" borderId="7" xfId="0" applyFont="1" applyBorder="1" applyAlignment="1" applyProtection="1">
      <alignment horizontal="center" vertical="center" wrapText="1"/>
    </xf>
    <xf numFmtId="14" fontId="6" fillId="20" borderId="7" xfId="0" applyNumberFormat="1" applyFont="1" applyFill="1" applyBorder="1" applyAlignment="1" applyProtection="1">
      <alignment horizontal="center" vertical="center" wrapText="1"/>
    </xf>
    <xf numFmtId="14" fontId="6" fillId="0" borderId="7" xfId="0" applyNumberFormat="1" applyFont="1" applyBorder="1" applyAlignment="1" applyProtection="1">
      <alignment horizontal="center" vertical="center" wrapText="1"/>
    </xf>
    <xf numFmtId="0" fontId="9" fillId="14" borderId="6" xfId="0" applyFont="1" applyFill="1" applyBorder="1" applyAlignment="1" applyProtection="1">
      <alignment horizontal="center" vertical="center" wrapText="1"/>
    </xf>
    <xf numFmtId="164" fontId="7" fillId="15" borderId="1" xfId="1" applyNumberFormat="1" applyFont="1" applyFill="1" applyBorder="1" applyAlignment="1" applyProtection="1">
      <alignment horizontal="center" vertical="center" wrapText="1"/>
      <protection hidden="1"/>
    </xf>
    <xf numFmtId="164" fontId="9" fillId="15" borderId="1" xfId="1" applyNumberFormat="1" applyFont="1" applyFill="1" applyBorder="1" applyAlignment="1" applyProtection="1">
      <alignment horizontal="center" vertical="center" wrapText="1"/>
      <protection hidden="1"/>
    </xf>
    <xf numFmtId="0" fontId="9" fillId="20" borderId="1" xfId="0" applyFont="1" applyFill="1" applyBorder="1" applyAlignment="1" applyProtection="1">
      <alignment horizontal="center" vertical="center" wrapText="1"/>
    </xf>
    <xf numFmtId="14" fontId="9" fillId="20" borderId="1" xfId="0" applyNumberFormat="1" applyFont="1" applyFill="1" applyBorder="1" applyAlignment="1" applyProtection="1">
      <alignment horizontal="center" vertical="center" wrapText="1"/>
    </xf>
    <xf numFmtId="0" fontId="7" fillId="20" borderId="1" xfId="0" applyFont="1" applyFill="1" applyBorder="1" applyAlignment="1" applyProtection="1">
      <alignment horizontal="center" vertical="center" wrapText="1"/>
    </xf>
    <xf numFmtId="165" fontId="9" fillId="0" borderId="1" xfId="0" applyNumberFormat="1" applyFont="1" applyFill="1" applyBorder="1" applyAlignment="1" applyProtection="1">
      <alignment horizontal="center" vertical="center" wrapText="1"/>
    </xf>
    <xf numFmtId="0" fontId="9" fillId="18" borderId="1" xfId="0" applyFont="1" applyFill="1" applyBorder="1" applyAlignment="1" applyProtection="1">
      <alignment horizontal="center" vertical="center" wrapText="1"/>
    </xf>
    <xf numFmtId="14" fontId="9" fillId="5" borderId="1" xfId="0" applyNumberFormat="1" applyFont="1" applyFill="1" applyBorder="1" applyAlignment="1" applyProtection="1">
      <alignment horizontal="center" vertical="center" wrapText="1"/>
    </xf>
    <xf numFmtId="0" fontId="6" fillId="20" borderId="6" xfId="0" applyFont="1" applyFill="1" applyBorder="1" applyAlignment="1" applyProtection="1">
      <alignment horizontal="center" vertical="center" wrapText="1"/>
    </xf>
    <xf numFmtId="0" fontId="9" fillId="5" borderId="6"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9" fillId="5" borderId="1" xfId="0" applyFont="1" applyFill="1" applyBorder="1" applyAlignment="1" applyProtection="1">
      <alignment horizontal="center" vertical="center" wrapText="1"/>
    </xf>
    <xf numFmtId="0" fontId="9" fillId="13" borderId="0" xfId="0" applyFont="1" applyFill="1" applyBorder="1" applyAlignment="1" applyProtection="1">
      <alignment horizontal="center" vertical="center" wrapText="1"/>
    </xf>
    <xf numFmtId="0" fontId="11" fillId="15" borderId="1" xfId="0" applyFont="1" applyFill="1" applyBorder="1" applyAlignment="1" applyProtection="1">
      <alignment horizontal="center" vertical="center" wrapText="1"/>
    </xf>
    <xf numFmtId="14" fontId="9" fillId="18" borderId="1" xfId="0" applyNumberFormat="1" applyFont="1" applyFill="1" applyBorder="1" applyAlignment="1" applyProtection="1">
      <alignment horizontal="center" vertical="center" wrapText="1"/>
    </xf>
    <xf numFmtId="1" fontId="10" fillId="8" borderId="0" xfId="0" applyNumberFormat="1" applyFont="1" applyFill="1" applyBorder="1" applyAlignment="1" applyProtection="1">
      <alignment horizontal="center" vertical="center" wrapText="1"/>
    </xf>
    <xf numFmtId="0" fontId="7" fillId="15" borderId="1" xfId="0" applyFont="1" applyFill="1" applyBorder="1" applyAlignment="1" applyProtection="1">
      <alignment horizontal="center" vertical="center" wrapText="1"/>
    </xf>
    <xf numFmtId="0" fontId="7" fillId="13" borderId="1" xfId="0" applyFont="1" applyFill="1" applyBorder="1" applyAlignment="1" applyProtection="1">
      <alignment horizontal="center" vertical="center" wrapText="1"/>
    </xf>
    <xf numFmtId="0" fontId="16" fillId="18" borderId="1" xfId="0" applyFont="1" applyFill="1" applyBorder="1" applyAlignment="1" applyProtection="1">
      <alignment horizontal="center" vertical="center" wrapText="1"/>
    </xf>
    <xf numFmtId="1" fontId="12" fillId="18" borderId="1" xfId="0" applyNumberFormat="1" applyFont="1" applyFill="1" applyBorder="1" applyAlignment="1" applyProtection="1">
      <alignment horizontal="center" vertical="center" wrapText="1"/>
    </xf>
    <xf numFmtId="0" fontId="9" fillId="13" borderId="6" xfId="0" applyFont="1" applyFill="1" applyBorder="1" applyAlignment="1" applyProtection="1">
      <alignment horizontal="center" vertical="center" wrapText="1"/>
    </xf>
    <xf numFmtId="0" fontId="9" fillId="20" borderId="6" xfId="0" applyFont="1" applyFill="1" applyBorder="1" applyAlignment="1" applyProtection="1">
      <alignment horizontal="center" vertical="center" wrapText="1"/>
    </xf>
    <xf numFmtId="0" fontId="8" fillId="13" borderId="1"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17" borderId="1" xfId="0" applyFont="1" applyFill="1" applyBorder="1" applyAlignment="1" applyProtection="1">
      <alignment horizontal="center" vertical="center" wrapText="1"/>
    </xf>
    <xf numFmtId="0" fontId="9" fillId="21" borderId="1" xfId="0" applyFont="1" applyFill="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13" fillId="17" borderId="1" xfId="0" applyFont="1" applyFill="1" applyBorder="1" applyAlignment="1" applyProtection="1">
      <alignment horizontal="center" vertical="center" wrapText="1"/>
    </xf>
    <xf numFmtId="14" fontId="9" fillId="0" borderId="10" xfId="0" applyNumberFormat="1" applyFont="1" applyFill="1" applyBorder="1" applyAlignment="1" applyProtection="1">
      <alignment horizontal="center" vertical="center" wrapText="1"/>
    </xf>
    <xf numFmtId="0" fontId="9" fillId="17" borderId="7"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11" fillId="18" borderId="1" xfId="0" applyFont="1" applyFill="1" applyBorder="1" applyAlignment="1" applyProtection="1">
      <alignment horizontal="center" vertical="center" wrapText="1"/>
    </xf>
    <xf numFmtId="0" fontId="9" fillId="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15" fillId="0" borderId="1" xfId="0" applyNumberFormat="1" applyFont="1" applyBorder="1" applyAlignment="1" applyProtection="1">
      <alignment horizontal="center" vertical="center" wrapText="1"/>
    </xf>
    <xf numFmtId="14" fontId="15" fillId="0" borderId="1" xfId="0" applyNumberFormat="1" applyFont="1" applyBorder="1" applyAlignment="1" applyProtection="1">
      <alignment horizontal="center" vertical="center" wrapText="1"/>
    </xf>
    <xf numFmtId="0" fontId="9" fillId="9" borderId="1" xfId="0" applyFont="1" applyFill="1" applyBorder="1" applyAlignment="1" applyProtection="1">
      <alignment horizontal="center" vertical="center" wrapText="1"/>
    </xf>
    <xf numFmtId="0" fontId="9" fillId="0" borderId="1" xfId="0" applyFont="1" applyBorder="1" applyAlignment="1" applyProtection="1">
      <alignment horizontal="center" vertical="center" wrapText="1"/>
    </xf>
    <xf numFmtId="14" fontId="6" fillId="0" borderId="10" xfId="0" applyNumberFormat="1" applyFont="1" applyBorder="1" applyAlignment="1" applyProtection="1">
      <alignment horizontal="center" vertical="center" wrapText="1"/>
    </xf>
    <xf numFmtId="0" fontId="7" fillId="5" borderId="1" xfId="2" applyNumberFormat="1" applyFont="1" applyFill="1" applyBorder="1" applyAlignment="1" applyProtection="1">
      <alignment horizontal="center" vertical="center" wrapText="1"/>
    </xf>
    <xf numFmtId="0" fontId="14" fillId="0" borderId="0" xfId="0" applyFont="1" applyFill="1" applyBorder="1" applyAlignment="1" applyProtection="1">
      <alignment wrapText="1"/>
    </xf>
    <xf numFmtId="0" fontId="7" fillId="0" borderId="1" xfId="2" applyNumberFormat="1" applyFont="1" applyBorder="1" applyAlignment="1" applyProtection="1">
      <alignment horizontal="center" vertical="center" wrapText="1"/>
    </xf>
    <xf numFmtId="0" fontId="2" fillId="0" borderId="0" xfId="0" applyFont="1" applyAlignment="1" applyProtection="1">
      <alignment horizontal="center" vertical="center" wrapText="1"/>
    </xf>
    <xf numFmtId="0" fontId="2" fillId="5" borderId="0" xfId="0" applyFont="1" applyFill="1" applyAlignment="1" applyProtection="1">
      <alignment horizontal="center" vertical="center" wrapText="1"/>
    </xf>
    <xf numFmtId="0" fontId="2" fillId="0" borderId="0" xfId="0" applyFont="1" applyAlignment="1" applyProtection="1">
      <alignment horizontal="left" vertical="center" wrapText="1"/>
    </xf>
    <xf numFmtId="0" fontId="2" fillId="0" borderId="0" xfId="0" applyFont="1" applyFill="1" applyAlignment="1" applyProtection="1">
      <alignment horizontal="center" vertical="center" wrapText="1"/>
    </xf>
    <xf numFmtId="0" fontId="9" fillId="0" borderId="0"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9" fontId="9" fillId="0" borderId="1" xfId="0" applyNumberFormat="1" applyFont="1" applyFill="1" applyBorder="1" applyAlignment="1" applyProtection="1">
      <alignment horizontal="center" vertical="center" wrapText="1"/>
      <protection locked="0"/>
    </xf>
    <xf numFmtId="0" fontId="25" fillId="0" borderId="1" xfId="0" applyFont="1" applyBorder="1" applyAlignment="1">
      <alignment horizontal="justify" vertical="center"/>
    </xf>
    <xf numFmtId="0" fontId="28" fillId="0" borderId="1" xfId="0" applyFont="1" applyBorder="1" applyAlignment="1">
      <alignment horizontal="justify" vertical="center"/>
    </xf>
    <xf numFmtId="0" fontId="9" fillId="0" borderId="1" xfId="0"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29"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0" fillId="0" borderId="1" xfId="0" applyBorder="1" applyAlignment="1">
      <alignment vertical="center"/>
    </xf>
    <xf numFmtId="0" fontId="0" fillId="0" borderId="1" xfId="0" applyBorder="1" applyAlignment="1" applyProtection="1">
      <alignment vertical="center"/>
      <protection locked="0"/>
    </xf>
    <xf numFmtId="164" fontId="31" fillId="0" borderId="1" xfId="1" applyNumberFormat="1" applyFont="1" applyFill="1" applyBorder="1" applyAlignment="1" applyProtection="1">
      <alignment vertical="center" wrapText="1"/>
      <protection locked="0" hidden="1"/>
    </xf>
    <xf numFmtId="0" fontId="0" fillId="0" borderId="1" xfId="0" applyBorder="1" applyAlignment="1" applyProtection="1">
      <alignment vertical="center" wrapText="1"/>
      <protection locked="0"/>
    </xf>
    <xf numFmtId="0" fontId="0" fillId="0" borderId="1" xfId="0" applyBorder="1" applyAlignment="1">
      <alignment vertical="center" wrapText="1"/>
    </xf>
    <xf numFmtId="0" fontId="7" fillId="0" borderId="3" xfId="0" applyFont="1" applyFill="1" applyBorder="1" applyAlignment="1" applyProtection="1">
      <alignment horizontal="center" vertical="center" wrapText="1"/>
    </xf>
    <xf numFmtId="0" fontId="9" fillId="14" borderId="3"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32" fillId="0" borderId="1" xfId="0" applyFont="1" applyBorder="1" applyAlignment="1">
      <alignment horizontal="center" vertical="center"/>
    </xf>
    <xf numFmtId="0" fontId="9" fillId="0" borderId="1" xfId="0" applyFont="1" applyFill="1" applyBorder="1" applyAlignment="1" applyProtection="1">
      <alignment horizontal="center" vertical="center" wrapText="1"/>
    </xf>
    <xf numFmtId="1" fontId="17" fillId="18" borderId="1" xfId="0" applyNumberFormat="1" applyFont="1" applyFill="1" applyBorder="1" applyAlignment="1" applyProtection="1">
      <alignment horizontal="center" vertical="center" wrapText="1"/>
    </xf>
    <xf numFmtId="1" fontId="10" fillId="18" borderId="1" xfId="0" applyNumberFormat="1" applyFont="1" applyFill="1" applyBorder="1" applyAlignment="1" applyProtection="1">
      <alignment horizontal="center" vertical="center" wrapText="1"/>
    </xf>
    <xf numFmtId="0" fontId="10" fillId="18" borderId="1" xfId="0" applyFont="1" applyFill="1" applyBorder="1" applyAlignment="1" applyProtection="1">
      <alignment horizontal="center" vertical="center" wrapText="1"/>
    </xf>
    <xf numFmtId="14" fontId="10" fillId="18" borderId="1" xfId="0" applyNumberFormat="1" applyFont="1" applyFill="1" applyBorder="1" applyAlignment="1" applyProtection="1">
      <alignment horizontal="center" vertical="center" wrapText="1"/>
    </xf>
    <xf numFmtId="0" fontId="10" fillId="18" borderId="1" xfId="0" applyNumberFormat="1" applyFont="1" applyFill="1" applyBorder="1" applyAlignment="1" applyProtection="1">
      <alignment horizontal="center" vertical="center" wrapText="1"/>
    </xf>
    <xf numFmtId="0" fontId="10" fillId="18" borderId="1" xfId="0" applyNumberFormat="1" applyFont="1" applyFill="1" applyBorder="1" applyAlignment="1" applyProtection="1">
      <alignment horizontal="center" vertical="center" wrapText="1"/>
      <protection locked="0"/>
    </xf>
    <xf numFmtId="0" fontId="10" fillId="18" borderId="1" xfId="0"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1" fontId="10" fillId="8" borderId="10" xfId="0" applyNumberFormat="1" applyFont="1" applyFill="1" applyBorder="1" applyAlignment="1" applyProtection="1">
      <alignment horizontal="center" vertical="center" wrapText="1"/>
    </xf>
    <xf numFmtId="0" fontId="17" fillId="18" borderId="1" xfId="0" applyFont="1" applyFill="1" applyBorder="1" applyAlignment="1" applyProtection="1">
      <alignment horizontal="center" vertical="center" wrapText="1"/>
      <protection locked="0"/>
    </xf>
    <xf numFmtId="1" fontId="10" fillId="25" borderId="10" xfId="0" applyNumberFormat="1" applyFont="1" applyFill="1" applyBorder="1" applyAlignment="1" applyProtection="1">
      <alignment horizontal="center" vertical="center" wrapText="1"/>
    </xf>
    <xf numFmtId="1" fontId="12" fillId="25" borderId="1" xfId="0" applyNumberFormat="1" applyFont="1" applyFill="1" applyBorder="1" applyAlignment="1" applyProtection="1">
      <alignment horizontal="center" vertical="center" wrapText="1"/>
    </xf>
    <xf numFmtId="0" fontId="9" fillId="25" borderId="1" xfId="0" applyFont="1" applyFill="1" applyBorder="1" applyAlignment="1" applyProtection="1">
      <alignment horizontal="center" vertical="center" wrapText="1"/>
    </xf>
    <xf numFmtId="1" fontId="6" fillId="25" borderId="1" xfId="0" applyNumberFormat="1" applyFont="1" applyFill="1" applyBorder="1" applyAlignment="1" applyProtection="1">
      <alignment horizontal="center" vertical="center" wrapText="1"/>
    </xf>
    <xf numFmtId="0" fontId="7" fillId="25" borderId="1" xfId="0" applyFont="1" applyFill="1" applyBorder="1" applyAlignment="1" applyProtection="1">
      <alignment horizontal="center" vertical="center" wrapText="1"/>
    </xf>
    <xf numFmtId="0" fontId="6" fillId="25" borderId="1" xfId="0" applyFont="1" applyFill="1" applyBorder="1" applyAlignment="1" applyProtection="1">
      <alignment horizontal="center" vertical="center" wrapText="1"/>
    </xf>
    <xf numFmtId="0" fontId="6" fillId="25" borderId="1" xfId="0" applyNumberFormat="1" applyFont="1" applyFill="1" applyBorder="1" applyAlignment="1" applyProtection="1">
      <alignment horizontal="center" vertical="center" wrapText="1"/>
    </xf>
    <xf numFmtId="0" fontId="9" fillId="25" borderId="1" xfId="0" applyFont="1" applyFill="1" applyBorder="1" applyAlignment="1" applyProtection="1">
      <alignment horizontal="center" vertical="center" wrapText="1"/>
      <protection locked="0"/>
    </xf>
    <xf numFmtId="14" fontId="7" fillId="25" borderId="1" xfId="0" applyNumberFormat="1" applyFont="1" applyFill="1" applyBorder="1" applyAlignment="1" applyProtection="1">
      <alignment horizontal="center" vertical="center" wrapText="1"/>
    </xf>
    <xf numFmtId="1" fontId="10" fillId="22" borderId="10" xfId="0" applyNumberFormat="1" applyFont="1" applyFill="1" applyBorder="1" applyAlignment="1" applyProtection="1">
      <alignment horizontal="center" vertical="center" wrapText="1"/>
    </xf>
    <xf numFmtId="1" fontId="12" fillId="22" borderId="1" xfId="0" applyNumberFormat="1" applyFont="1" applyFill="1" applyBorder="1" applyAlignment="1" applyProtection="1">
      <alignment horizontal="center" vertical="center" wrapText="1"/>
    </xf>
    <xf numFmtId="0" fontId="7" fillId="22" borderId="1" xfId="0" applyFont="1" applyFill="1" applyBorder="1" applyAlignment="1" applyProtection="1">
      <alignment horizontal="center" vertical="center" wrapText="1"/>
    </xf>
    <xf numFmtId="14" fontId="7" fillId="22" borderId="1" xfId="0" applyNumberFormat="1" applyFont="1" applyFill="1" applyBorder="1" applyAlignment="1" applyProtection="1">
      <alignment horizontal="center" vertical="center" wrapText="1"/>
    </xf>
    <xf numFmtId="1" fontId="6" fillId="22" borderId="1" xfId="0" applyNumberFormat="1" applyFont="1" applyFill="1" applyBorder="1" applyAlignment="1" applyProtection="1">
      <alignment horizontal="center" vertical="center" wrapText="1"/>
    </xf>
    <xf numFmtId="0" fontId="6" fillId="22" borderId="1" xfId="0" applyFont="1" applyFill="1" applyBorder="1" applyAlignment="1" applyProtection="1">
      <alignment horizontal="center" vertical="center" wrapText="1"/>
    </xf>
    <xf numFmtId="0" fontId="9" fillId="22" borderId="1" xfId="0" applyFont="1" applyFill="1" applyBorder="1" applyAlignment="1" applyProtection="1">
      <alignment horizontal="center" vertical="center" wrapText="1"/>
    </xf>
    <xf numFmtId="0" fontId="6" fillId="22" borderId="1" xfId="0" applyNumberFormat="1" applyFont="1" applyFill="1" applyBorder="1" applyAlignment="1" applyProtection="1">
      <alignment horizontal="center" vertical="center" wrapText="1"/>
    </xf>
    <xf numFmtId="0" fontId="9" fillId="22" borderId="1" xfId="0" applyFont="1" applyFill="1" applyBorder="1" applyAlignment="1" applyProtection="1">
      <alignment horizontal="center" vertical="center" wrapText="1"/>
      <protection locked="0"/>
    </xf>
    <xf numFmtId="1" fontId="10" fillId="18" borderId="10"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33" fillId="0" borderId="1" xfId="0" applyFont="1" applyBorder="1" applyAlignment="1">
      <alignment horizontal="center" vertical="center" wrapText="1"/>
    </xf>
    <xf numFmtId="0" fontId="9" fillId="0" borderId="6"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0" fillId="0" borderId="0" xfId="0" pivotButton="1"/>
    <xf numFmtId="0" fontId="0" fillId="0" borderId="0" xfId="0" applyAlignment="1">
      <alignment horizontal="left"/>
    </xf>
    <xf numFmtId="0" fontId="18" fillId="8" borderId="1" xfId="0" applyFont="1" applyFill="1" applyBorder="1" applyAlignment="1" applyProtection="1">
      <alignment horizontal="center" vertical="center" wrapText="1"/>
    </xf>
    <xf numFmtId="0" fontId="36" fillId="18" borderId="1" xfId="0" applyFont="1" applyFill="1" applyBorder="1" applyAlignment="1">
      <alignment horizontal="center" vertical="center"/>
    </xf>
    <xf numFmtId="0" fontId="29" fillId="25" borderId="1" xfId="0" applyFont="1" applyFill="1" applyBorder="1" applyAlignment="1">
      <alignment horizontal="center" vertical="center"/>
    </xf>
    <xf numFmtId="0" fontId="29" fillId="22" borderId="1" xfId="0" applyFont="1" applyFill="1" applyBorder="1" applyAlignment="1">
      <alignment horizontal="center" vertical="center"/>
    </xf>
    <xf numFmtId="0" fontId="0" fillId="0" borderId="0" xfId="0" applyNumberFormat="1"/>
    <xf numFmtId="2" fontId="0" fillId="6" borderId="0" xfId="0" applyNumberFormat="1" applyFill="1"/>
    <xf numFmtId="2" fontId="36" fillId="18" borderId="0" xfId="0" applyNumberFormat="1" applyFont="1" applyFill="1"/>
    <xf numFmtId="9" fontId="0" fillId="0" borderId="0" xfId="2" applyFont="1"/>
    <xf numFmtId="0" fontId="9" fillId="0" borderId="6"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37" fillId="14" borderId="1" xfId="0" applyFont="1" applyFill="1" applyBorder="1" applyAlignment="1" applyProtection="1">
      <alignment horizontal="center" vertical="center" wrapText="1"/>
      <protection locked="0"/>
    </xf>
    <xf numFmtId="14" fontId="37" fillId="0" borderId="16" xfId="0" applyNumberFormat="1" applyFont="1" applyFill="1" applyBorder="1" applyAlignment="1">
      <alignment horizontal="center" vertical="center" wrapText="1"/>
    </xf>
    <xf numFmtId="14" fontId="38" fillId="22" borderId="16" xfId="0" applyNumberFormat="1" applyFont="1" applyFill="1" applyBorder="1" applyAlignment="1">
      <alignment horizontal="center" vertical="center" wrapText="1"/>
    </xf>
    <xf numFmtId="166" fontId="38" fillId="22" borderId="16" xfId="0" applyNumberFormat="1" applyFont="1" applyFill="1" applyBorder="1" applyAlignment="1">
      <alignment horizontal="center" vertical="center" wrapText="1"/>
    </xf>
    <xf numFmtId="0" fontId="7" fillId="26" borderId="1" xfId="0" applyFont="1" applyFill="1" applyBorder="1" applyAlignment="1" applyProtection="1">
      <alignment horizontal="center" vertical="center" wrapText="1"/>
    </xf>
    <xf numFmtId="0" fontId="9" fillId="26" borderId="1" xfId="0" applyFont="1" applyFill="1" applyBorder="1" applyAlignment="1" applyProtection="1">
      <alignment horizontal="center" vertical="center" wrapText="1"/>
    </xf>
    <xf numFmtId="0" fontId="6" fillId="22" borderId="1" xfId="0" applyNumberFormat="1" applyFont="1" applyFill="1" applyBorder="1" applyAlignment="1" applyProtection="1">
      <alignment horizontal="center" vertical="center" wrapText="1"/>
      <protection locked="0"/>
    </xf>
    <xf numFmtId="0" fontId="10" fillId="26" borderId="1" xfId="0" applyFont="1" applyFill="1" applyBorder="1" applyAlignment="1" applyProtection="1">
      <alignment horizontal="center" vertical="center" wrapText="1"/>
    </xf>
    <xf numFmtId="14" fontId="37" fillId="0" borderId="1" xfId="0" applyNumberFormat="1" applyFont="1" applyFill="1" applyBorder="1" applyAlignment="1">
      <alignment vertical="center"/>
    </xf>
    <xf numFmtId="14" fontId="37" fillId="0" borderId="17" xfId="0" applyNumberFormat="1" applyFont="1" applyFill="1" applyBorder="1" applyAlignment="1">
      <alignment horizontal="center" vertical="center" wrapText="1"/>
    </xf>
    <xf numFmtId="14" fontId="37" fillId="0" borderId="1" xfId="0" applyNumberFormat="1" applyFont="1" applyFill="1" applyBorder="1" applyAlignment="1" applyProtection="1">
      <alignment horizontal="center" vertical="center" wrapText="1"/>
      <protection locked="0"/>
    </xf>
    <xf numFmtId="14" fontId="37" fillId="14" borderId="1" xfId="0" applyNumberFormat="1" applyFont="1" applyFill="1" applyBorder="1" applyAlignment="1" applyProtection="1">
      <alignment horizontal="center" vertical="center" wrapText="1"/>
      <protection locked="0"/>
    </xf>
    <xf numFmtId="0" fontId="37" fillId="0" borderId="1" xfId="0" applyFont="1" applyFill="1" applyBorder="1" applyAlignment="1" applyProtection="1">
      <alignment horizontal="center" vertical="center" wrapText="1"/>
      <protection locked="0"/>
    </xf>
    <xf numFmtId="1" fontId="10" fillId="22" borderId="1" xfId="0" applyNumberFormat="1" applyFont="1" applyFill="1" applyBorder="1" applyAlignment="1" applyProtection="1">
      <alignment horizontal="center" vertical="center" wrapText="1"/>
    </xf>
    <xf numFmtId="1" fontId="10" fillId="22" borderId="0" xfId="0" applyNumberFormat="1" applyFont="1" applyFill="1" applyBorder="1" applyAlignment="1" applyProtection="1">
      <alignment horizontal="center" vertical="center" wrapText="1"/>
    </xf>
    <xf numFmtId="1" fontId="17" fillId="22" borderId="1" xfId="0" applyNumberFormat="1" applyFont="1" applyFill="1" applyBorder="1" applyAlignment="1" applyProtection="1">
      <alignment horizontal="center" vertical="center" wrapText="1"/>
    </xf>
    <xf numFmtId="14" fontId="10" fillId="22" borderId="1" xfId="0" applyNumberFormat="1" applyFont="1" applyFill="1" applyBorder="1" applyAlignment="1" applyProtection="1">
      <alignment horizontal="center" vertical="center" wrapText="1"/>
    </xf>
    <xf numFmtId="0" fontId="10" fillId="22" borderId="1" xfId="0" applyFont="1" applyFill="1" applyBorder="1" applyAlignment="1" applyProtection="1">
      <alignment horizontal="center" vertical="center" wrapText="1"/>
    </xf>
    <xf numFmtId="0" fontId="10" fillId="22" borderId="1" xfId="0" applyNumberFormat="1" applyFont="1" applyFill="1" applyBorder="1" applyAlignment="1" applyProtection="1">
      <alignment horizontal="center" vertical="center" wrapText="1"/>
    </xf>
    <xf numFmtId="9" fontId="10" fillId="22" borderId="1" xfId="2" applyNumberFormat="1" applyFont="1" applyFill="1" applyBorder="1" applyAlignment="1" applyProtection="1">
      <alignment horizontal="center" vertical="center" wrapText="1"/>
    </xf>
    <xf numFmtId="0" fontId="10" fillId="22" borderId="1" xfId="0" applyNumberFormat="1" applyFont="1" applyFill="1" applyBorder="1" applyAlignment="1" applyProtection="1">
      <alignment horizontal="center" vertical="center" wrapText="1"/>
      <protection locked="0"/>
    </xf>
    <xf numFmtId="0" fontId="10" fillId="22" borderId="1" xfId="0" applyFont="1" applyFill="1" applyBorder="1" applyAlignment="1" applyProtection="1">
      <alignment horizontal="center" vertical="center" wrapText="1"/>
      <protection locked="0"/>
    </xf>
    <xf numFmtId="0" fontId="36" fillId="22" borderId="1" xfId="0" applyFont="1" applyFill="1" applyBorder="1" applyAlignment="1">
      <alignment horizontal="center" vertical="center"/>
    </xf>
    <xf numFmtId="0" fontId="26" fillId="0" borderId="1" xfId="0" applyFont="1" applyBorder="1" applyAlignment="1">
      <alignment horizontal="justify" vertical="center"/>
    </xf>
    <xf numFmtId="2" fontId="14" fillId="0" borderId="0" xfId="0" applyNumberFormat="1" applyFont="1" applyFill="1" applyBorder="1" applyAlignment="1" applyProtection="1">
      <alignment wrapText="1"/>
    </xf>
    <xf numFmtId="0" fontId="7" fillId="0" borderId="6" xfId="0" applyFont="1" applyFill="1" applyBorder="1" applyAlignment="1" applyProtection="1">
      <alignment horizontal="center" vertical="center" wrapText="1"/>
    </xf>
    <xf numFmtId="0" fontId="7" fillId="19" borderId="1" xfId="0" applyNumberFormat="1"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14" fontId="9" fillId="14" borderId="18" xfId="0" applyNumberFormat="1" applyFont="1" applyFill="1" applyBorder="1" applyAlignment="1" applyProtection="1">
      <alignment horizontal="center" vertical="center" wrapText="1"/>
    </xf>
    <xf numFmtId="1" fontId="6" fillId="0" borderId="7" xfId="0" applyNumberFormat="1" applyFont="1" applyBorder="1" applyAlignment="1" applyProtection="1">
      <alignment horizontal="center" vertical="center" wrapText="1"/>
    </xf>
    <xf numFmtId="0" fontId="7" fillId="19" borderId="7" xfId="0" applyFont="1" applyFill="1" applyBorder="1" applyAlignment="1" applyProtection="1">
      <alignment horizontal="center" vertical="center" wrapText="1"/>
    </xf>
    <xf numFmtId="0" fontId="37" fillId="14" borderId="7" xfId="0" applyFont="1" applyFill="1" applyBorder="1" applyAlignment="1" applyProtection="1">
      <alignment horizontal="center" vertical="center" wrapText="1"/>
      <protection locked="0"/>
    </xf>
    <xf numFmtId="0" fontId="9" fillId="14" borderId="7" xfId="0" applyFont="1" applyFill="1" applyBorder="1" applyAlignment="1" applyProtection="1">
      <alignment horizontal="center" vertical="center" wrapText="1"/>
    </xf>
    <xf numFmtId="0" fontId="6" fillId="0" borderId="7" xfId="0" applyNumberFormat="1" applyFont="1" applyBorder="1" applyAlignment="1" applyProtection="1">
      <alignment horizontal="center" vertical="center" wrapText="1"/>
    </xf>
    <xf numFmtId="9" fontId="6" fillId="0" borderId="7" xfId="2" applyNumberFormat="1" applyFont="1" applyBorder="1" applyAlignment="1" applyProtection="1">
      <alignment horizontal="center" vertical="center" wrapText="1"/>
    </xf>
    <xf numFmtId="0" fontId="6" fillId="0" borderId="7" xfId="0" applyNumberFormat="1" applyFont="1" applyBorder="1" applyAlignment="1" applyProtection="1">
      <alignment horizontal="center" vertical="center" wrapText="1"/>
      <protection locked="0"/>
    </xf>
    <xf numFmtId="9" fontId="9" fillId="14" borderId="1" xfId="0" applyNumberFormat="1" applyFont="1" applyFill="1" applyBorder="1" applyAlignment="1" applyProtection="1">
      <alignment horizontal="center" vertical="center" wrapText="1"/>
    </xf>
    <xf numFmtId="14" fontId="9" fillId="15" borderId="1" xfId="0" applyNumberFormat="1" applyFont="1" applyFill="1" applyBorder="1" applyAlignment="1" applyProtection="1">
      <alignment horizontal="center" vertical="center" wrapText="1"/>
    </xf>
    <xf numFmtId="0" fontId="9" fillId="15" borderId="1" xfId="0" applyFont="1" applyFill="1" applyBorder="1" applyAlignment="1" applyProtection="1">
      <alignment horizontal="center" vertical="center" wrapText="1"/>
    </xf>
    <xf numFmtId="0" fontId="9" fillId="15" borderId="3" xfId="0" applyFont="1" applyFill="1" applyBorder="1" applyAlignment="1" applyProtection="1">
      <alignment horizontal="center" vertical="center" wrapText="1"/>
    </xf>
    <xf numFmtId="1" fontId="12" fillId="5" borderId="3" xfId="0" applyNumberFormat="1" applyFont="1" applyFill="1" applyBorder="1" applyAlignment="1" applyProtection="1">
      <alignment horizontal="center" vertical="center" wrapText="1"/>
    </xf>
    <xf numFmtId="1" fontId="12" fillId="5" borderId="0" xfId="0" applyNumberFormat="1" applyFont="1" applyFill="1" applyBorder="1" applyAlignment="1" applyProtection="1">
      <alignment horizontal="center" vertical="center" wrapText="1"/>
    </xf>
    <xf numFmtId="1" fontId="12" fillId="5" borderId="6" xfId="0" applyNumberFormat="1" applyFont="1" applyFill="1" applyBorder="1" applyAlignment="1" applyProtection="1">
      <alignment horizontal="center" vertical="center" wrapText="1"/>
    </xf>
    <xf numFmtId="1" fontId="12" fillId="5" borderId="7" xfId="0" applyNumberFormat="1" applyFont="1" applyFill="1" applyBorder="1" applyAlignment="1" applyProtection="1">
      <alignment horizontal="center" vertical="center" wrapText="1"/>
    </xf>
    <xf numFmtId="1" fontId="17" fillId="18" borderId="7" xfId="0" applyNumberFormat="1" applyFont="1" applyFill="1" applyBorder="1" applyAlignment="1" applyProtection="1">
      <alignment horizontal="center" vertical="center" wrapText="1"/>
    </xf>
    <xf numFmtId="0" fontId="16" fillId="18" borderId="7" xfId="0" applyFont="1" applyFill="1" applyBorder="1" applyAlignment="1" applyProtection="1">
      <alignment horizontal="center" vertical="center" wrapText="1"/>
    </xf>
    <xf numFmtId="1" fontId="12" fillId="5" borderId="10" xfId="0" applyNumberFormat="1" applyFont="1" applyFill="1" applyBorder="1" applyAlignment="1" applyProtection="1">
      <alignment horizontal="center" vertical="center" wrapText="1"/>
    </xf>
    <xf numFmtId="1" fontId="12" fillId="5" borderId="9" xfId="0" applyNumberFormat="1" applyFont="1" applyFill="1" applyBorder="1" applyAlignment="1" applyProtection="1">
      <alignment horizontal="center" vertical="center" wrapText="1"/>
    </xf>
    <xf numFmtId="0" fontId="36" fillId="9" borderId="1" xfId="0" applyFont="1" applyFill="1" applyBorder="1" applyAlignment="1">
      <alignment horizontal="center" vertical="center" wrapText="1"/>
    </xf>
    <xf numFmtId="0" fontId="36" fillId="9" borderId="1" xfId="0" applyFont="1" applyFill="1" applyBorder="1" applyAlignment="1">
      <alignment horizontal="center" vertical="center"/>
    </xf>
    <xf numFmtId="0" fontId="0" fillId="0" borderId="1" xfId="0" applyBorder="1" applyAlignment="1">
      <alignment horizontal="center"/>
    </xf>
    <xf numFmtId="0" fontId="0" fillId="9" borderId="1" xfId="0" applyFill="1" applyBorder="1" applyAlignment="1">
      <alignment horizontal="center"/>
    </xf>
    <xf numFmtId="0" fontId="36" fillId="3" borderId="1" xfId="0" applyFont="1" applyFill="1" applyBorder="1" applyAlignment="1">
      <alignment horizontal="center" vertical="center" wrapText="1"/>
    </xf>
    <xf numFmtId="0" fontId="9" fillId="0" borderId="6"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22" fillId="4" borderId="1" xfId="0" applyFont="1" applyFill="1" applyBorder="1" applyAlignment="1" applyProtection="1">
      <alignment horizontal="center" vertical="center" wrapText="1"/>
    </xf>
    <xf numFmtId="0" fontId="23" fillId="10" borderId="0" xfId="0" applyFont="1" applyFill="1" applyBorder="1" applyAlignment="1" applyProtection="1">
      <alignment horizontal="center" vertical="center" wrapText="1"/>
    </xf>
    <xf numFmtId="0" fontId="23" fillId="10" borderId="2" xfId="0" applyFont="1" applyFill="1" applyBorder="1" applyAlignment="1" applyProtection="1">
      <alignment horizontal="center" vertical="center" wrapText="1"/>
    </xf>
    <xf numFmtId="0" fontId="24" fillId="7" borderId="3" xfId="0" applyFont="1" applyFill="1" applyBorder="1" applyAlignment="1" applyProtection="1">
      <alignment horizontal="center" vertical="center" wrapText="1"/>
    </xf>
    <xf numFmtId="0" fontId="24" fillId="7" borderId="4" xfId="0" applyFont="1" applyFill="1" applyBorder="1" applyAlignment="1" applyProtection="1">
      <alignment horizontal="center" vertical="center" wrapText="1"/>
    </xf>
    <xf numFmtId="14" fontId="19" fillId="23" borderId="6" xfId="0" applyNumberFormat="1" applyFont="1" applyFill="1" applyBorder="1" applyAlignment="1" applyProtection="1">
      <alignment horizontal="center" vertical="center" wrapText="1"/>
    </xf>
    <xf numFmtId="14" fontId="19" fillId="23" borderId="7" xfId="0" applyNumberFormat="1" applyFont="1" applyFill="1" applyBorder="1" applyAlignment="1" applyProtection="1">
      <alignment horizontal="center" vertical="center" wrapText="1"/>
    </xf>
    <xf numFmtId="0" fontId="21" fillId="23" borderId="11" xfId="0" applyFont="1" applyFill="1" applyBorder="1" applyAlignment="1" applyProtection="1">
      <alignment horizontal="center" vertical="center" wrapText="1"/>
    </xf>
    <xf numFmtId="0" fontId="21" fillId="23" borderId="14" xfId="0" applyFont="1" applyFill="1" applyBorder="1" applyAlignment="1" applyProtection="1">
      <alignment horizontal="center" vertical="center" wrapText="1"/>
    </xf>
    <xf numFmtId="0" fontId="21" fillId="23" borderId="5" xfId="0" applyFont="1" applyFill="1" applyBorder="1" applyAlignment="1" applyProtection="1">
      <alignment horizontal="center" vertical="center" wrapText="1"/>
    </xf>
    <xf numFmtId="0" fontId="21" fillId="23" borderId="2" xfId="0" applyFont="1" applyFill="1" applyBorder="1" applyAlignment="1" applyProtection="1">
      <alignment horizontal="center" vertical="center" wrapText="1"/>
    </xf>
    <xf numFmtId="0" fontId="19" fillId="4" borderId="10" xfId="0" applyFont="1" applyFill="1" applyBorder="1" applyAlignment="1" applyProtection="1">
      <alignment horizontal="center" vertical="center" wrapText="1"/>
    </xf>
    <xf numFmtId="0" fontId="19" fillId="4" borderId="1"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xf>
    <xf numFmtId="0" fontId="20" fillId="2" borderId="2" xfId="0" applyFont="1" applyFill="1" applyBorder="1" applyAlignment="1" applyProtection="1">
      <alignment horizontal="center" vertical="center"/>
    </xf>
    <xf numFmtId="0" fontId="3" fillId="3" borderId="0" xfId="0" applyFont="1" applyFill="1" applyBorder="1" applyAlignment="1" applyProtection="1">
      <alignment horizontal="center" vertical="center" wrapText="1"/>
    </xf>
    <xf numFmtId="0" fontId="20" fillId="24" borderId="1" xfId="0" applyFont="1" applyFill="1" applyBorder="1" applyAlignment="1" applyProtection="1">
      <alignment horizontal="center" vertical="center" wrapText="1"/>
    </xf>
    <xf numFmtId="0" fontId="21" fillId="3" borderId="11"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21" fillId="3" borderId="15" xfId="0" applyFont="1" applyFill="1" applyBorder="1" applyAlignment="1" applyProtection="1">
      <alignment horizontal="center" vertical="center" wrapText="1"/>
    </xf>
  </cellXfs>
  <cellStyles count="3">
    <cellStyle name="Millares" xfId="1" builtinId="3"/>
    <cellStyle name="Normal" xfId="0" builtinId="0"/>
    <cellStyle name="Porcentaje" xfId="2" builtinId="5"/>
  </cellStyles>
  <dxfs count="103">
    <dxf>
      <font>
        <color theme="0"/>
      </font>
      <fill>
        <patternFill>
          <bgColor theme="9" tint="-0.24994659260841701"/>
        </patternFill>
      </fill>
    </dxf>
    <dxf>
      <font>
        <color theme="0"/>
      </font>
      <fill>
        <patternFill>
          <bgColor rgb="FFFF0000"/>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ont>
        <color theme="0"/>
        <family val="2"/>
      </font>
    </dxf>
    <dxf>
      <fill>
        <patternFill patternType="solid">
          <bgColor rgb="FFFF00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numFmt numFmtId="2" formatCode="0.00"/>
    </dxf>
    <dxf>
      <fill>
        <patternFill patternType="solid">
          <bgColor rgb="FFFFFF00"/>
        </patternFill>
      </fill>
    </dxf>
  </dxfs>
  <tableStyles count="0" defaultTableStyle="TableStyleMedium2" defaultPivotStyle="PivotStyleLight16"/>
  <colors>
    <mruColors>
      <color rgb="FF852815"/>
      <color rgb="FF006666"/>
      <color rgb="FFD13E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pivotCacheDefinition" Target="pivotCache/pivotCacheDefinition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SANABRIAC\Documents\2016\PLAN%20DE%20ACCION\MATRIZ%20PLAN%20DE%20ACCION\PLAN%20DE%20ACCION%202016%2001042016%20tratamient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NPEC\2017\Planes%20finales\GRURI%20REVISADO-201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NPEC\2017\Planes%20finales\II%20DIRAT%20REVISADO-201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Win%208.1\Downloads\plan%20de%20acci&#243;n%20DIRAT-GRURE%20201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Win%208.1\Downloads\Plan%20de%20Accion%20DIRAT%202017%20(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NPEC\2017\Planes%20finales\OFICI%20REVISADO-2017.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NPEC\2017\Planes%20finales\OFICO%20REVISADO-2017.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NPEC\2017\Planes%20finales\OFIDI%20REVISADO-2017.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NPEC\2017\Planes%20finales\SUTAH%20III%20REVISADO-2017.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NPEC\2017\OFAJU-2017.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Prado%2021\Downloads\OFAJU-2017%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SAAVE~1\AppData\Local\Temp\PA%20OFICO%20a%2027-Marzo-17%20(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NPEC\2017\Planes%20finales\OFISI%20REVISADO-2017.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NPEC\2017\OFPLA-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NPEC\2017\Planes%20finales\DIGEC%20REVISADO-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NPEC\2017\Planes%20finales\FINAL%20DIRES%20REVISADO-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NPEC\2017\Planes%20finales\FINAL%20GAPOE%20REVISADO-2017.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GATEC-201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NPEC\2017\Planes%20finales\GATEC%20REVISADO-201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NPEC\2017\Planes%20finales\GODHU%20REVISADO-201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NPEC\2017\Planes%20finales\GREPU%20REVISADO-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LAN DE ACCIO INPEC"/>
      <sheetName val="REGIONAL"/>
      <sheetName val="Hoja1"/>
      <sheetName val="Listas Plantilla"/>
    </sheetNames>
    <sheetDataSet>
      <sheetData sheetId="0">
        <row r="2">
          <cell r="B2" t="str">
            <v>Director General de Entidad descentralizada</v>
          </cell>
        </row>
        <row r="3">
          <cell r="B3" t="str">
            <v>Asesor</v>
          </cell>
        </row>
        <row r="4">
          <cell r="B4" t="str">
            <v>Auxiliar Administrativo</v>
          </cell>
        </row>
        <row r="5">
          <cell r="B5" t="str">
            <v>Capitan de Prisiones</v>
          </cell>
        </row>
        <row r="6">
          <cell r="B6" t="str">
            <v>Comandante Superior de Prisiones</v>
          </cell>
        </row>
        <row r="7">
          <cell r="B7" t="str">
            <v>Contratista</v>
          </cell>
        </row>
        <row r="8">
          <cell r="B8" t="str">
            <v>Director Administrativo y financiero</v>
          </cell>
        </row>
        <row r="9">
          <cell r="B9" t="str">
            <v>Director de Establecimiento de Reclusión</v>
          </cell>
        </row>
        <row r="10">
          <cell r="B10" t="str">
            <v>Director Técnico</v>
          </cell>
        </row>
        <row r="11">
          <cell r="B11" t="str">
            <v>Distinguido</v>
          </cell>
        </row>
        <row r="12">
          <cell r="B12" t="str">
            <v>Dragoneante</v>
          </cell>
        </row>
        <row r="13">
          <cell r="B13" t="str">
            <v>Inspector</v>
          </cell>
        </row>
        <row r="14">
          <cell r="B14" t="str">
            <v>Inspector Jefe</v>
          </cell>
        </row>
        <row r="15">
          <cell r="B15" t="str">
            <v xml:space="preserve">Instructor </v>
          </cell>
        </row>
        <row r="16">
          <cell r="B16" t="str">
            <v>Jefe de Oficina</v>
          </cell>
        </row>
        <row r="17">
          <cell r="B17" t="str">
            <v>Jefe de Oficina Asesora</v>
          </cell>
        </row>
        <row r="18">
          <cell r="B18" t="str">
            <v>Mayor de Prisiones</v>
          </cell>
        </row>
        <row r="19">
          <cell r="B19" t="str">
            <v>Oficial de Tratamiento Penitenciario</v>
          </cell>
        </row>
        <row r="20">
          <cell r="B20" t="str">
            <v>Oficial Logístico</v>
          </cell>
        </row>
        <row r="21">
          <cell r="B21" t="str">
            <v>Pagador</v>
          </cell>
        </row>
        <row r="22">
          <cell r="B22" t="str">
            <v>Profesional Especializado</v>
          </cell>
        </row>
        <row r="23">
          <cell r="B23" t="str">
            <v>Profesional Universitario</v>
          </cell>
        </row>
        <row r="24">
          <cell r="B24" t="str">
            <v>Secretario</v>
          </cell>
        </row>
        <row r="25">
          <cell r="B25" t="str">
            <v>Secretario Ejecutivo</v>
          </cell>
        </row>
        <row r="26">
          <cell r="B26" t="str">
            <v>Subdirector de Establecimiento de Reclusión</v>
          </cell>
        </row>
        <row r="27">
          <cell r="B27" t="str">
            <v>Subdirector Operativo</v>
          </cell>
        </row>
        <row r="28">
          <cell r="B28" t="str">
            <v>Subdirector Técnico</v>
          </cell>
        </row>
        <row r="29">
          <cell r="B29" t="str">
            <v>Técnico Administrativo</v>
          </cell>
        </row>
        <row r="30">
          <cell r="B30" t="str">
            <v>Técnico Operativo</v>
          </cell>
        </row>
        <row r="31">
          <cell r="B31" t="str">
            <v>Teniente de Prisiones</v>
          </cell>
        </row>
      </sheetData>
      <sheetData sheetId="1"/>
      <sheetData sheetId="2"/>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 OFICO"/>
    </sheetNames>
    <sheetDataSet>
      <sheetData sheetId="0">
        <row r="5">
          <cell r="W5">
            <v>248</v>
          </cell>
          <cell r="X5" t="str">
            <v>Activo</v>
          </cell>
          <cell r="Y5" t="str">
            <v xml:space="preserve">Tramitar solicitudes de los diferentes medios de comunicación para el desarrollo de sus actividades periodísticas con la población de internos. </v>
          </cell>
          <cell r="Z5">
            <v>42736</v>
          </cell>
          <cell r="AA5">
            <v>43100</v>
          </cell>
          <cell r="AB5">
            <v>364</v>
          </cell>
          <cell r="AC5">
            <v>5</v>
          </cell>
          <cell r="AD5" t="str">
            <v>SI</v>
          </cell>
          <cell r="AE5" t="str">
            <v xml:space="preserve"> Auxiliar Administrativo</v>
          </cell>
          <cell r="AF5" t="str">
            <v>ANA LUCÍA VILLAVICENCIO JURADO</v>
          </cell>
          <cell r="AG5" t="str">
            <v>Coordinadora Grupo Comunicación Organizacional</v>
          </cell>
          <cell r="AH5" t="str">
            <v>Martha Muriel</v>
          </cell>
          <cell r="AI5" t="str">
            <v>Auxiliar Admnistrativo</v>
          </cell>
          <cell r="AJ5" t="str">
            <v xml:space="preserve">Estella Aristizabal </v>
          </cell>
          <cell r="AM5" t="str">
            <v>Servicio al ciudadano</v>
          </cell>
          <cell r="AP5">
            <v>89</v>
          </cell>
          <cell r="AQ5">
            <v>0.2445054945054945</v>
          </cell>
          <cell r="AR5">
            <v>1</v>
          </cell>
          <cell r="AS5" t="str">
            <v xml:space="preserve">A 31 de marzo de 2017 se han tramitado 181 solicitudes  que se han radicado en la Oficina Asesora de Comunicaciones de los diferentes medios de comunicación para el desarrollo de sus actividades periodísticas con la población privada de la libertad. </v>
          </cell>
          <cell r="AT5" t="str">
            <v xml:space="preserve">Las evidencias se encuentran en archivos físicos  en la carpeta trámites 2017, que se encuentran en la Oficina Asesora de Comunicaciones, así como también en el  correo electrónico prensa@inpec.gov.co
</v>
          </cell>
        </row>
        <row r="6">
          <cell r="W6">
            <v>249</v>
          </cell>
          <cell r="X6" t="str">
            <v>Activo</v>
          </cell>
          <cell r="Y6" t="str">
            <v>Publicar en la página web Boletín informativo sobre las acciones de información, diálogo e incentivos que definió el Comité Institucional de Desarrollo Administrativo para la vigencia 2016.</v>
          </cell>
          <cell r="Z6">
            <v>42737</v>
          </cell>
          <cell r="AA6">
            <v>42794</v>
          </cell>
          <cell r="AB6">
            <v>57</v>
          </cell>
          <cell r="AC6">
            <v>5</v>
          </cell>
          <cell r="AD6" t="str">
            <v>NO</v>
          </cell>
          <cell r="AE6" t="str">
            <v>Coordinadora Grupo de Comunicación Organizacional</v>
          </cell>
          <cell r="AF6" t="str">
            <v>Martha Muriel</v>
          </cell>
          <cell r="AG6" t="str">
            <v>Profesional Universitario</v>
          </cell>
          <cell r="AH6" t="str">
            <v>Lina María Pérez</v>
          </cell>
          <cell r="AM6" t="str">
            <v>Gobierno en linea</v>
          </cell>
          <cell r="AP6">
            <v>88</v>
          </cell>
          <cell r="AQ6">
            <v>1</v>
          </cell>
          <cell r="AR6">
            <v>1</v>
          </cell>
          <cell r="AS6" t="str">
            <v>Para el cumplimiento de la actividad, el 27 de febrero de 2017 se publicó el Boletín # 007 "Comité Institucional de Desarrollo Administrativo define acciones para la actual vigencia".</v>
          </cell>
          <cell r="AT6" t="str">
            <v>Las evidencias se encuentran en archivos físicos  en la AZ BOLETINES DE PRENSA 2017, que se encuentran en la Oficina Asesora de Comunicaciones, así como también en el Drive habilitado por OFPLA con el nombre OFICO</v>
          </cell>
        </row>
        <row r="7">
          <cell r="W7">
            <v>250</v>
          </cell>
          <cell r="X7" t="str">
            <v>Activo</v>
          </cell>
          <cell r="Y7" t="str">
            <v>Divulgar a nivel nacional cuatro (4) NOTINPEC, informando a los servidores sobre las acciones de diálogo que adelanta el INPEC, en el ejercicio de RDC.</v>
          </cell>
          <cell r="Z7">
            <v>42737</v>
          </cell>
          <cell r="AA7">
            <v>42916</v>
          </cell>
          <cell r="AB7">
            <v>179</v>
          </cell>
          <cell r="AC7">
            <v>10</v>
          </cell>
          <cell r="AD7" t="str">
            <v>NO</v>
          </cell>
          <cell r="AE7" t="str">
            <v>Profesional Universitario</v>
          </cell>
          <cell r="AF7" t="str">
            <v>Lina María Pérez</v>
          </cell>
          <cell r="AG7" t="str">
            <v>Coordinador Grupo Comunicación Pública</v>
          </cell>
          <cell r="AH7" t="str">
            <v>Edwards Rodríguez</v>
          </cell>
          <cell r="AM7" t="str">
            <v>Gobierno en linea</v>
          </cell>
          <cell r="AP7">
            <v>88</v>
          </cell>
          <cell r="AQ7">
            <v>0.49162011173184356</v>
          </cell>
          <cell r="AR7">
            <v>1</v>
          </cell>
          <cell r="AS7" t="str">
            <v xml:space="preserve">A 31 de marzo de 2017 se han publicado 3 NOTINPEC detallados asi: NOTINPEC #410 de marzo 13 a 17 de 2017, NOTINPEC #411 de marzo 21 a 24 de 2017, NOTINPEC #412 de marzo 27 a 31 de 2017, informando sobre las acciones de diálogo que adelanta el INPEC en la RDC. </v>
          </cell>
          <cell r="AT7" t="str">
            <v>Las evidencias se encuentran en la página web del Instituto así como también en el  correo electrónico notinpec@inpec.gov.co, así como también en el Drive habilitado por OFPLA con el nombre OFICO.</v>
          </cell>
        </row>
        <row r="8">
          <cell r="W8">
            <v>251</v>
          </cell>
          <cell r="X8" t="str">
            <v>Activo</v>
          </cell>
          <cell r="Y8" t="str">
            <v>Informar a través de las redes sociales Facebook y Twitter sobre las acciones que adelanta el Instituto en la RdC 2016.</v>
          </cell>
          <cell r="Z8">
            <v>42737</v>
          </cell>
          <cell r="AA8">
            <v>42916</v>
          </cell>
          <cell r="AB8">
            <v>179</v>
          </cell>
          <cell r="AC8">
            <v>10</v>
          </cell>
          <cell r="AD8" t="str">
            <v>NO</v>
          </cell>
          <cell r="AE8" t="str">
            <v>Profesional Universitario</v>
          </cell>
          <cell r="AF8" t="str">
            <v>Lina María Pérez</v>
          </cell>
          <cell r="AG8" t="str">
            <v>Coordinadora Grupo Comunicación Organizacional</v>
          </cell>
          <cell r="AH8" t="str">
            <v>Martha Muriel</v>
          </cell>
          <cell r="AM8" t="str">
            <v>Gobierno en linea</v>
          </cell>
          <cell r="AP8">
            <v>88</v>
          </cell>
          <cell r="AQ8">
            <v>0.49162011173184356</v>
          </cell>
          <cell r="AR8">
            <v>1</v>
          </cell>
          <cell r="AS8" t="str">
            <v>A la fecha  se han realizado publicaciones en  FACEBOOK, TWITTER Y YOUTUBE de las acciones  que adelanta el Instituto en la RDC.</v>
          </cell>
          <cell r="AT8" t="str">
            <v>Las evidencias se encuentran en las páginas institucionales, así como también en el Drive habilitado por OFPLA con el nombre OFICO.</v>
          </cell>
        </row>
        <row r="9">
          <cell r="W9">
            <v>252</v>
          </cell>
          <cell r="X9" t="str">
            <v>Activo</v>
          </cell>
          <cell r="Y9" t="str">
            <v>Diseñar dos (2) modelos de invitación para las mesas de diálogo, teniendo en cuenta que la (i) debe ir dirigida a la población privada de la libertad y, (ii) estará dirigida a los grupos de interés externos de la entidad.</v>
          </cell>
          <cell r="Z9">
            <v>42737</v>
          </cell>
          <cell r="AA9">
            <v>42916</v>
          </cell>
          <cell r="AB9">
            <v>179</v>
          </cell>
          <cell r="AC9">
            <v>10</v>
          </cell>
          <cell r="AD9" t="str">
            <v>NO</v>
          </cell>
          <cell r="AE9" t="str">
            <v>Coordinador Grupo Comunicación Pública</v>
          </cell>
          <cell r="AF9" t="str">
            <v>Edwards Rodríguez</v>
          </cell>
          <cell r="AG9" t="str">
            <v>Dragoneante</v>
          </cell>
          <cell r="AH9" t="str">
            <v>Néstor Cárdenas</v>
          </cell>
          <cell r="AM9" t="str">
            <v>Gobierno en linea</v>
          </cell>
          <cell r="AP9">
            <v>88</v>
          </cell>
          <cell r="AQ9">
            <v>0.49162011173184356</v>
          </cell>
          <cell r="AR9">
            <v>1</v>
          </cell>
          <cell r="AS9" t="str">
            <v>Para el cumplimiento de la actividad, se diseñaron 2 modelos de invitación, dirigida a la población privada de la libertad y a los grupos de interés externos de la entidad.</v>
          </cell>
          <cell r="AT9" t="str">
            <v xml:space="preserve">Las evidencias se encuentran en el Drive de los correos analucia.villavicencio@inpec.gov.co y alicia.barrera@inpec.gov.co, así como también en el Drive habilitado por OFPLA con el nombre OFICO. </v>
          </cell>
        </row>
        <row r="10">
          <cell r="W10">
            <v>253</v>
          </cell>
          <cell r="X10" t="str">
            <v>Activo</v>
          </cell>
          <cell r="Y10" t="str">
            <v>Compartir a través de las redes sociales facebook y twitter el vídeo promocional de transmisión de la RdC en canal institucional</v>
          </cell>
          <cell r="Z10">
            <v>42737</v>
          </cell>
          <cell r="AA10">
            <v>42916</v>
          </cell>
          <cell r="AB10">
            <v>179</v>
          </cell>
          <cell r="AC10">
            <v>5</v>
          </cell>
          <cell r="AD10" t="str">
            <v>NO</v>
          </cell>
          <cell r="AE10" t="str">
            <v>Profesional Universitario</v>
          </cell>
          <cell r="AF10" t="str">
            <v>Lina María Pérez</v>
          </cell>
          <cell r="AG10" t="str">
            <v>Coordinador Grupo Comunicación Pública</v>
          </cell>
          <cell r="AH10" t="str">
            <v>Edwards Rodríguez</v>
          </cell>
          <cell r="AM10" t="str">
            <v>Gobierno en linea</v>
          </cell>
          <cell r="AP10">
            <v>88</v>
          </cell>
          <cell r="AQ10">
            <v>0.49162011173184356</v>
          </cell>
          <cell r="AS10" t="str">
            <v>A la fecha NO se ha realizado el  video promocional de la transmision de RDC puesto que todavía no se ha establecido fecha, hora y lugar de la realización de la RDC.</v>
          </cell>
          <cell r="AT10" t="str">
            <v>A la fecha NO se ha realizado el  video promocional de la transmision de RDC puesto que todavía no se ha establecido fecha, hora y lugar de la realización de la RDC.</v>
          </cell>
        </row>
        <row r="11">
          <cell r="W11">
            <v>254</v>
          </cell>
          <cell r="X11" t="str">
            <v>Activo</v>
          </cell>
          <cell r="Y11" t="str">
            <v>Socializar a los ciudadanos, usuarios o grupos de interés a través de página redes sociales la disponibilidad de datos abiertos</v>
          </cell>
          <cell r="Z11">
            <v>42979</v>
          </cell>
          <cell r="AA11">
            <v>43069</v>
          </cell>
          <cell r="AB11">
            <v>90</v>
          </cell>
          <cell r="AC11">
            <v>5</v>
          </cell>
          <cell r="AD11" t="str">
            <v>NO</v>
          </cell>
          <cell r="AE11" t="str">
            <v>Coordinadora Grupo de Comunicación Organizacional</v>
          </cell>
          <cell r="AF11" t="str">
            <v>Martha Muriel</v>
          </cell>
          <cell r="AG11" t="str">
            <v>Profesional Universitario</v>
          </cell>
          <cell r="AH11" t="str">
            <v>Lina María Pérez</v>
          </cell>
          <cell r="AM11" t="str">
            <v>Gobierno en linea</v>
          </cell>
          <cell r="AP11" t="str">
            <v>Actividad no ha iniciado</v>
          </cell>
          <cell r="AQ11" t="str">
            <v>Actividad no ha iniciado</v>
          </cell>
          <cell r="AS11" t="str">
            <v>ACTIVIDAD NO HA INICIADO</v>
          </cell>
          <cell r="AT11" t="str">
            <v>ACTIVIDAD NO HA INICIADO</v>
          </cell>
        </row>
        <row r="12">
          <cell r="W12">
            <v>255</v>
          </cell>
          <cell r="X12" t="str">
            <v>Activo</v>
          </cell>
          <cell r="Y12" t="str">
            <v xml:space="preserve">Realizar el diseño e implementación, divulgación de una encuesta que permita conocer la efectividad de los canales de comunicación como son los Boletines Internos y Notinpec.
Realizar un Monitoreo de Medios de Comunicación por medio del cual se establezca la incidencia de las notas positivas publicadas. </v>
          </cell>
          <cell r="Z12">
            <v>42767</v>
          </cell>
          <cell r="AA12">
            <v>43100</v>
          </cell>
          <cell r="AB12">
            <v>333</v>
          </cell>
          <cell r="AC12">
            <v>10</v>
          </cell>
          <cell r="AD12" t="str">
            <v>NO</v>
          </cell>
          <cell r="AE12" t="str">
            <v>Técnico Administrativo</v>
          </cell>
          <cell r="AF12" t="str">
            <v>Alicia Barrera</v>
          </cell>
          <cell r="AG12" t="str">
            <v>Profesional Universitario</v>
          </cell>
          <cell r="AH12" t="str">
            <v>Lina María Pérez</v>
          </cell>
          <cell r="AI12" t="str">
            <v>Coordinadora Grupo Comunicación Organizacional</v>
          </cell>
          <cell r="AJ12" t="str">
            <v>Martha Muriel</v>
          </cell>
          <cell r="AM12" t="str">
            <v>Modernización institucional</v>
          </cell>
          <cell r="AP12">
            <v>58</v>
          </cell>
          <cell r="AQ12">
            <v>0.17417417417417416</v>
          </cell>
          <cell r="AR12">
            <v>1</v>
          </cell>
          <cell r="AS12" t="str">
            <v>A la fecha se realizó el diseño de la ENCUESTA para aprobación e implementación por parte de la Oficina Asesora de Comunicaciones, así como tambien se realizó monitoreo de noticias  para establecer la percepción positiva de la imagen institucional.</v>
          </cell>
          <cell r="AT12" t="str">
            <v xml:space="preserve">Las evidencias se encuentran en el Drive de los correos analucia.villavicencio@inpec.gov.co y alicia.barrera@inpec.gov.co, así como también en el Drive habilitado por OFPLA con el nombre OFICO. </v>
          </cell>
        </row>
        <row r="13">
          <cell r="W13">
            <v>256</v>
          </cell>
          <cell r="X13" t="str">
            <v>Activo</v>
          </cell>
          <cell r="Y13" t="str">
            <v>Actualizar el esquema de publicación de la entidad.</v>
          </cell>
          <cell r="Z13">
            <v>42856</v>
          </cell>
          <cell r="AA13">
            <v>42946</v>
          </cell>
          <cell r="AB13">
            <v>90</v>
          </cell>
          <cell r="AC13">
            <v>10</v>
          </cell>
          <cell r="AD13" t="str">
            <v>NO</v>
          </cell>
          <cell r="AE13" t="str">
            <v>Coordinadora Grupo Comunicación Organizacional</v>
          </cell>
          <cell r="AF13" t="str">
            <v>Martha Muriel</v>
          </cell>
          <cell r="AG13" t="str">
            <v>Profesional Universitario</v>
          </cell>
          <cell r="AH13" t="str">
            <v>Lina María Pérez</v>
          </cell>
          <cell r="AP13" t="str">
            <v>Actividad no ha iniciado</v>
          </cell>
          <cell r="AQ13" t="str">
            <v>Actividad no ha iniciado</v>
          </cell>
          <cell r="AS13" t="str">
            <v>ACTIVIDAD NO HA INICIADO</v>
          </cell>
          <cell r="AT13" t="str">
            <v>ACTIVIDAD NO HA INICIADO</v>
          </cell>
        </row>
        <row r="14">
          <cell r="W14">
            <v>257</v>
          </cell>
          <cell r="X14" t="str">
            <v>Activo</v>
          </cell>
          <cell r="Y14" t="str">
            <v>Dar a conocer mediante campaña en redes sociales y página web a la ciudadania el esquema de publicación de la entidad</v>
          </cell>
          <cell r="Z14">
            <v>42948</v>
          </cell>
          <cell r="AA14">
            <v>43039</v>
          </cell>
          <cell r="AB14">
            <v>91</v>
          </cell>
          <cell r="AC14">
            <v>5</v>
          </cell>
          <cell r="AD14" t="str">
            <v>NO</v>
          </cell>
          <cell r="AE14" t="str">
            <v>Coordinador Grupo Comunicación Pública</v>
          </cell>
          <cell r="AF14" t="str">
            <v>Edwards Rodríguez</v>
          </cell>
          <cell r="AG14" t="str">
            <v>Profesional Universitario</v>
          </cell>
          <cell r="AH14" t="str">
            <v>Lina María Pérez</v>
          </cell>
          <cell r="AI14" t="str">
            <v>Coordinadora Grupo Comunicación Organizacional</v>
          </cell>
          <cell r="AJ14" t="str">
            <v>Martha Muriel</v>
          </cell>
          <cell r="AP14" t="str">
            <v>Actividad no ha iniciado</v>
          </cell>
          <cell r="AQ14" t="str">
            <v>Actividad no ha iniciado</v>
          </cell>
          <cell r="AS14" t="str">
            <v>ACTIVIDAD NO HA INICIADO</v>
          </cell>
          <cell r="AT14" t="str">
            <v>ACTIVIDAD NO HA INICIADO</v>
          </cell>
        </row>
        <row r="15">
          <cell r="W15">
            <v>258</v>
          </cell>
          <cell r="X15" t="str">
            <v>Inactivo</v>
          </cell>
          <cell r="Y15" t="str">
            <v>Diseño, diagramación e impresión de la Revista Institucional</v>
          </cell>
          <cell r="Z15">
            <v>42767</v>
          </cell>
          <cell r="AA15">
            <v>43100</v>
          </cell>
          <cell r="AB15">
            <v>333</v>
          </cell>
          <cell r="AC15">
            <v>10</v>
          </cell>
          <cell r="AD15" t="str">
            <v>NO</v>
          </cell>
          <cell r="AE15" t="str">
            <v>Coordinador Grupo Comunicación Pública</v>
          </cell>
          <cell r="AF15" t="str">
            <v>Edwards Rodríguez</v>
          </cell>
          <cell r="AG15" t="str">
            <v>Auxiliar Administrativa</v>
          </cell>
          <cell r="AH15" t="str">
            <v>Ana Lucía Villavicencio</v>
          </cell>
          <cell r="AI15" t="str">
            <v>Dragoneante</v>
          </cell>
          <cell r="AJ15" t="str">
            <v>Néstor Cárdenas</v>
          </cell>
          <cell r="AM15" t="str">
            <v>Plan anual de adquisiciones</v>
          </cell>
          <cell r="AP15">
            <v>58</v>
          </cell>
          <cell r="AQ15">
            <v>0.17417417417417416</v>
          </cell>
          <cell r="AS15" t="str">
            <v>INACTIVO</v>
          </cell>
          <cell r="AT15" t="str">
            <v>INACTIVO</v>
          </cell>
        </row>
        <row r="16">
          <cell r="W16">
            <v>259</v>
          </cell>
          <cell r="X16" t="str">
            <v>Activo</v>
          </cell>
          <cell r="Y16" t="str">
            <v>Diseñar un video de apertura de las mesas de diálogo por parte del Director General</v>
          </cell>
          <cell r="Z16">
            <v>42737</v>
          </cell>
          <cell r="AA16">
            <v>42794</v>
          </cell>
          <cell r="AB16">
            <v>57</v>
          </cell>
          <cell r="AC16">
            <v>5</v>
          </cell>
          <cell r="AD16" t="str">
            <v>NO</v>
          </cell>
          <cell r="AE16" t="str">
            <v>Coordinador Grupo Comunicación Pública</v>
          </cell>
          <cell r="AF16" t="str">
            <v>Edwards Rodríguez</v>
          </cell>
          <cell r="AG16" t="str">
            <v>Dragoneante</v>
          </cell>
          <cell r="AH16" t="str">
            <v>Néstor Cárdenas</v>
          </cell>
          <cell r="AM16" t="str">
            <v>Rendición de cuentas</v>
          </cell>
          <cell r="AP16">
            <v>88</v>
          </cell>
          <cell r="AQ16">
            <v>1</v>
          </cell>
          <cell r="AR16">
            <v>1</v>
          </cell>
          <cell r="AS16" t="str">
            <v xml:space="preserve">Se diseñó y publicó video de apertura de las mesas de dialogo por parte del Director General </v>
          </cell>
          <cell r="AT16" t="str">
            <v>Las evidencias se encuentran en el Equipo de Cómputo de la Oficina Asesora de Comunicaciones.</v>
          </cell>
        </row>
        <row r="17">
          <cell r="W17">
            <v>260</v>
          </cell>
          <cell r="X17" t="str">
            <v>Activo</v>
          </cell>
          <cell r="Y17" t="str">
            <v>Compartir a través de las redes sociales facebook y twitter el vídeo promocional de transmisión de la RdC en canal institucional</v>
          </cell>
          <cell r="Z17">
            <v>42737</v>
          </cell>
          <cell r="AA17">
            <v>42916</v>
          </cell>
          <cell r="AB17">
            <v>179</v>
          </cell>
          <cell r="AC17">
            <v>5</v>
          </cell>
          <cell r="AD17" t="str">
            <v>NO</v>
          </cell>
          <cell r="AE17" t="str">
            <v>Profesional Universitario</v>
          </cell>
          <cell r="AF17" t="str">
            <v>Lina María Pérez</v>
          </cell>
          <cell r="AG17" t="str">
            <v>Coordinador Grupo Comunicación Pública</v>
          </cell>
          <cell r="AH17" t="str">
            <v>Edwards Rodríguez</v>
          </cell>
          <cell r="AM17" t="str">
            <v>Rendición de cuentas</v>
          </cell>
          <cell r="AP17">
            <v>88</v>
          </cell>
          <cell r="AQ17">
            <v>0.49162011173184356</v>
          </cell>
          <cell r="AR17">
            <v>1</v>
          </cell>
          <cell r="AS17" t="str">
            <v>Se  divulgó a traves de redes sociales como FACEBOOK y YOUTUBE el video promocional RDC</v>
          </cell>
          <cell r="AT17" t="str">
            <v>Las evidencias se encuentran en redes sociales del Instituto como son FACEBOOK,  YOU TUBE, así como también en el Drive habilitado por OFPLA con el nombre OFICO.  https://www.youtube.com/watch?v=IahU2eB4zBU</v>
          </cell>
        </row>
        <row r="18">
          <cell r="W18">
            <v>261</v>
          </cell>
          <cell r="X18" t="str">
            <v>Activo</v>
          </cell>
          <cell r="Y18" t="str">
            <v>Institucionalizar un video para la PPL sobre la forma en que pueden acceder a la clasificación y fase de tratamiento penitenciario y divulgarpor los medios de comunicación institucionales</v>
          </cell>
          <cell r="Z18">
            <v>42916</v>
          </cell>
          <cell r="AA18">
            <v>43008</v>
          </cell>
          <cell r="AB18">
            <v>92</v>
          </cell>
          <cell r="AC18">
            <v>5</v>
          </cell>
          <cell r="AD18" t="str">
            <v>NO</v>
          </cell>
          <cell r="AE18" t="str">
            <v>Coordinador Grupo Comunicación Pública</v>
          </cell>
          <cell r="AF18" t="str">
            <v>Edwards Rodríguez</v>
          </cell>
          <cell r="AG18" t="str">
            <v>Dragoneante</v>
          </cell>
          <cell r="AH18" t="str">
            <v>Néstor Cárdenas</v>
          </cell>
          <cell r="AM18" t="str">
            <v>Servicio al ciudadano</v>
          </cell>
          <cell r="AP18" t="str">
            <v>Actividad no ha iniciado</v>
          </cell>
          <cell r="AQ18" t="str">
            <v>Actividad no ha iniciado</v>
          </cell>
          <cell r="AS18" t="str">
            <v>ACTIVIDAD NO HA INICIADO</v>
          </cell>
          <cell r="AT18" t="str">
            <v>ACTIVIDAD NO HA INICIADO</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erson Emilio Saavedra Gutierrez" refreshedDate="42850.729302893516" createdVersion="6" refreshedVersion="6" minRefreshableVersion="3" recordCount="482">
  <cacheSource type="worksheet">
    <worksheetSource ref="A4:AW494" sheet="Plan de Acción Consolidado"/>
  </cacheSource>
  <cacheFields count="48">
    <cacheField name="Dependencia" numFmtId="0">
      <sharedItems count="16">
        <s v="DIRECCIÓN DE CUSTODIA Y VIGILANCIA"/>
        <s v="DIRECCIÓN DE GESTIÓN CORPORATIVA"/>
        <s v="DIRECCIÓN ESCUELA DE FORMACIÓN"/>
        <s v="GRUPO DE APOYO ESPIRITUAL"/>
        <s v="GRUPO DE ATENCIÓN AL CIUDADANO"/>
        <s v="GRUPO DE DERECHOS HUMANOS"/>
        <s v="GRUPO DE RELACIONES PUBLICAS Y PROTOCOLO"/>
        <s v="GRUPO DE RELACIONES INTERNACIONALES"/>
        <s v="DIRECCION DE ATENCIÓN Y TRATAMIENTO"/>
        <s v="OFICINA DE CONTROL INTERNO"/>
        <s v="OFICINA ASESORA DE COMUNICACIONES"/>
        <s v="OFICINA DE CONTROL INTERNO DISCIPLINARIO"/>
        <s v="OFICINA DE SISTEMAS DE INFORMACIÓN "/>
        <s v="SUBDIRECCIÓN DE TALENTO HUMANO"/>
        <s v="OFICINA ASESORA DE PLANEACIÓN"/>
        <s v="OFICINA ASESORA JURIDICA"/>
      </sharedItems>
    </cacheField>
    <cacheField name="Subdireccion o Grupo" numFmtId="0">
      <sharedItems/>
    </cacheField>
    <cacheField name="Codigo del Objetivo" numFmtId="0">
      <sharedItems containsBlank="1"/>
    </cacheField>
    <cacheField name="Objetivo Estratégico" numFmtId="0">
      <sharedItems/>
    </cacheField>
    <cacheField name="Codigo del Sector" numFmtId="0">
      <sharedItems containsBlank="1"/>
    </cacheField>
    <cacheField name="Nombre del Sector" numFmtId="0">
      <sharedItems/>
    </cacheField>
    <cacheField name="Codigo del resultado estratégico" numFmtId="0">
      <sharedItems containsBlank="1"/>
    </cacheField>
    <cacheField name="Nombre del resultado estratégico" numFmtId="0">
      <sharedItems containsBlank="1"/>
    </cacheField>
    <cacheField name="Meta resultado 2017" numFmtId="0">
      <sharedItems containsSemiMixedTypes="0" containsString="0" containsNumber="1" minValue="1" maxValue="3244"/>
    </cacheField>
    <cacheField name="Unidad de medida" numFmtId="0">
      <sharedItems/>
    </cacheField>
    <cacheField name="Codigo del producto" numFmtId="0">
      <sharedItems/>
    </cacheField>
    <cacheField name="Estado del Producto" numFmtId="0">
      <sharedItems/>
    </cacheField>
    <cacheField name="Producto" numFmtId="0">
      <sharedItems longText="1"/>
    </cacheField>
    <cacheField name="Ponderacion Producto" numFmtId="0">
      <sharedItems containsString="0" containsBlank="1" containsNumber="1" containsInteger="1" minValue="1" maxValue="100"/>
    </cacheField>
    <cacheField name="Meta 2017" numFmtId="0">
      <sharedItems containsBlank="1" containsMixedTypes="1" containsNumber="1" containsInteger="1" minValue="1" maxValue="26000"/>
    </cacheField>
    <cacheField name="Unidad Medida" numFmtId="0">
      <sharedItems containsBlank="1"/>
    </cacheField>
    <cacheField name="Periodicidad de seguimiento al producto" numFmtId="0">
      <sharedItems containsBlank="1"/>
    </cacheField>
    <cacheField name="Nombre del responsable del producto" numFmtId="0">
      <sharedItems containsBlank="1"/>
    </cacheField>
    <cacheField name="Cargo del responsable del producto" numFmtId="0">
      <sharedItems containsBlank="1"/>
    </cacheField>
    <cacheField name="Porcentaje de avance" numFmtId="0">
      <sharedItems containsString="0" containsBlank="1" containsNumber="1" minValue="0" maxValue="100"/>
    </cacheField>
    <cacheField name="Descripción del avance" numFmtId="0">
      <sharedItems containsBlank="1" longText="1"/>
    </cacheField>
    <cacheField name="Ruta de Ubicación de la Evidencia" numFmtId="0">
      <sharedItems containsBlank="1"/>
    </cacheField>
    <cacheField name="Codigo de la actividad" numFmtId="1">
      <sharedItems containsSemiMixedTypes="0" containsString="0" containsNumber="1" containsInteger="1" minValue="1" maxValue="498"/>
    </cacheField>
    <cacheField name="Estado de la Actividad" numFmtId="0">
      <sharedItems count="2">
        <s v="Activo"/>
        <s v="Inactivo"/>
      </sharedItems>
    </cacheField>
    <cacheField name="Nombre Actividad" numFmtId="0">
      <sharedItems longText="1"/>
    </cacheField>
    <cacheField name="Fecha Inicio" numFmtId="14">
      <sharedItems containsDate="1" containsBlank="1" containsMixedTypes="1" minDate="2016-01-01T00:00:00" maxDate="2017-12-02T00:00:00" count="57">
        <d v="2017-01-01T00:00:00"/>
        <d v="2017-03-01T00:00:00"/>
        <d v="2017-02-01T00:00:00"/>
        <d v="2017-06-01T00:00:00"/>
        <d v="2017-05-01T00:00:00"/>
        <d v="2017-10-01T00:00:00"/>
        <d v="2017-11-01T00:00:00"/>
        <d v="2017-04-01T00:00:00"/>
        <d v="2017-01-20T00:00:00"/>
        <d v="2017-12-01T00:00:00"/>
        <d v="2017-08-14T00:00:00"/>
        <d v="2017-03-06T00:00:00"/>
        <d v="2017-05-15T00:00:00"/>
        <d v="2017-07-03T00:00:00"/>
        <d v="2017-01-02T00:00:00"/>
        <d v="2017-05-02T00:00:00"/>
        <d v="2017-02-13T00:00:00"/>
        <d v="2017-01-15T00:00:00"/>
        <d v="2017-07-01T00:00:00"/>
        <d v="2017-02-15T00:00:00"/>
        <d v="2017-02-20T00:00:00"/>
        <d v="2017-04-03T00:00:00"/>
        <d v="2017-11-15T00:00:00"/>
        <d v="2017-10-02T00:00:00"/>
        <d v="2017-01-30T00:00:00"/>
        <d v="2017-09-18T00:00:00"/>
        <d v="2017-01-16T00:00:00"/>
        <d v="2017-04-14T00:00:00"/>
        <d v="2017-09-01T00:00:00"/>
        <d v="2017-11-16T00:00:00"/>
        <d v="2017-04-15T00:00:00"/>
        <d v="2017-03-24T00:00:00"/>
        <d v="2017-05-29T00:00:00"/>
        <d v="2017-08-01T00:00:00"/>
        <d v="2017-07-16T00:00:00"/>
        <d v="2017-02-02T00:00:00"/>
        <d v="2017-02-16T00:00:00"/>
        <d v="2017-03-15T00:00:00"/>
        <d v="2017-03-30T00:00:00"/>
        <d v="2017-07-04T00:00:00"/>
        <d v="2017-01-12T00:00:00"/>
        <d v="2017-06-30T00:00:00"/>
        <m/>
        <d v="2017-03-21T00:00:00"/>
        <d v="2017-03-10T00:00:00"/>
        <d v="2017-05-20T00:00:00"/>
        <d v="2017-07-28T00:00:00"/>
        <d v="2017-10-10T00:00:00"/>
        <d v="2017-04-20T00:00:00"/>
        <d v="2017-01-25T00:00:00"/>
        <d v="2017-01-18T00:00:00"/>
        <d v="2017-01-10T00:00:00"/>
        <s v="01/02/2017"/>
        <d v="2017-07-30T00:00:00"/>
        <d v="2017-03-07T00:00:00"/>
        <d v="2017-04-30T00:00:00"/>
        <d v="2016-01-01T00:00:00" u="1"/>
      </sharedItems>
    </cacheField>
    <cacheField name="Fecha Fin" numFmtId="0">
      <sharedItems containsDate="1" containsBlank="1" containsMixedTypes="1" minDate="2015-05-01T00:00:00" maxDate="2018-01-01T00:00:00" count="51">
        <d v="2017-06-30T00:00:00"/>
        <d v="2017-11-30T00:00:00"/>
        <d v="2017-04-30T00:00:00"/>
        <d v="2017-05-30T00:00:00"/>
        <d v="2017-10-30T00:00:00"/>
        <d v="2017-03-30T00:00:00"/>
        <d v="2017-08-30T00:00:00"/>
        <d v="2017-11-01T00:00:00"/>
        <d v="2017-12-30T00:00:00"/>
        <d v="2017-03-24T00:00:00"/>
        <d v="2017-06-23T00:00:00"/>
        <d v="2017-07-18T00:00:00"/>
        <d v="2017-12-09T00:00:00"/>
        <d v="2017-06-15T00:00:00"/>
        <d v="2017-07-30T00:00:00"/>
        <d v="2017-02-28T00:00:00"/>
        <d v="2017-12-31T00:00:00"/>
        <d v="2017-01-31T00:00:00"/>
        <d v="2017-12-10T00:00:00"/>
        <d v="2017-03-31T00:00:00"/>
        <d v="2017-04-28T00:00:00"/>
        <d v="2017-09-29T00:00:00"/>
        <d v="2017-01-06T00:00:00"/>
        <d v="2017-10-08T00:00:00"/>
        <d v="2017-01-13T00:00:00"/>
        <d v="2017-08-31T00:00:00"/>
        <d v="2017-11-15T00:00:00"/>
        <d v="2017-03-03T00:00:00"/>
        <d v="2017-02-14T00:00:00"/>
        <d v="2017-06-09T00:00:00"/>
        <d v="2017-02-01T00:00:00"/>
        <d v="2017-02-15T00:00:00"/>
        <d v="2017-09-30T00:00:00"/>
        <d v="2017-06-01T00:00:00"/>
        <d v="2017-03-15T00:00:00"/>
        <d v="2017-05-31T00:00:00"/>
        <d v="2017-10-31T00:00:00"/>
        <d v="2017-01-30T00:00:00"/>
        <d v="2017-07-31T00:00:00"/>
        <d v="2017-06-29T00:00:00"/>
        <d v="2017-03-29T00:00:00"/>
        <m/>
        <d v="2017-12-15T00:00:00"/>
        <d v="2017-12-12T00:00:00"/>
        <d v="2017-01-22T00:00:00"/>
        <d v="2017-01-20T00:00:00"/>
        <d v="2017-05-15T00:00:00"/>
        <d v="2017-10-10T00:00:00"/>
        <s v="31/03/2017"/>
        <d v="2017-05-01T00:00:00"/>
        <d v="2015-05-01T00:00:00" u="1"/>
      </sharedItems>
    </cacheField>
    <cacheField name="Dias de duración de la actividad" numFmtId="1">
      <sharedItems containsSemiMixedTypes="0" containsString="0" containsNumber="1" containsInteger="1" minValue="0" maxValue="364"/>
    </cacheField>
    <cacheField name="Ponderacion" numFmtId="0">
      <sharedItems containsString="0" containsBlank="1" containsNumber="1" containsInteger="1" minValue="0" maxValue="100"/>
    </cacheField>
    <cacheField name="Actividad Demanda" numFmtId="0">
      <sharedItems containsBlank="1"/>
    </cacheField>
    <cacheField name="Cargo" numFmtId="0">
      <sharedItems containsBlank="1"/>
    </cacheField>
    <cacheField name="Nombre" numFmtId="0">
      <sharedItems containsBlank="1"/>
    </cacheField>
    <cacheField name="Cargo2" numFmtId="0">
      <sharedItems containsBlank="1"/>
    </cacheField>
    <cacheField name="Nombre2" numFmtId="0">
      <sharedItems containsBlank="1"/>
    </cacheField>
    <cacheField name="Cargo3" numFmtId="0">
      <sharedItems containsBlank="1"/>
    </cacheField>
    <cacheField name="Nombre3" numFmtId="0">
      <sharedItems containsBlank="1"/>
    </cacheField>
    <cacheField name="Cargo4" numFmtId="0">
      <sharedItems containsBlank="1"/>
    </cacheField>
    <cacheField name="Nombre4" numFmtId="0">
      <sharedItems containsBlank="1"/>
    </cacheField>
    <cacheField name="Politica de desarrollo administrativo asociada a la actividad" numFmtId="0">
      <sharedItems containsBlank="1"/>
    </cacheField>
    <cacheField name="Politica de desarrollo administrativo asociada a la actividad2" numFmtId="0">
      <sharedItems containsBlank="1"/>
    </cacheField>
    <cacheField name="Politica de desarrollo administrativo asociada a la actividad3" numFmtId="0">
      <sharedItems containsNonDate="0" containsString="0" containsBlank="1"/>
    </cacheField>
    <cacheField name="Dias transcurridos al primer trimestre" numFmtId="0">
      <sharedItems containsMixedTypes="1" containsNumber="1" containsInteger="1" minValue="1" maxValue="89"/>
    </cacheField>
    <cacheField name="Porcentaje de avance esperado" numFmtId="9">
      <sharedItems containsMixedTypes="1" containsNumber="1" minValue="5.434782608695652E-3" maxValue="1"/>
    </cacheField>
    <cacheField name="Porcentaje de avance alcanzado" numFmtId="0">
      <sharedItems containsSemiMixedTypes="0" containsString="0" containsNumber="1" containsInteger="1" minValue="0" maxValue="100" count="41">
        <n v="40"/>
        <n v="25"/>
        <n v="50"/>
        <n v="100"/>
        <n v="0"/>
        <n v="30"/>
        <n v="16"/>
        <n v="19"/>
        <n v="43"/>
        <n v="38"/>
        <n v="80"/>
        <n v="33"/>
        <n v="10"/>
        <n v="24"/>
        <n v="23"/>
        <n v="22"/>
        <n v="64"/>
        <n v="13"/>
        <n v="3"/>
        <n v="11"/>
        <n v="14"/>
        <n v="15"/>
        <n v="18"/>
        <n v="51"/>
        <n v="75"/>
        <n v="20"/>
        <n v="12"/>
        <n v="27"/>
        <n v="17"/>
        <n v="2"/>
        <n v="6"/>
        <n v="5"/>
        <n v="1"/>
        <n v="85"/>
        <n v="26"/>
        <n v="56"/>
        <n v="29"/>
        <n v="8"/>
        <n v="7" u="1"/>
        <n v="60" u="1"/>
        <n v="4" u="1"/>
      </sharedItems>
    </cacheField>
    <cacheField name="Descripción del avance2" numFmtId="0">
      <sharedItems containsBlank="1" containsMixedTypes="1" containsNumber="1" containsInteger="1" minValue="0" maxValue="0" longText="1"/>
    </cacheField>
    <cacheField name="Ruta de Ubicación del avance" numFmtId="0">
      <sharedItems containsBlank="1" containsMixedTypes="1" containsNumber="1" containsInteger="1" minValue="0" maxValue="0" longText="1"/>
    </cacheField>
    <cacheField name="Porcentaje de cumplimiento actividades" numFmtId="0">
      <sharedItems containsSemiMixedTypes="0" containsString="0" containsNumber="1" minValue="0" maxValue="100"/>
    </cacheField>
    <cacheField name="Avance ponderado" numFmtId="0">
      <sharedItems containsSemiMixedTypes="0" containsString="0" containsNumber="1" minValue="0" maxValue="4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82">
  <r>
    <x v="0"/>
    <s v="SUBDIRECCIÓN DE SEGURIDAD Y VIGILANCIA "/>
    <s v="O3"/>
    <s v="Generar condiciones permanentes de seguridad en los ERON."/>
    <s v="S20"/>
    <s v="SEGURIDAD Y VIGILANCIA "/>
    <s v="I13"/>
    <s v="Porcentaje de novedades que alteran el orden Interno y Externo de los ERON"/>
    <n v="1.4"/>
    <s v="Porcentaje"/>
    <s v="P127"/>
    <s v="Activo"/>
    <s v="Operativos de registro y control en los ERON realizados"/>
    <n v="15"/>
    <n v="26000"/>
    <s v="Numero"/>
    <s v="Todos los trimestres"/>
    <s v="Coronel Hugo Javier Velasquez Pulido"/>
    <s v="Director Técnico"/>
    <n v="25"/>
    <s v="A la fecha se han realizado un total de 6.809 operativos de registro y control a nivel nacional"/>
    <s v="C:\Users\JPBARRERAM\Desktop\PLANES DICUV\PLAN DE ACCIÓN\Plan de Acción 2017\Seguimiento PA 2017\Seguimiento I Trimestre\Evidencias"/>
    <n v="1"/>
    <x v="0"/>
    <s v="Revisar y ajustar los procedimientos relacionados con requisa por contacto y excepcional en los ERON, teniendo en cuenta las líneas de acción de la estrategia nacional para la garantía de los DDHH 2014 - 2034, Componente derechos civiles y políticos."/>
    <x v="0"/>
    <x v="0"/>
    <n v="180"/>
    <n v="20"/>
    <s v="NO"/>
    <s v="Teniente Coronel "/>
    <s v="Manuel Armando Quintero Medina"/>
    <s v="Teniente"/>
    <s v=" Carlos Efren Vargas"/>
    <m/>
    <m/>
    <m/>
    <m/>
    <m/>
    <m/>
    <m/>
    <n v="89"/>
    <n v="0.49444444444444446"/>
    <x v="0"/>
    <s v="La Subdirección de Seguridad y Vigilancia informa que los procedimientos de requisa se encuentran en revisión, para posteriormente hacer los ajustes que sean necesarios."/>
    <s v="C:\Users\JPBARRERAM\Desktop\PLANES DICUV\PLAN DE ACCIÓN\Plan de Acción 2017\Seguimiento PA 2017\Seguimiento I Trimestre\Evidencias"/>
    <n v="8"/>
    <n v="1.2"/>
  </r>
  <r>
    <x v="0"/>
    <s v="SUBDIRECCIÓN DE SEGURIDAD Y VIGILANCIA "/>
    <s v="O3"/>
    <s v="Generar condiciones permanentes de seguridad en los ERON."/>
    <s v="S20"/>
    <s v="SEGURIDAD Y VIGILANCIA "/>
    <s v="I13"/>
    <s v="Porcentaje de novedades que alteran el orden Interno y Externo de los ERON"/>
    <n v="1.4"/>
    <s v="Porcentaje"/>
    <s v="P127"/>
    <s v="Activo"/>
    <s v="Operativos de registro y control en los ERON realizados"/>
    <n v="15"/>
    <n v="26000"/>
    <s v="Numero"/>
    <s v="Todos los trimestres"/>
    <s v="Coronel Hugo Javier Velasquez Pulido"/>
    <s v="Director Técnico"/>
    <n v="25"/>
    <s v="A la fecha se han realizado un total de 6.809 operativos de registro y control a nivel nacional"/>
    <s v="C:\Users\JPBARRERAM\Desktop\PLANES DICUV\PLAN DE ACCIÓN\Plan de Acción 2017\Seguimiento PA 2017\Seguimiento I Trimestre\Evidencias"/>
    <n v="2"/>
    <x v="0"/>
    <s v="Consolidar mensualmente la información de los operativos realizados por los ERON "/>
    <x v="0"/>
    <x v="1"/>
    <n v="333"/>
    <n v="40"/>
    <s v="NO"/>
    <s v="Teniente"/>
    <s v="Alexander Ballesteros Sanabria"/>
    <s v="Dragoneante"/>
    <s v=" Luis Alberto Gaona"/>
    <m/>
    <m/>
    <m/>
    <m/>
    <m/>
    <m/>
    <m/>
    <n v="89"/>
    <n v="0.26726726726726729"/>
    <x v="1"/>
    <s v="La información estadistica  suministrada por el CEDIP, reporta que a la fecha se han realizado un total de 6.809 operativos en los ERON."/>
    <s v="C:\Users\JPBARRERAM\Desktop\PLANES DICUV\PLAN DE ACCIÓN\Plan de Acción 2017\Seguimiento PA 2017\Seguimiento I Trimestre\Evidencias"/>
    <n v="10"/>
    <n v="1.5"/>
  </r>
  <r>
    <x v="0"/>
    <s v="SUBDIRECCIÓN DE SEGURIDAD Y VIGILANCIA "/>
    <s v="O3"/>
    <s v="Generar condiciones permanentes de seguridad en los ERON."/>
    <s v="S20"/>
    <s v="SEGURIDAD Y VIGILANCIA "/>
    <s v="I13"/>
    <s v="Porcentaje de novedades que alteran el orden Interno y Externo de los ERON"/>
    <n v="1.4"/>
    <s v="Porcentaje"/>
    <s v="P127"/>
    <s v="Activo"/>
    <s v="Operativos de registro y control en los ERON realizados"/>
    <n v="15"/>
    <n v="26000"/>
    <s v="Numero"/>
    <s v="Todos los trimestres"/>
    <s v="Coronel Hugo Javier Velasquez Pulido"/>
    <s v="Director Técnico"/>
    <n v="25"/>
    <s v="A la fecha se han realizado un total de 6.809 operativos de registro y control a nivel nacional"/>
    <s v="C:\Users\JPBARRERAM\Desktop\PLANES DICUV\PLAN DE ACCIÓN\Plan de Acción 2017\Seguimiento PA 2017\Seguimiento I Trimestre\Evidencias"/>
    <n v="3"/>
    <x v="0"/>
    <s v="Realizar análisis trimestrales de los informes de seguridad consolidados e impartir instrucciones a las Direcciones Regionales y a los ERON"/>
    <x v="1"/>
    <x v="1"/>
    <n v="274"/>
    <n v="40"/>
    <s v="NO"/>
    <s v="Teniente Coronel "/>
    <s v="Manuel Armando Quintero Medina"/>
    <s v="Dragoneante"/>
    <s v="Carlos Melo Bonilla"/>
    <m/>
    <m/>
    <m/>
    <m/>
    <m/>
    <m/>
    <m/>
    <n v="30"/>
    <n v="0.10948905109489052"/>
    <x v="1"/>
    <s v="La Subdirección de Seguridad y Vigilancia realiza el respectivo analisis del informe de seguridad e imparte instrucciones de acuerdo a las novedades presentadas."/>
    <s v="C:\Users\JPBARRERAM\Desktop\PLANES DICUV\PLAN DE ACCIÓN\Plan de Acción 2017\Seguimiento PA 2017\Seguimiento I Trimestre\Evidencias _x000a_La evidencia será subida al DRIVE una vez la subdirección de seguridad haga la entrega. Esto de acuerdo a lo acordado telefonicamente."/>
    <n v="10"/>
    <n v="1.5"/>
  </r>
  <r>
    <x v="0"/>
    <s v="SUBDIRECCIÓN DE SEGURIDAD Y VIGILANCIA "/>
    <s v="O3"/>
    <s v="Generar condiciones permanentes de seguridad en los ERON."/>
    <s v="S20"/>
    <s v="SEGURIDAD Y VIGILANCIA "/>
    <s v="I13"/>
    <s v="Porcentaje de novedades que alteran el orden Interno y Externo de los ERON"/>
    <n v="1.4"/>
    <s v="Porcentaje"/>
    <s v="P128"/>
    <s v="Activo"/>
    <s v="Hechos punibles judicializados en los ERON."/>
    <n v="10"/>
    <n v="100"/>
    <s v="Porcentaje"/>
    <s v="Todos los trimestres"/>
    <s v=" Teniente Coronel Manuel Armando Quintero Medina"/>
    <s v="Subdirector Técnico"/>
    <n v="25"/>
    <s v="Se documenta la Guía de Primer Respondiente para revición de la Oficina Asesora de Planeación"/>
    <s v="C:\Users\JPBARRERAM\Desktop\PLANES DICUV\PLAN DE ACCIÓN\Plan de Acción 2017\Seguimiento PA 2017\Seguimiento I Trimestre\Evidencias"/>
    <n v="4"/>
    <x v="0"/>
    <s v="Proyectar un documento para presentar a la Oficina Asesora de Planeación en atención a la comision de conductas punibles al interior de los ERON."/>
    <x v="2"/>
    <x v="0"/>
    <n v="149"/>
    <n v="50"/>
    <s v="NO"/>
    <s v="Teniente"/>
    <s v="Alexander Ballesteros Sanabria"/>
    <s v="Dragoneante"/>
    <s v="Milton Diaz Calvo"/>
    <m/>
    <m/>
    <m/>
    <m/>
    <m/>
    <m/>
    <m/>
    <n v="58"/>
    <n v="0.38926174496644295"/>
    <x v="2"/>
    <s v="La Coordinación de Policía Judicial remite oficico 0485 por medio de cual infoma que la Guía de primer respondiente esta siendo ingresada al programa ISOLUTION para revisión por parte de la oficina de planeación."/>
    <s v="C:\Users\JPBARRERAM\Desktop\PLANES DICUV\PLAN DE ACCIÓN\Plan de Acción 2017\Seguimiento PA 2017\Seguimiento I Trimestre\Evidencias"/>
    <n v="25"/>
    <n v="2.5"/>
  </r>
  <r>
    <x v="0"/>
    <s v="SUBDIRECCIÓN DE SEGURIDAD Y VIGILANCIA "/>
    <s v="O3"/>
    <s v="Generar condiciones permanentes de seguridad en los ERON."/>
    <s v="S20"/>
    <s v="SEGURIDAD Y VIGILANCIA "/>
    <s v="I13"/>
    <s v="Porcentaje de novedades que alteran el orden Interno y Externo de los ERON"/>
    <n v="1.4"/>
    <s v="Porcentaje"/>
    <s v="P128"/>
    <s v="Activo"/>
    <s v="Hechos punibles judicializados en los ERON."/>
    <n v="10"/>
    <n v="100"/>
    <s v="Porcentaje"/>
    <s v="Todos los trimestres"/>
    <s v=" Teniente Coronel Manuel Armando Quintero Medina"/>
    <s v="Subdirector Técnico"/>
    <n v="25"/>
    <s v="Se documenta la Guía de Primer Respondiente para revición de la Oficina Asesora de Planeación"/>
    <s v="C:\Users\JPBARRERAM\Desktop\PLANES DICUV\PLAN DE ACCIÓN\Plan de Acción 2017\Seguimiento PA 2017\Seguimiento I Trimestre\Evidencias"/>
    <n v="5"/>
    <x v="0"/>
    <s v="Publicar circulares de INTERPOL para personal prófugo de los ERON."/>
    <x v="0"/>
    <x v="1"/>
    <n v="333"/>
    <n v="50"/>
    <s v="SI"/>
    <s v="Teniente"/>
    <s v="Alexander Ballesteros Sanabria"/>
    <s v="Dragoneante"/>
    <s v="Yazmin Castro Rosero"/>
    <s v="Dragoneante"/>
    <s v="German Acosta"/>
    <m/>
    <m/>
    <m/>
    <m/>
    <m/>
    <n v="89"/>
    <n v="1"/>
    <x v="3"/>
    <s v="La Coordinación de Policía Judicial remite oficico 0485 por medio de cual infoma que se realizan notificaciones de circulares azules por la pagina de INTERPOL."/>
    <s v="C:\Users\JPBARRERAM\Desktop\PLANES DICUV\PLAN DE ACCIÓN\Plan de Acción 2017\Seguimiento PA 2017\Seguimiento I Trimestre\Evidencias"/>
    <n v="50"/>
    <n v="5"/>
  </r>
  <r>
    <x v="0"/>
    <s v="SUBDIRECCIÓN DE SEGURIDAD Y VIGILANCIA "/>
    <s v="O3"/>
    <s v="Generar condiciones permanentes de seguridad en los ERON."/>
    <s v="S20"/>
    <s v="SEGURIDAD Y VIGILANCIA "/>
    <s v="I13"/>
    <s v="Porcentaje de novedades que alteran el orden Interno y Externo de los ERON"/>
    <n v="1.4"/>
    <s v="Porcentaje"/>
    <s v="P189"/>
    <s v="Activo"/>
    <s v="ERON clasificados en atención a los lineamientos diseñados e implementados de acuerdo con Ley 1709 de 2014. "/>
    <n v="10"/>
    <n v="12"/>
    <s v="Porcentaje"/>
    <s v="Todos los trimestres"/>
    <s v=" Coronel Hugo Javier Velasquez Pulido"/>
    <s v="Director Técnico"/>
    <m/>
    <m/>
    <m/>
    <n v="6"/>
    <x v="0"/>
    <s v="Realizar la clasificación de 10 ERON de acuerdo a los lineamientos diseñados e implementados._x000a__x000a_Se sugiere revisar la meta descrita en la actividad, toda vez que en la meta del producto esta definido como 12."/>
    <x v="3"/>
    <x v="1"/>
    <n v="182"/>
    <n v="100"/>
    <s v="SI"/>
    <s v="Coronel"/>
    <s v="Hugo Javier Velasquez Pulido"/>
    <s v="Dragoneante "/>
    <s v="Jennifer Barrera Muñoz"/>
    <m/>
    <m/>
    <m/>
    <m/>
    <m/>
    <m/>
    <m/>
    <s v="Actividad no ha iniciado"/>
    <s v="Actividad no ha iniciado"/>
    <x v="4"/>
    <m/>
    <m/>
    <n v="0"/>
    <n v="0"/>
  </r>
  <r>
    <x v="0"/>
    <s v="SUBDIRECCIÓN DE SEGURIDAD Y VIGILANCIA "/>
    <s v="O3"/>
    <s v="Generar condiciones permanentes de seguridad en los ERON."/>
    <s v="S19"/>
    <s v="CUERPO DE CUSTODIA"/>
    <s v="I14"/>
    <s v="Número de personal del Cuerpo de Custdia y Vigilancia que apoyan los pocesos administrativos en cumplimiento a la misión institucional en los ERON"/>
    <n v="3244"/>
    <s v="Numero"/>
    <s v="P130"/>
    <s v="Activo"/>
    <s v="Encuentro de Comandantes  operativos de los Centros de Instrucción  realizado"/>
    <n v="15"/>
    <n v="1"/>
    <s v="Numero"/>
    <s v="3er Trimestre"/>
    <s v="Mayor Magnolia Angulo Acevedo"/>
    <s v="Subdirector Técnico"/>
    <n v="10"/>
    <s v="El grupo de servicio militar se encuentra coordinando con los asistentes las fechas de la actividad "/>
    <s v="C:\Users\JPBARRERAM\Desktop\PLANES DICUV\PLAN DE ACCIÓN\Plan de Acción 2017\Seguimiento PA 2017\Seguimiento I Trimestre\Evidencias"/>
    <n v="7"/>
    <x v="0"/>
    <s v="Planear encuentro y definir cronograma de actividades"/>
    <x v="1"/>
    <x v="2"/>
    <n v="60"/>
    <n v="25"/>
    <s v="NO"/>
    <s v="Teniente"/>
    <s v="Wilson Suarez Daza"/>
    <s v="Inspector"/>
    <s v="Hernan Silva Barrera"/>
    <s v="Distinguida"/>
    <s v="Nelfy Ramirez "/>
    <s v="Dragoneantes"/>
    <s v="Yessi Romero Ayala_x000a_Luis Sanchez Niño"/>
    <m/>
    <m/>
    <m/>
    <n v="30"/>
    <n v="0.5"/>
    <x v="5"/>
    <s v="El Grupo de Servicio Militar informa que está organizando el encuentro con los diferentes asistentes y participantes para establecer fechas."/>
    <s v="C:\Users\JPBARRERAM\Desktop\PLANES DICUV\PLAN DE ACCIÓN\Plan de Acción 2017\Seguimiento PA 2017\Seguimiento I Trimestre\Evidencias"/>
    <n v="7.5"/>
    <n v="1.125"/>
  </r>
  <r>
    <x v="0"/>
    <s v="SUBDIRECCIÓN DE SEGURIDAD Y VIGILANCIA "/>
    <s v="O3"/>
    <s v="Generar condiciones permanentes de seguridad en los ERON."/>
    <s v="S19"/>
    <s v="CUERPO DE CUSTODIA"/>
    <s v="I14"/>
    <s v="Número de personal del Cuerpo de Custdia y Vigilancia que apoyan los pocesos administrativos en cumplimiento a la misión institucional en los ERON"/>
    <n v="3244"/>
    <s v="Numero"/>
    <s v="P130"/>
    <s v="Activo"/>
    <s v="Encuentro de Comandantes  operativos de los Centros de Instrucción  realizado"/>
    <n v="15"/>
    <n v="1"/>
    <s v="Numero"/>
    <s v="3er Trimestre"/>
    <s v="Mayor Magnolia Angulo Acevedo"/>
    <s v="Subdirector Técnico"/>
    <n v="10"/>
    <s v="El grupo de servicio militar se encuentra coordinando con los asistentes las fechas de la actividad "/>
    <s v="C:\Users\JPBARRERAM\Desktop\PLANES DICUV\PLAN DE ACCIÓN\Plan de Acción 2017\Seguimiento PA 2017\Seguimiento I Trimestre\Evidencias"/>
    <n v="8"/>
    <x v="0"/>
    <s v="Elaborar Autos Comisorios del personal participante"/>
    <x v="4"/>
    <x v="3"/>
    <n v="29"/>
    <n v="25"/>
    <s v="NO"/>
    <s v="Teniente"/>
    <s v="Wilson Suarez Daza"/>
    <s v="Inspector"/>
    <s v="Hernan Silva Barrera"/>
    <s v="Distinguida"/>
    <s v="Nelfy Ramirez "/>
    <s v="Dragoneantes"/>
    <s v="Yessi Romero Ayala_x000a_Luis Sanchez Niño"/>
    <m/>
    <m/>
    <m/>
    <s v="Actividad no ha iniciado"/>
    <s v="Actividad no ha iniciado"/>
    <x v="4"/>
    <m/>
    <m/>
    <n v="0"/>
    <n v="0"/>
  </r>
  <r>
    <x v="0"/>
    <s v="SUBDIRECCIÓN DE SEGURIDAD Y VIGILANCIA "/>
    <s v="O3"/>
    <s v="Generar condiciones permanentes de seguridad en los ERON."/>
    <s v="S19"/>
    <s v="CUERPO DE CUSTODIA"/>
    <s v="I14"/>
    <s v="Número de personal del Cuerpo de Custdia y Vigilancia que apoyan los pocesos administrativos en cumplimiento a la misión institucional en los ERON"/>
    <n v="3244"/>
    <s v="Numero"/>
    <s v="P130"/>
    <s v="Activo"/>
    <s v="Encuentro de Comandantes  operativos de los Centros de Instrucción  realizado"/>
    <n v="15"/>
    <n v="1"/>
    <s v="Numero"/>
    <s v="3er Trimestre"/>
    <s v="Mayor Magnolia Angulo Acevedo"/>
    <s v="Subdirector Técnico"/>
    <n v="10"/>
    <s v="El grupo de servicio militar se encuentra coordinando con los asistentes las fechas de la actividad "/>
    <s v="C:\Users\JPBARRERAM\Desktop\PLANES DICUV\PLAN DE ACCIÓN\Plan de Acción 2017\Seguimiento PA 2017\Seguimiento I Trimestre\Evidencias"/>
    <n v="9"/>
    <x v="0"/>
    <s v="Realizar el encuentro de Comandantes Operativos de Centros de Instrucción y participar  en las actividades propuestas"/>
    <x v="5"/>
    <x v="4"/>
    <n v="29"/>
    <n v="25"/>
    <s v="NO"/>
    <s v="Teniente"/>
    <s v="Wilson Suarez Daza"/>
    <s v="Inspector"/>
    <s v="Hernan Silva Barrera"/>
    <s v="Distinguida"/>
    <s v="Nelfy Ramirez "/>
    <s v="Dragoneantes"/>
    <s v="Yessi Romero Ayala_x000a_Luis Sanchez Niño"/>
    <m/>
    <m/>
    <m/>
    <s v="Actividad no ha iniciado"/>
    <s v="Actividad no ha iniciado"/>
    <x v="4"/>
    <m/>
    <m/>
    <n v="0"/>
    <n v="0"/>
  </r>
  <r>
    <x v="0"/>
    <s v="SUBDIRECCIÓN DE SEGURIDAD Y VIGILANCIA "/>
    <s v="O3"/>
    <s v="Generar condiciones permanentes de seguridad en los ERON."/>
    <s v="S19"/>
    <s v="CUERPO DE CUSTODIA"/>
    <s v="I14"/>
    <s v="Número de personal del Cuerpo de Custdia y Vigilancia que apoyan los pocesos administrativos en cumplimiento a la misión institucional en los ERON"/>
    <n v="3244"/>
    <s v="Numero"/>
    <s v="P130"/>
    <s v="Activo"/>
    <s v="Encuentro de Comandantes  operativos de los Centros de Instrucción  realizado"/>
    <n v="15"/>
    <n v="1"/>
    <s v="Numero"/>
    <s v="3er Trimestre"/>
    <s v="Mayor Magnolia Angulo Acevedo"/>
    <s v="Subdirector Técnico"/>
    <n v="10"/>
    <s v="El grupo de servicio militar se encuentra coordinando con los asistentes las fechas de la actividad "/>
    <s v="C:\Users\JPBARRERAM\Desktop\PLANES DICUV\PLAN DE ACCIÓN\Plan de Acción 2017\Seguimiento PA 2017\Seguimiento I Trimestre\Evidencias"/>
    <n v="10"/>
    <x v="0"/>
    <s v="Elaborar informe de cumplimiento de objetivos"/>
    <x v="6"/>
    <x v="1"/>
    <n v="29"/>
    <n v="25"/>
    <s v="NO"/>
    <s v="Teniente"/>
    <s v="Wilson Suarez Daza"/>
    <s v="Inspector"/>
    <s v="Hernan Silva Barrera"/>
    <s v="Distinguida"/>
    <s v="Nelfy Ramirez "/>
    <s v="Dragoneantes"/>
    <s v="Yessi Romero Ayala_x000a_Luis Sanchez Niño"/>
    <m/>
    <m/>
    <m/>
    <s v="Actividad no ha iniciado"/>
    <s v="Actividad no ha iniciado"/>
    <x v="4"/>
    <m/>
    <m/>
    <n v="0"/>
    <n v="0"/>
  </r>
  <r>
    <x v="0"/>
    <s v="SUBDIRECCIÓN DE SEGURIDAD Y VIGILANCIA "/>
    <s v="O3"/>
    <s v="Generar condiciones permanentes de seguridad en los ERON."/>
    <s v="S19"/>
    <s v="CUERPO DE CUSTODIA"/>
    <s v="I14"/>
    <s v="Número de personal del Cuerpo de Custdia y Vigilancia que apoyan los pocesos administrativos en cumplimiento a la misión institucional en los ERON"/>
    <n v="3244"/>
    <s v="Numero"/>
    <s v="P131"/>
    <s v="Activo"/>
    <s v="Documentos administrativos de apoyo  a la administración del cuerpo de custodia, elaborados y presentados a la Oficina Asesora de Planeación  (Manual de traslados , Manual de administración de servicio militar, Manual de codificación de puesto de servicio, Manual de estudio de seguridad para aspirantes de empleos del instituto)"/>
    <n v="15"/>
    <n v="1"/>
    <s v="Numero"/>
    <s v="Todos los trimestres"/>
    <s v="Mayor Magnolia Angulo Acevedo"/>
    <s v="Subdirector Técnico"/>
    <n v="70"/>
    <s v="Se recibio el Manual denominación clasificación y codificación de servicios CCV con las respeftivas correcciones."/>
    <s v="C:\Users\JPBARRERAM\Desktop\PLANES DICUV\PLAN DE ACCIÓN\Plan de Acción 2017\Seguimiento PA 2017\Seguimiento I Trimestre\Evidencias"/>
    <n v="11"/>
    <x v="0"/>
    <s v="Verificar el estado y/o etapa en que se encuentran los manuales remitidos a OFPLA por la Subdirección del Cuerpo de Custodia en el 2016.(Manual denominación clasificación y codificación de servicios CCV)"/>
    <x v="2"/>
    <x v="5"/>
    <n v="57"/>
    <n v="50"/>
    <s v="NO"/>
    <s v="Mayor Magnolia Angulo Acevedo"/>
    <s v="Subdirector Técnico"/>
    <s v="Teniente"/>
    <s v="Wilson Suarez Daza"/>
    <s v="Inspector"/>
    <s v="William Carvajal Parra"/>
    <s v="Dragoneante"/>
    <s v="Johana Aguirre"/>
    <m/>
    <m/>
    <m/>
    <n v="58"/>
    <n v="1"/>
    <x v="3"/>
    <s v="Vía correo electrónico se recibe por parte de la oficina de planeación el Manual denominación, clasificación y codificación de servicios CCV con las respectivas observaciones."/>
    <s v="C:\Users\JPBARRERAM\Desktop\PLANES DICUV\PLAN DE ACCIÓN\Plan de Acción 2017\Seguimiento PA 2017\Seguimiento I Trimestre\Evidencias"/>
    <n v="50"/>
    <n v="7.5"/>
  </r>
  <r>
    <x v="0"/>
    <s v="SUBDIRECCIÓN DE SEGURIDAD Y VIGILANCIA "/>
    <s v="O3"/>
    <s v="Generar condiciones permanentes de seguridad en los ERON."/>
    <s v="S19"/>
    <s v="CUERPO DE CUSTODIA"/>
    <s v="I14"/>
    <s v="Número de personal del Cuerpo de Custdia y Vigilancia que apoyan los pocesos administrativos en cumplimiento a la misión institucional en los ERON"/>
    <n v="3244"/>
    <s v="Numero"/>
    <s v="P131"/>
    <s v="Activo"/>
    <s v="Documentos administrativos de apoyo  a la administración del cuerpo de custodia, elaborados y presentados a la Oficina Asesora de Planeación  (Manual de traslados , Manual de administración de servicio militar, Manual de codificación de puesto de servicio, Manual de estudio de seguridad para aspirantes de empleos del instituto)"/>
    <n v="15"/>
    <n v="1"/>
    <s v="Numero"/>
    <s v="Todos los trimestres"/>
    <s v="Mayor Magnolia Angulo Acevedo"/>
    <s v="Subdirector Técnico"/>
    <n v="70"/>
    <s v="Se recibio el Manual denominación clasificación y codificación de servicios CCV con las respeftivas correcciones."/>
    <s v="C:\Users\JPBARRERAM\Desktop\PLANES DICUV\PLAN DE ACCIÓN\Plan de Acción 2017\Seguimiento PA 2017\Seguimiento I Trimestre\Evidencias"/>
    <n v="12"/>
    <x v="0"/>
    <s v="Ajustar y remitir a la oficina asesora de planeación los manuales de acuerdo a las observaciones realizadas por dicha dependencia."/>
    <x v="7"/>
    <x v="0"/>
    <n v="90"/>
    <n v="50"/>
    <s v="NO"/>
    <s v="Mayor Magnolia Angulo Acevedo"/>
    <s v="Subdirector Técnico"/>
    <s v="Teniente"/>
    <s v="Wilson Suarez Daza"/>
    <s v="Inspector"/>
    <s v="William Carvajal Parra"/>
    <s v="Dragoneante"/>
    <s v="Johana Aguirre"/>
    <m/>
    <m/>
    <m/>
    <s v="Actividad no ha iniciado"/>
    <s v="Actividad no ha iniciado"/>
    <x v="4"/>
    <m/>
    <m/>
    <n v="0"/>
    <n v="0"/>
  </r>
  <r>
    <x v="0"/>
    <s v="SUBDIRECCIÓN DE SEGURIDAD Y VIGILANCIA "/>
    <s v="O3"/>
    <s v="Generar condiciones permanentes de seguridad en los ERON."/>
    <s v="S19"/>
    <s v="CUERPO DE CUSTODIA"/>
    <s v="I14"/>
    <s v="Número de personal del Cuerpo de Custdia y Vigilancia que apoyan los pocesos administrativos en cumplimiento a la misión institucional en los ERON"/>
    <n v="3244"/>
    <s v="Numero"/>
    <s v="P133"/>
    <s v="Activo"/>
    <s v="Requerimiento de  selección de dragoneantes, suboficiales y oficiales del cuerpo de custodia tramitado"/>
    <n v="15"/>
    <n v="1"/>
    <s v="Numero"/>
    <s v="2do Trimestre"/>
    <s v="Mayor Magnolia Angulo Acevedo"/>
    <s v="Subdirector Técnico"/>
    <n v="30"/>
    <s v="Se solicito postulación a las Direcciones Regionales y a los ERON, a su vez antecedentes diciplinarios a la oficina de control interno disciplinario"/>
    <s v="C:\Users\JPBARRERAM\Desktop\PLANES DICUV\PLAN DE ACCIÓN\Plan de Acción 2017\Seguimiento PA 2017\Seguimiento I Trimestre\Evidencias"/>
    <n v="13"/>
    <x v="0"/>
    <s v="Suministrar a la  Subdirección de Talento Humano la información relacionada con: experiencia (antigüedad), estímulos y condecoraciones otorgadas al personal del CCV, los cuales son requisitos para asensos."/>
    <x v="2"/>
    <x v="6"/>
    <n v="210"/>
    <n v="50"/>
    <s v="NO"/>
    <s v="Inspector"/>
    <s v="William Carvajal Parra"/>
    <s v="Distinguida"/>
    <s v="Amparo Mendoza Garcia"/>
    <m/>
    <m/>
    <m/>
    <m/>
    <m/>
    <m/>
    <m/>
    <n v="58"/>
    <n v="0.27619047619047621"/>
    <x v="5"/>
    <s v="La Subdirección Cuerpo de Custodia solicita a los ERON y a las Depenedencias de la Sede Central la postulación  de funcionarios para otorgar estímulos y distintivos. De igual forma solicita antecedentes a la Oficina de Control Único Disciplinario."/>
    <s v="C:\Users\JPBARRERAM\Desktop\PLANES DICUV\PLAN DE ACCIÓN\Plan de Acción 2017\Seguimiento PA 2017\Seguimiento I Trimestre\Evidencias"/>
    <n v="15"/>
    <n v="2.25"/>
  </r>
  <r>
    <x v="0"/>
    <s v="SUBDIRECCIÓN DE SEGURIDAD Y VIGILANCIA "/>
    <s v="O3"/>
    <s v="Generar condiciones permanentes de seguridad en los ERON."/>
    <s v="S19"/>
    <s v="CUERPO DE CUSTODIA"/>
    <s v="I14"/>
    <s v="Número de personal del Cuerpo de Custdia y Vigilancia que apoyan los pocesos administrativos en cumplimiento a la misión institucional en los ERON"/>
    <n v="3244"/>
    <s v="Numero"/>
    <s v="P133"/>
    <s v="Activo"/>
    <s v="Requerimiento de  selección de dragoneantes, suboficiales y oficiales del cuerpo de custodia tramitado"/>
    <n v="15"/>
    <n v="1"/>
    <s v="Numero"/>
    <s v="2do Trimestre"/>
    <s v="Mayor Magnolia Angulo Acevedo"/>
    <s v="Subdirector Técnico"/>
    <n v="30"/>
    <s v="Se solicito postulación a las Direcciones Regionales y a los ERON, a su vez antecedentes diciplinarios a la oficina de control interno disciplinario"/>
    <s v="C:\Users\JPBARRERAM\Desktop\PLANES DICUV\PLAN DE ACCIÓN\Plan de Acción 2017\Seguimiento PA 2017\Seguimiento I Trimestre\Evidencias"/>
    <n v="14"/>
    <x v="0"/>
    <s v="Destinar el personal de dragoneantes, dinstinguidos, suboficiales y oficiales del cuerpo de custodia."/>
    <x v="7"/>
    <x v="1"/>
    <n v="243"/>
    <n v="50"/>
    <s v="SI"/>
    <s v="Inspector"/>
    <s v="William Carvajal Parra"/>
    <s v="Dragoneante"/>
    <s v="Wilson Espitia Rincon"/>
    <m/>
    <m/>
    <m/>
    <m/>
    <m/>
    <m/>
    <m/>
    <s v="Actividad no ha iniciado"/>
    <s v="Actividad no ha iniciado"/>
    <x v="4"/>
    <m/>
    <m/>
    <n v="0"/>
    <n v="0"/>
  </r>
  <r>
    <x v="0"/>
    <s v="SUBDIRECCIÓN DE SEGURIDAD Y VIGILANCIA "/>
    <s v="O3"/>
    <s v="Generar condiciones permanentes de seguridad en los ERON."/>
    <s v="S19"/>
    <s v="CUERPO DE CUSTODIA"/>
    <s v="I14"/>
    <s v="Número de personal del Cuerpo de Custdia y Vigilancia que apoyan los pocesos administrativos en cumplimiento a la misión institucional en los ERON"/>
    <n v="3244"/>
    <s v="Numero"/>
    <s v="P134"/>
    <s v="Activo"/>
    <s v="Número de ERON con el personal del CCV proporcional a la cantidad de internos "/>
    <n v="10"/>
    <n v="2"/>
    <s v="Numero"/>
    <s v="Todos los trimestres"/>
    <s v="Mayor Magnolia Angulo Acevedo"/>
    <s v="Subdirector Técnico"/>
    <n v="25"/>
    <s v="Se han realizado dos comites de traslados de acuerdo a las 977 solicitudes radicadas hasta la fecha por parte del personal del CCV"/>
    <s v="C:\Users\JPBARRERAM\Desktop\PLANES DICUV\PLAN DE ACCIÓN\Plan de Acción 2017\Seguimiento PA 2017\Seguimiento I Trimestre\Evidencias"/>
    <n v="15"/>
    <x v="0"/>
    <s v="Recepcionar y radicar las solicitudes de traslado de los funcionarios del CCV."/>
    <x v="8"/>
    <x v="7"/>
    <n v="285"/>
    <n v="25"/>
    <s v="SI"/>
    <s v="Dragoneante"/>
    <s v="Wilson Espitia Rincon"/>
    <m/>
    <m/>
    <m/>
    <m/>
    <m/>
    <m/>
    <m/>
    <m/>
    <m/>
    <n v="70"/>
    <n v="1"/>
    <x v="3"/>
    <s v="Las solicitudes de traslado radicadas en el primer trimestre del año fueron un total de 977."/>
    <s v="C:\Users\JPBARRERAM\Desktop\PLANES DICUV\PLAN DE ACCIÓN\Plan de Acción 2017\Seguimiento PA 2017\Seguimiento I Trimestre\Evidencias"/>
    <n v="25"/>
    <n v="2.5"/>
  </r>
  <r>
    <x v="0"/>
    <s v="SUBDIRECCIÓN DE SEGURIDAD Y VIGILANCIA "/>
    <s v="O3"/>
    <s v="Generar condiciones permanentes de seguridad en los ERON."/>
    <s v="S19"/>
    <s v="CUERPO DE CUSTODIA"/>
    <s v="I14"/>
    <s v="Número de personal del Cuerpo de Custdia y Vigilancia que apoyan los pocesos administrativos en cumplimiento a la misión institucional en los ERON"/>
    <n v="3244"/>
    <s v="Numero"/>
    <s v="P134"/>
    <s v="Activo"/>
    <s v="Número de ERON con el personal del CCV proporcional a la cantidad de internos "/>
    <n v="10"/>
    <n v="2"/>
    <s v="Numero"/>
    <s v="Todos los trimestres"/>
    <s v="Mayor Magnolia Angulo Acevedo"/>
    <s v="Subdirector Técnico"/>
    <n v="25"/>
    <s v="Se han realizado dos comites de traslados de acuerdo a las 977 solicitudes radicadas hasta la fecha por parte del personal del CCV"/>
    <s v="C:\Users\JPBARRERAM\Desktop\PLANES DICUV\PLAN DE ACCIÓN\Plan de Acción 2017\Seguimiento PA 2017\Seguimiento I Trimestre\Evidencias"/>
    <n v="16"/>
    <x v="0"/>
    <s v="Elaborar trimestralmente parte numérico del CCV, donde se especifique la relación Interno/Guardia en cada uno de los Establecimientos de Reclusión del Orden Nacional."/>
    <x v="1"/>
    <x v="1"/>
    <n v="274"/>
    <n v="25"/>
    <s v="SI"/>
    <s v="Dragoneante"/>
    <s v="Wilson Espitia Rincon"/>
    <m/>
    <m/>
    <m/>
    <m/>
    <m/>
    <m/>
    <m/>
    <m/>
    <m/>
    <n v="30"/>
    <n v="1"/>
    <x v="3"/>
    <s v="El parte del personal de CCV es un  de 11.854 funcionarios al día 31 de Marzo de 2017."/>
    <s v="C:\Users\JPBARRERAM\Desktop\PLANES DICUV\PLAN DE ACCIÓN\Plan de Acción 2017\Seguimiento PA 2017\Seguimiento I Trimestre\Evidencias"/>
    <n v="25"/>
    <n v="2.5"/>
  </r>
  <r>
    <x v="0"/>
    <s v="SUBDIRECCIÓN DE SEGURIDAD Y VIGILANCIA "/>
    <s v="O3"/>
    <s v="Generar condiciones permanentes de seguridad en los ERON."/>
    <s v="S19"/>
    <s v="CUERPO DE CUSTODIA"/>
    <s v="I14"/>
    <s v="Número de personal del Cuerpo de Custdia y Vigilancia que apoyan los pocesos administrativos en cumplimiento a la misión institucional en los ERON"/>
    <n v="3244"/>
    <s v="Numero"/>
    <s v="P134"/>
    <s v="Activo"/>
    <s v="Número de ERON con el personal del CCV proporcional a la cantidad de internos "/>
    <n v="10"/>
    <n v="2"/>
    <s v="Numero"/>
    <s v="Todos los trimestres"/>
    <s v="Mayor Magnolia Angulo Acevedo"/>
    <s v="Subdirector Técnico"/>
    <n v="25"/>
    <s v="Se han realizado dos comites de traslados de acuerdo a las 977 solicitudes radicadas hasta la fecha por parte del personal del CCV"/>
    <s v="C:\Users\JPBARRERAM\Desktop\PLANES DICUV\PLAN DE ACCIÓN\Plan de Acción 2017\Seguimiento PA 2017\Seguimiento I Trimestre\Evidencias"/>
    <n v="17"/>
    <x v="0"/>
    <s v="Participar en el comité de traslados ordinario y extraordinario,  para sugerir y recomendar la viabilidad de los traslados por solicitud propia y por necesidades del servicio, con el fin de  mantener un  equilibrio en la distribución y reubicación de  la planta del personal del CCV."/>
    <x v="0"/>
    <x v="1"/>
    <n v="333"/>
    <n v="25"/>
    <s v="SI"/>
    <s v="Mayor de Prisiones"/>
    <s v="Magnolia Angulo Acevedo"/>
    <s v="Inspector"/>
    <s v="William Carvajal Parra"/>
    <s v="Dragoneante"/>
    <s v="Wilson Espitia Rincon"/>
    <m/>
    <m/>
    <m/>
    <m/>
    <m/>
    <n v="89"/>
    <n v="1"/>
    <x v="3"/>
    <s v="Se realizaron 2 comites de traslados y resoluciones para la distribucion y reubicacion del personal del CCV."/>
    <s v="C:\Users\JPBARRERAM\Desktop\PLANES DICUV\PLAN DE ACCIÓN\Plan de Acción 2017\Seguimiento PA 2017\Seguimiento I Trimestre\Evidencias"/>
    <n v="25"/>
    <n v="2.5"/>
  </r>
  <r>
    <x v="0"/>
    <s v="SUBDIRECCIÓN DE SEGURIDAD Y VIGILANCIA "/>
    <s v="O3"/>
    <s v="Generar condiciones permanentes de seguridad en los ERON."/>
    <s v="S19"/>
    <s v="CUERPO DE CUSTODIA"/>
    <s v="I14"/>
    <s v="Número de personal del Cuerpo de Custdia y Vigilancia que apoyan los pocesos administrativos en cumplimiento a la misión institucional en los ERON"/>
    <n v="3244"/>
    <s v="Numero"/>
    <s v="P134"/>
    <s v="Activo"/>
    <s v="Número de ERON con el personal del CCV proporcional a la cantidad de internos "/>
    <n v="10"/>
    <n v="2"/>
    <s v="Numero"/>
    <s v="Todos los trimestres"/>
    <s v="Mayor Magnolia Angulo Acevedo"/>
    <s v="Subdirector Técnico"/>
    <n v="25"/>
    <s v="Se han realizado dos comites de traslados de acuerdo a las 977 solicitudes radicadas hasta la fecha por parte del personal del CCV"/>
    <s v="C:\Users\JPBARRERAM\Desktop\PLANES DICUV\PLAN DE ACCIÓN\Plan de Acción 2017\Seguimiento PA 2017\Seguimiento I Trimestre\Evidencias"/>
    <n v="18"/>
    <x v="0"/>
    <s v="Presentar un informe a la Dirección de Custodia y Vigilancia donde se evidencie el cumplimiento de incluir 1  ERON que no cumpliera con la proporción de Relación Interno/guardia de 1/3 a 1/10."/>
    <x v="9"/>
    <x v="8"/>
    <n v="29"/>
    <n v="25"/>
    <s v="NO"/>
    <s v="Mayor de Prisiones"/>
    <s v="Magnolia Angulo Acevedo"/>
    <s v="Inspector"/>
    <s v="William Carvajal Parra"/>
    <s v="Dragoneante"/>
    <s v="Wilson Espitia Rincon"/>
    <m/>
    <m/>
    <m/>
    <m/>
    <m/>
    <s v="Actividad no ha iniciado"/>
    <s v="Actividad no ha iniciado"/>
    <x v="4"/>
    <m/>
    <m/>
    <n v="0"/>
    <n v="0"/>
  </r>
  <r>
    <x v="0"/>
    <s v="SUBDIRECCIÓN DE SEGURIDAD Y VIGILANCIA "/>
    <s v="O3"/>
    <s v="Generar condiciones permanentes de seguridad en los ERON."/>
    <s v="S20"/>
    <s v="SEGURIDAD Y VIGILANCIA "/>
    <s v="I13"/>
    <s v="Porcentaje de novedades que alteran el orden Interno y Externo de los ERON"/>
    <n v="1.4"/>
    <s v="Porcentaje"/>
    <s v="P262"/>
    <s v="Activo"/>
    <s v="Funcionarios del CCV seleccionados para realizar cursos Técnico Laboral por competencias en Adiestramiento y Manejo Canino "/>
    <n v="5"/>
    <n v="10"/>
    <s v="Numero"/>
    <s v="Todos los trimestres"/>
    <s v="Coronel Hugo Javier Velasquez Pulido"/>
    <s v="Director Técnico"/>
    <n v="25"/>
    <s v="Se realizo el Segundo Curso de Especialización en Intructores Caninos, en el cual se capacitó un total de 12 funcinarios del CCV."/>
    <s v="C:\Users\JPBARRERAM\Desktop\PLANES DICUV\PLAN DE ACCIÓN\Plan de Acción 2017\Seguimiento PA 2017\Seguimiento I Trimestre\Evidencias"/>
    <n v="19"/>
    <x v="0"/>
    <s v="Realizar la convocatoria, citar a pruebas, seleccionar y capacitar el personal admitido. "/>
    <x v="10"/>
    <x v="1"/>
    <n v="108"/>
    <n v="25"/>
    <s v="NO"/>
    <s v="Inspector"/>
    <s v="Wilson Arias"/>
    <s v="Dragoneante"/>
    <s v="Elizabeth Mina"/>
    <m/>
    <m/>
    <m/>
    <m/>
    <m/>
    <m/>
    <m/>
    <s v="Actividad no ha iniciado"/>
    <s v="Actividad no ha iniciado"/>
    <x v="4"/>
    <m/>
    <m/>
    <n v="0"/>
    <n v="0"/>
  </r>
  <r>
    <x v="0"/>
    <s v="SUBDIRECCIÓN DE SEGURIDAD Y VIGILANCIA "/>
    <s v="O3"/>
    <s v="Generar condiciones permanentes de seguridad en los ERON."/>
    <s v="S20"/>
    <s v="SEGURIDAD Y VIGILANCIA "/>
    <s v="I13"/>
    <s v="Porcentaje de novedades que alteran el orden Interno y Externo de los ERON"/>
    <n v="1.4"/>
    <s v="Porcentaje"/>
    <s v="P262"/>
    <s v="Activo"/>
    <s v="Funcionarios del CCV seleccionados para realizar cursos Técnico Laboral por competencias en Adiestramiento y Manejo Canino "/>
    <n v="5"/>
    <n v="10"/>
    <s v="Numero"/>
    <s v="Todos los trimestres"/>
    <s v="Coronel Hugo Javier Velasquez Pulido"/>
    <s v="Director Técnico"/>
    <n v="25"/>
    <s v="Se realizo el Segundo Curso de Especialización en Intructores Caninos, en el cual se capacitó un total de 12 funcinarios del CCV."/>
    <s v="C:\Users\JPBARRERAM\Desktop\PLANES DICUV\PLAN DE ACCIÓN\Plan de Acción 2017\Seguimiento PA 2017\Seguimiento I Trimestre\Evidencias"/>
    <n v="20"/>
    <x v="0"/>
    <s v="Convocar, seleccionar y capacitar el personal admitido en el Curso de Instructores Caninos"/>
    <x v="11"/>
    <x v="9"/>
    <n v="18"/>
    <n v="25"/>
    <s v="NO"/>
    <s v="Inspector"/>
    <s v="Wilson Arias"/>
    <s v="Dragoneante"/>
    <s v="Elizabeth Mina"/>
    <m/>
    <m/>
    <m/>
    <m/>
    <m/>
    <m/>
    <m/>
    <n v="25"/>
    <n v="1"/>
    <x v="3"/>
    <s v="Se realiza la invitación, la selección y la citación del personal en el Complejo Metropolitano de Bogota para adelantar el Segundo Curso de Especialización en Intructores Caninos."/>
    <s v="C:\Users\JPBARRERAM\Desktop\PLANES DICUV\PLAN DE ACCIÓN\Plan de Acción 2017\Seguimiento PA 2017\Seguimiento I Trimestre\Evidencias"/>
    <n v="25"/>
    <n v="1.25"/>
  </r>
  <r>
    <x v="0"/>
    <s v="SUBDIRECCIÓN DE SEGURIDAD Y VIGILANCIA "/>
    <s v="O3"/>
    <s v="Generar condiciones permanentes de seguridad en los ERON."/>
    <s v="S20"/>
    <s v="SEGURIDAD Y VIGILANCIA "/>
    <s v="I13"/>
    <s v="Porcentaje de novedades que alteran el orden Interno y Externo de los ERON"/>
    <n v="1.4"/>
    <s v="Porcentaje"/>
    <s v="P262"/>
    <s v="Activo"/>
    <s v="Funcionarios del CCV seleccionados para realizar cursos Técnico Laboral por competencias en Adiestramiento y Manejo Canino "/>
    <n v="5"/>
    <n v="10"/>
    <s v="Numero"/>
    <s v="Todos los trimestres"/>
    <s v="Coronel Hugo Javier Velasquez Pulido"/>
    <s v="Director Técnico"/>
    <n v="25"/>
    <s v="Se realizo el Segundo Curso de Especialización en Intructores Caninos, en el cual se capacitó un total de 12 funcinarios del CCV."/>
    <s v="C:\Users\JPBARRERAM\Desktop\PLANES DICUV\PLAN DE ACCIÓN\Plan de Acción 2017\Seguimiento PA 2017\Seguimiento I Trimestre\Evidencias"/>
    <n v="21"/>
    <x v="0"/>
    <s v="Convocar, seleccionar y capacitar el personal admitido en el Curso Perros de Seguridad territorial y defensa controlada."/>
    <x v="12"/>
    <x v="10"/>
    <n v="39"/>
    <n v="25"/>
    <s v="NO"/>
    <s v="Inspector"/>
    <s v="Wilson Arias"/>
    <s v="Dragoneante"/>
    <s v="Elizabeth Mina"/>
    <m/>
    <m/>
    <m/>
    <m/>
    <m/>
    <m/>
    <m/>
    <s v="Actividad no ha iniciado"/>
    <s v="Actividad no ha iniciado"/>
    <x v="4"/>
    <m/>
    <m/>
    <n v="0"/>
    <n v="0"/>
  </r>
  <r>
    <x v="0"/>
    <s v="SUBDIRECCIÓN DE SEGURIDAD Y VIGILANCIA "/>
    <s v="O3"/>
    <s v="Generar condiciones permanentes de seguridad en los ERON."/>
    <s v="S20"/>
    <s v="SEGURIDAD Y VIGILANCIA "/>
    <s v="I13"/>
    <s v="Porcentaje de novedades que alteran el orden Interno y Externo de los ERON"/>
    <n v="1.4"/>
    <s v="Porcentaje"/>
    <s v="P262"/>
    <s v="Activo"/>
    <s v="Funcionarios del CCV seleccionados para realizar cursos Técnico Laboral por competencias en Adiestramiento y Manejo Canino "/>
    <n v="5"/>
    <n v="10"/>
    <s v="Numero"/>
    <s v="Todos los trimestres"/>
    <s v="Coronel Hugo Javier Velasquez Pulido"/>
    <s v="Director Técnico"/>
    <n v="25"/>
    <s v="Se realizo el Segundo Curso de Especialización en Intructores Caninos, en el cual se capacitó un total de 12 funcinarios del CCV."/>
    <s v="C:\Users\JPBARRERAM\Desktop\PLANES DICUV\PLAN DE ACCIÓN\Plan de Acción 2017\Seguimiento PA 2017\Seguimiento I Trimestre\Evidencias"/>
    <n v="22"/>
    <x v="0"/>
    <s v="Realizas reentrenamiento en la Regional Norte"/>
    <x v="13"/>
    <x v="11"/>
    <n v="15"/>
    <n v="25"/>
    <s v="NO"/>
    <s v="Inspector"/>
    <s v="Wilson Arias"/>
    <s v="Dragoneante"/>
    <s v="Elizabeth Mina"/>
    <m/>
    <m/>
    <m/>
    <m/>
    <m/>
    <m/>
    <m/>
    <s v="Actividad no ha iniciado"/>
    <s v="Actividad no ha iniciado"/>
    <x v="4"/>
    <m/>
    <m/>
    <n v="0"/>
    <n v="0"/>
  </r>
  <r>
    <x v="1"/>
    <s v="DIRECCIÓN DE GESTIÓN CORPORATIVA"/>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158"/>
    <s v="Activo"/>
    <s v="Celebración Día de la Transparencia."/>
    <n v="5"/>
    <n v="1"/>
    <s v="Numero"/>
    <s v="4to Trimestre"/>
    <s v="Nemesio Moreno"/>
    <s v="Director Operativo"/>
    <m/>
    <m/>
    <m/>
    <n v="23"/>
    <x v="0"/>
    <s v="Coordinar la Celebración Día de la Transparencia."/>
    <x v="5"/>
    <x v="12"/>
    <n v="69"/>
    <n v="100"/>
    <s v="NO"/>
    <s v="Profesional Especializado "/>
    <s v="Jaime Nelson Alejo R"/>
    <s v="Profesional universitario"/>
    <s v="Nurian Omaira Rojas Lopez"/>
    <m/>
    <m/>
    <m/>
    <m/>
    <s v="Tranparencia y acceso a la información pública"/>
    <m/>
    <m/>
    <s v="Actividad no ha iniciado"/>
    <s v="Actividad no ha iniciado"/>
    <x v="4"/>
    <s v="No aplica para el periodo reportado "/>
    <s v="No aplica para el periodo reportado "/>
    <n v="0"/>
    <n v="0"/>
  </r>
  <r>
    <x v="1"/>
    <s v="SUBDIRECCIÓN DE GESTIÓN CONTRACTUAL"/>
    <s v="O6"/>
    <s v="Implementar un modelo de planeación y gestión que articule la adopción de políticas, afiance la actuación administrativa,  facilite el cumplimiento de las metas institucionales y la prestación de servicios a la comunidad."/>
    <s v="S11"/>
    <s v="EFICIENCIA ADMINISTRATIVA"/>
    <s v="I26"/>
    <s v="Porcentaje de avance de Implementación del SGI en el  INPEC"/>
    <n v="82"/>
    <s v="Porcentaje"/>
    <s v="P45"/>
    <s v="Activo"/>
    <s v="Funcionarios responsables del proceso de contratación de ERON cubiertos con socialización de los procedimientos que se deben aplicar en los procesos de contratación."/>
    <n v="10"/>
    <n v="100"/>
    <s v="Porcentaje"/>
    <s v="Todos los trimestres"/>
    <s v="Sandra Patricia Cárdenas Briceño"/>
    <s v="Director Técnico"/>
    <m/>
    <m/>
    <m/>
    <n v="24"/>
    <x v="0"/>
    <s v="Mantener la implementación de los requisitos de la norma a traves de la aplicación del manual de contratación y los formatos vigentes."/>
    <x v="14"/>
    <x v="1"/>
    <n v="332"/>
    <n v="100"/>
    <s v="SI"/>
    <s v=" Técnico Operativo"/>
    <s v="Nohemi del Carmen Lozano Avilez"/>
    <m/>
    <m/>
    <m/>
    <m/>
    <m/>
    <m/>
    <s v="Plan anticorrupción y de atención al ciudadano"/>
    <m/>
    <m/>
    <n v="88"/>
    <n v="1"/>
    <x v="3"/>
    <s v="Se realizó una conferencia denominada “Actividad de Supervisión” en la cual se les recordó a los supervisores sus obligaciones, se explicó la forma como deben diligenciar los nuevos formatos establecidos en el Manual de Contratación y se revisaron algunos contratos a manera de ejemplo para evidenciar con ellos si la supervisión había quedada bien hecha o por el contrario habían falencias._x000a_Durante el trimestre se realizó acompañamiento personal, vía telefónica o correo electrónico institucional en la Sede Central, Escuela de Formación, Regionales y Establecimientos de reclusión en temas relacionado con la aplicación del Manual de Contratación y sus formatos, SECOP II, Tienda virtual y  Normatividad de contratación._x000a_"/>
    <s v="Drive _x000a_https://drive.google.com/drive/folders/0Bz9BU3gKMyzAN2JqRTdSdlVVT2M"/>
    <n v="100"/>
    <n v="10"/>
  </r>
  <r>
    <x v="1"/>
    <s v="COORDINADOR DEL GRUPO GESTIÓN DOCUMENTAL"/>
    <s v="O6"/>
    <s v="Implementar un modelo de planeación y gestión que articule la adopción de políticas, afiance la actuación administrativa,  facilite el cumplimiento de las metas institucionales y la prestación de servicios a la comunidad."/>
    <s v="S11"/>
    <s v="EFICIENCIA ADMINISTRATIVA"/>
    <s v="I26"/>
    <s v="Porcentaje de avance de Implementación del SGI en el  INPEC"/>
    <n v="82"/>
    <s v="Porcentaje"/>
    <s v="P72"/>
    <s v="Activo"/>
    <s v="Proyecto de inversión &quot;implementación del programa integrado de gestión documental en el INPEC a nivel nacional&quot; ejecutado"/>
    <n v="5"/>
    <n v="70"/>
    <s v="Porcentaje"/>
    <s v="2do Trimestre"/>
    <s v="Nelly Fajardo"/>
    <s v="Profesional Universitario"/>
    <m/>
    <m/>
    <m/>
    <n v="25"/>
    <x v="0"/>
    <s v="Actualizar los procedimientos de Gestión Documental "/>
    <x v="1"/>
    <x v="2"/>
    <n v="60"/>
    <n v="50"/>
    <s v="NO"/>
    <s v="Técnica Administrativa Grado 11"/>
    <s v="Estefany Cuitiva "/>
    <m/>
    <m/>
    <m/>
    <m/>
    <m/>
    <m/>
    <s v="Gestión Documental"/>
    <m/>
    <m/>
    <n v="30"/>
    <n v="0.5"/>
    <x v="2"/>
    <s v="Se revisaron los siguientes procedimientos los cuales están en proceso de ajuste y posterior cargue en la herramienta  a ISOlución: _x000a_PA_22-032-07_V03_Recepcion_Clasificacion_Reg_y_Distrib_de_Corresp_Recibida _x000a_PA_22-033-02_V02_Produccion_y_despacho_de_correspondencia_x000a_PA-DO-G01 V01 Guía para la elaboración y control de las comunicaciones institucionales_x000a_"/>
    <s v="Drive _x000a_https://drive.google.com/drive/folders/0Bz9BU3gKMyzAN2JqRTdSdlVVT2M"/>
    <n v="25"/>
    <n v="1.25"/>
  </r>
  <r>
    <x v="1"/>
    <s v="COORDINADOR DEL GRUPO GESTIÓN DOCUMENTAL"/>
    <s v="O6"/>
    <s v="Implementar un modelo de planeación y gestión que articule la adopción de políticas, afiance la actuación administrativa,  facilite el cumplimiento de las metas institucionales y la prestación de servicios a la comunidad."/>
    <s v="S11"/>
    <s v="EFICIENCIA ADMINISTRATIVA"/>
    <s v="I26"/>
    <s v="Porcentaje de avance de Implementación del SGI en el  INPEC"/>
    <n v="82"/>
    <s v="Porcentaje"/>
    <s v="P72"/>
    <s v="Activo"/>
    <s v="Proyecto de inversión &quot;implementación del programa integrado de gestión documental en el INPEC a nivel nacional&quot; ejecutado"/>
    <n v="5"/>
    <n v="70"/>
    <s v="Porcentaje"/>
    <s v="2do Trimestre"/>
    <s v="Nelly Fajardo"/>
    <s v="Profesional Universitario"/>
    <m/>
    <m/>
    <m/>
    <n v="26"/>
    <x v="0"/>
    <s v="Presentar a la Oficina Asesora de Planeación el Programa de  Gestión Documental."/>
    <x v="15"/>
    <x v="13"/>
    <n v="44"/>
    <n v="50"/>
    <s v="NO"/>
    <s v="Técnica Administrativa Grado 11"/>
    <s v="Estefany Cuitiva "/>
    <m/>
    <m/>
    <m/>
    <m/>
    <m/>
    <m/>
    <s v="Gestión Documental"/>
    <m/>
    <m/>
    <s v="Actividad no ha iniciado"/>
    <s v="Actividad no ha iniciado"/>
    <x v="3"/>
    <s v="Se presentó el Programa de Gestión Documental – PGD, a través de la plataforma ISOlución."/>
    <s v="Drive _x000a_https://drive.google.com/drive/folders/0Bz9BU3gKMyzAN2JqRTdSdlVVT2M"/>
    <n v="50"/>
    <n v="2.5"/>
  </r>
  <r>
    <x v="1"/>
    <s v="COORDINADOR DEL GRUPO GESTIÓN DOCUMENTAL"/>
    <s v="O6"/>
    <s v="Implementar un modelo de planeación y gestión que articule la adopción de políticas, afiance la actuación administrativa,  facilite el cumplimiento de las metas institucionales y la prestación de servicios a la comunidad."/>
    <s v="S11"/>
    <s v="EFICIENCIA ADMINISTRATIVA"/>
    <s v="I26"/>
    <s v="Porcentaje de avance de Implementación del SGI en el  INPEC"/>
    <n v="82"/>
    <s v="Porcentaje"/>
    <s v="P207"/>
    <s v="Activo"/>
    <s v="Política institucional de cero papel para el INPEC elaborada e implementada "/>
    <n v="5"/>
    <n v="70"/>
    <s v="Porcentaje"/>
    <s v="2do Trimestre"/>
    <s v="Nelly Fajardo"/>
    <s v="Coordinador del Grupo Gestión Documental"/>
    <m/>
    <m/>
    <m/>
    <n v="27"/>
    <x v="0"/>
    <s v="Ajustar e implementar la Politica de Eficiencia Administrativa y Cero Papel de acuerdo a la &quot;Guía de Buenas Prácticas para reducir el consumo de papel&quot; elaborado por el Programa Gobierno en línea."/>
    <x v="14"/>
    <x v="5"/>
    <n v="87"/>
    <n v="20"/>
    <s v="NO"/>
    <s v="Técnica Administrativa Grado 11"/>
    <s v="Estefany Cuitiva "/>
    <m/>
    <m/>
    <m/>
    <m/>
    <m/>
    <m/>
    <s v="Eficiencia Administrativa y cero papel"/>
    <m/>
    <m/>
    <n v="88"/>
    <n v="1"/>
    <x v="3"/>
    <s v="Se ajustó la Política de Cero Papel en el INPEC y se subió a la plataforma ISOlución."/>
    <s v="Drive _x000a_https://drive.google.com/drive/folders/0Bz9BU3gKMyzAN2JqRTdSdlVVT2M"/>
    <n v="20"/>
    <n v="1"/>
  </r>
  <r>
    <x v="1"/>
    <s v="COORDINADOR DEL GRUPO GESTIÓN DOCUMENTAL"/>
    <s v="O6"/>
    <s v="Implementar un modelo de planeación y gestión que articule la adopción de políticas, afiance la actuación administrativa,  facilite el cumplimiento de las metas institucionales y la prestación de servicios a la comunidad."/>
    <s v="S11"/>
    <s v="EFICIENCIA ADMINISTRATIVA"/>
    <s v="I26"/>
    <s v="Porcentaje de avance de Implementación del SGI en el  INPEC"/>
    <n v="82"/>
    <s v="Porcentaje"/>
    <s v="P207"/>
    <s v="Activo"/>
    <s v="Política institucional de cero papel para el INPEC elaborada e implementada "/>
    <n v="5"/>
    <n v="70"/>
    <s v="Porcentaje"/>
    <s v="Todos los trimestres"/>
    <s v="Nelly Fajardo"/>
    <s v="Coordinador del Grupo Gestión Documental"/>
    <m/>
    <m/>
    <m/>
    <n v="28"/>
    <x v="0"/>
    <s v="Capacitar mensualmente en  la Política Cero Papel con el propósito de minimizar el consumo."/>
    <x v="16"/>
    <x v="1"/>
    <n v="290"/>
    <n v="20"/>
    <s v="NO"/>
    <s v="Dactilocopista"/>
    <s v="Luis Eduardo Prieto"/>
    <s v="Técnica Administrativa Grado 11"/>
    <s v="Estefany Cuitiva "/>
    <m/>
    <m/>
    <m/>
    <m/>
    <s v="Eficiencia Administrativa y cero papel"/>
    <m/>
    <m/>
    <n v="46"/>
    <n v="0.15862068965517243"/>
    <x v="6"/>
    <s v="Mediante oficio radicado con el No. 2017IE0000102 de fecha enero 3 de 2017 se presentó el Cronograma de capacitaciones programadas para el presente año en el Instituto para la Política de Eficiencia Administrativa Cero Papel. Es así como a corte de este periodo se han realizado 5 conforme al Cronograma presentado."/>
    <s v="Drive _x000a_https://drive.google.com/drive/folders/0Bz9BU3gKMyzAN2JqRTdSdlVVT2M"/>
    <n v="3.2"/>
    <n v="0.16"/>
  </r>
  <r>
    <x v="1"/>
    <s v="COORDINADOR DEL GRUPO GESTIÓN DOCUMENTAL"/>
    <s v="O6"/>
    <s v="Implementar un modelo de planeación y gestión que articule la adopción de políticas, afiance la actuación administrativa,  facilite el cumplimiento de las metas institucionales y la prestación de servicios a la comunidad."/>
    <s v="S11"/>
    <s v="EFICIENCIA ADMINISTRATIVA"/>
    <s v="I26"/>
    <s v="Porcentaje de avance de Implementación del SGI en el  INPEC"/>
    <n v="82"/>
    <s v="Porcentaje"/>
    <s v="P207"/>
    <s v="Activo"/>
    <s v="Política institucional de cero papel para el INPEC elaborada e implementada "/>
    <n v="5"/>
    <n v="70"/>
    <s v="Porcentaje"/>
    <s v="Todos los trimestres"/>
    <s v="Nelly Fajardo"/>
    <s v="Coordinador del Grupo Gestión Documental"/>
    <m/>
    <m/>
    <m/>
    <n v="29"/>
    <x v="0"/>
    <s v="Divulgar en NOTINPEC semanalmente a nivel nacional mensajes alusivos para minimizar el uso del papel."/>
    <x v="2"/>
    <x v="1"/>
    <n v="302"/>
    <n v="20"/>
    <s v="NO"/>
    <s v="Técnica Administrativa Grado 11"/>
    <s v="Estefany Cuitiva "/>
    <m/>
    <m/>
    <m/>
    <m/>
    <m/>
    <m/>
    <s v="Eficiencia Administrativa y cero papel"/>
    <m/>
    <m/>
    <n v="58"/>
    <n v="0.19205298013245034"/>
    <x v="7"/>
    <s v="Se solicitó mediante oficio radicado con el No. 20171E0001561 de fecha  19 de enero de 2017 a la Oficina Asesora de Comunicaciones la publicación semanal en NOTINPEC con mensajes alusivos para minimizar el uso del papel, dando inicio a la publicación desde la primera semana de febrero y al corte de este periodo se llevan 8 publicaciones, cumpliendo con la actividad. "/>
    <s v="Drive _x000a_https://drive.google.com/drive/folders/0Bz9BU3gKMyzAN2JqRTdSdlVVT2M"/>
    <n v="3.8"/>
    <n v="0.19"/>
  </r>
  <r>
    <x v="1"/>
    <s v="COORDINADOR DEL GRUPO GESTIÓN DOCUMENTAL"/>
    <s v="O6"/>
    <s v="Implementar un modelo de planeación y gestión que articule la adopción de políticas, afiance la actuación administrativa,  facilite el cumplimiento de las metas institucionales y la prestación de servicios a la comunidad."/>
    <s v="S11"/>
    <s v="EFICIENCIA ADMINISTRATIVA"/>
    <s v="I26"/>
    <s v="Porcentaje de avance de Implementación del SGI en el  INPEC"/>
    <n v="82"/>
    <s v="Porcentaje"/>
    <s v="P207"/>
    <s v="Activo"/>
    <s v="Política institucional de cero papel para el INPEC elaborada e implementada "/>
    <n v="5"/>
    <n v="70"/>
    <s v="Porcentaje"/>
    <s v="Todos los trimestres"/>
    <s v="Nelly Fajardo"/>
    <s v="Coordinador del Grupo Gestión Documental"/>
    <m/>
    <m/>
    <m/>
    <n v="30"/>
    <x v="0"/>
    <s v="Implementar la Política Cero Papel con un enfoque cultural para su mejor aprehensión, &quot;campaña amigable de cero papel&quot;."/>
    <x v="14"/>
    <x v="14"/>
    <n v="209"/>
    <n v="20"/>
    <s v="NO"/>
    <s v="Dactilocopista"/>
    <s v="Luis Eduardo Prieto"/>
    <m/>
    <m/>
    <m/>
    <m/>
    <m/>
    <m/>
    <m/>
    <m/>
    <m/>
    <n v="88"/>
    <n v="0.42105263157894735"/>
    <x v="8"/>
    <s v="Se solicitó mediante correo electrónico a Comunicación organizacional publicar la encuesta “CAMPAÑA AMIGABLE CERO PAPEL”, realizada por la Dirección de Gestión Corporativa Grupo de Gestión Documental, para el diagnóstico y sensibilización de la reducción y ahorro de papel en las actividades administrativas y técnicas del Instituto. A corte de este periodo se realizó seguimiento y se evidenció que en un alto porcentaje atienden la reducción del papel y otros manifiesta la imposibilidad de imprimir a doble por falta de conocimiento para hacerlo o por que la impresora no tiene esta función."/>
    <s v="Drive _x000a_https://drive.google.com/drive/folders/0Bz9BU3gKMyzAN2JqRTdSdlVVT2M"/>
    <n v="8.6"/>
    <n v="0.43"/>
  </r>
  <r>
    <x v="1"/>
    <s v="COORDINADOR DEL GRUPO GESTIÓN DOCUMENTAL"/>
    <s v="O6"/>
    <s v="Implementar un modelo de planeación y gestión que articule la adopción de políticas, afiance la actuación administrativa,  facilite el cumplimiento de las metas institucionales y la prestación de servicios a la comunidad."/>
    <s v="S11"/>
    <s v="EFICIENCIA ADMINISTRATIVA"/>
    <s v="I26"/>
    <s v="Porcentaje de avance de Implementación del SGI en el  INPEC"/>
    <n v="82"/>
    <s v="Porcentaje"/>
    <s v="P207"/>
    <s v="Activo"/>
    <s v="Política institucional de cero papel para el INPEC elaborada e implementada "/>
    <n v="5"/>
    <n v="70"/>
    <s v="Porcentaje"/>
    <s v="Todos los trimestres"/>
    <s v="Nelly Fajardo"/>
    <s v="Coordinador del Grupo Gestión Documental"/>
    <m/>
    <m/>
    <m/>
    <n v="31"/>
    <x v="0"/>
    <s v="Desarrollar sensibilizacion y divulgacion de los subprogramas ambientales que hacen parte del Plan Institucional de Gestion Ambiental-PIGA"/>
    <x v="17"/>
    <x v="1"/>
    <n v="319"/>
    <n v="20"/>
    <s v="NO"/>
    <s v="SUBDIRECCIÓN DE TALENTO HUMANO_x000a__x000a_DIRECCIÓN DE ATENCIÓN Y TRATAMIENTO"/>
    <m/>
    <m/>
    <m/>
    <m/>
    <m/>
    <m/>
    <m/>
    <m/>
    <m/>
    <m/>
    <n v="75"/>
    <n v="0.23510971786833856"/>
    <x v="4"/>
    <s v="Esta actividad no es de competencia de la Dirección "/>
    <s v="No aplica"/>
    <n v="0"/>
    <n v="0"/>
  </r>
  <r>
    <x v="1"/>
    <s v="COORDINADOR DEL GRUPO GESTIÓN DOCUMENTAL"/>
    <s v="O6"/>
    <s v="Implementar un modelo de planeación y gestión que articule la adopción de políticas, afiance la actuación administrativa,  facilite el cumplimiento de las metas institucionales y la prestación de servicios a la comunidad."/>
    <s v="S11"/>
    <s v="EFICIENCIA ADMINISTRATIVA"/>
    <s v="I26"/>
    <s v="Porcentaje de avance de Implementación del SGI en el  INPEC"/>
    <n v="82"/>
    <s v="Porcentaje"/>
    <s v="P210"/>
    <s v="Activo"/>
    <s v=" Programa de Gestión Documental, aplicado a nivel nacional "/>
    <n v="5"/>
    <n v="70"/>
    <s v="Porcentaje"/>
    <s v="Todos los trimestres"/>
    <s v="Nelly Fajardo"/>
    <s v="Coordinador del Grupo Gestión Documental"/>
    <m/>
    <m/>
    <m/>
    <n v="32"/>
    <x v="0"/>
    <s v="Implementar el Programa de Gestión Documental como prueba piloto en la Dirección General - Dirección Regional Central - Escuela de Formación -Establecimientos de Reclusión de Bogotá."/>
    <x v="18"/>
    <x v="1"/>
    <n v="152"/>
    <n v="25"/>
    <s v="NO"/>
    <s v="Técnica Administrativa Grado 11"/>
    <s v="Estefany Cuitiva "/>
    <s v="Dactilocopista"/>
    <s v="Luis Eduardo Prieto"/>
    <m/>
    <m/>
    <m/>
    <m/>
    <s v="Gestión Documental"/>
    <m/>
    <m/>
    <s v="Actividad no ha iniciado"/>
    <s v="Actividad no ha iniciado"/>
    <x v="4"/>
    <s v="No aplica para el periodo reportado "/>
    <s v="No aplica para el periodo "/>
    <n v="0"/>
    <n v="0"/>
  </r>
  <r>
    <x v="1"/>
    <s v="COORDINADOR DEL GRUPO GESTIÓN DOCUMENTAL"/>
    <s v="O6"/>
    <s v="Implementar un modelo de planeación y gestión que articule la adopción de políticas, afiance la actuación administrativa,  facilite el cumplimiento de las metas institucionales y la prestación de servicios a la comunidad."/>
    <s v="S11"/>
    <s v="EFICIENCIA ADMINISTRATIVA"/>
    <s v="I26"/>
    <s v="Porcentaje de avance de Implementación del SGI en el  INPEC"/>
    <n v="82"/>
    <s v="Porcentaje"/>
    <s v="P210"/>
    <s v="Activo"/>
    <s v=" Programa de Gestión Documental, aplicado a nivel nacional "/>
    <n v="5"/>
    <n v="70"/>
    <s v="Porcentaje"/>
    <s v="Todos los trimestres"/>
    <s v="Nelly Fajardo"/>
    <s v="Coordinador del Grupo Gestión Documental"/>
    <m/>
    <m/>
    <m/>
    <n v="33"/>
    <x v="0"/>
    <s v="Capacitar mensualmente en  la organización de archivos de gestión y transferencias documentales"/>
    <x v="16"/>
    <x v="1"/>
    <n v="290"/>
    <n v="25"/>
    <s v="NO"/>
    <s v="Dactilocopista"/>
    <s v="Luis Eduardo Prieto"/>
    <s v="Técnica Administrativa Grado 11"/>
    <s v="Estefany Cuitiva "/>
    <m/>
    <m/>
    <m/>
    <m/>
    <s v="Gestión Documental"/>
    <m/>
    <m/>
    <n v="46"/>
    <n v="0.15862068965517243"/>
    <x v="6"/>
    <s v="Mediante oficios radicados con los Nos. 2017IE0000102, 20171E0010014 y20171E0009956 de fechas enero 3 y 29 de marzo de 2017 respectivamente, se presentó el cronograma de capacitaciones programadas para el presente año en el Instituto para la organización de archivos de gestión y transferencias documentales. Es así como a corte de este periodo se han realizado 7 conforme al cronograma presentado."/>
    <s v="Drive _x000a_https://drive.google.com/drive/folders/0Bz9BU3gKMyzAN2JqRTdSdlVVT2M"/>
    <n v="4"/>
    <n v="0.2"/>
  </r>
  <r>
    <x v="1"/>
    <s v="COORDINADOR DEL GRUPO GESTIÓN DOCUMENTAL"/>
    <s v="O6"/>
    <s v="Implementar un modelo de planeación y gestión que articule la adopción de políticas, afiance la actuación administrativa,  facilite el cumplimiento de las metas institucionales y la prestación de servicios a la comunidad."/>
    <s v="S11"/>
    <s v="EFICIENCIA ADMINISTRATIVA"/>
    <s v="I26"/>
    <s v="Porcentaje de avance de Implementación del SGI en el  INPEC"/>
    <n v="82"/>
    <s v="Porcentaje"/>
    <s v="P210"/>
    <s v="Activo"/>
    <s v=" Programa de Gestión Documental, aplicado a nivel nacional "/>
    <n v="5"/>
    <n v="70"/>
    <s v="Porcentaje"/>
    <s v="Todos los trimestres"/>
    <s v="Nelly Fajardo"/>
    <s v="Coordinador del Grupo Gestión Documental"/>
    <m/>
    <m/>
    <m/>
    <n v="34"/>
    <x v="0"/>
    <s v="Fijar la política y normas que soportan la planeación documental en la entidad"/>
    <x v="19"/>
    <x v="0"/>
    <n v="135"/>
    <n v="25"/>
    <s v="NO"/>
    <s v="Técnica Administrativa Grado 11"/>
    <s v="Estefany Cuitiva "/>
    <m/>
    <m/>
    <m/>
    <m/>
    <m/>
    <m/>
    <m/>
    <m/>
    <m/>
    <n v="44"/>
    <n v="0.32592592592592595"/>
    <x v="9"/>
    <s v="Se presentó el 07 de marzo de 2017 la Política de Gestión Documental a través de la plataforma ISOlución, la cual fue revisada por la Oficina Asesora de Planeación el 28 de marzo de 2017, por lo tanto se estan atendiendo las recomendaciones propuestas."/>
    <s v="Drive _x000a_https://drive.google.com/drive/folders/0Bz9BU3gKMyzAN2JqRTdSdlVVT2M"/>
    <n v="9.5"/>
    <n v="0.47499999999999998"/>
  </r>
  <r>
    <x v="1"/>
    <s v="COORDINADOR DEL GRUPO GESTIÓN DOCUMENTAL"/>
    <s v="O6"/>
    <s v="Implementar un modelo de planeación y gestión que articule la adopción de políticas, afiance la actuación administrativa,  facilite el cumplimiento de las metas institucionales y la prestación de servicios a la comunidad."/>
    <s v="S11"/>
    <s v="EFICIENCIA ADMINISTRATIVA"/>
    <s v="I26"/>
    <s v="Porcentaje de avance de Implementación del SGI en el  INPEC"/>
    <n v="82"/>
    <s v="Porcentaje"/>
    <s v="P210"/>
    <s v="Activo"/>
    <s v=" Programa de Gestión Documental, aplicado a nivel nacional "/>
    <n v="5"/>
    <n v="70"/>
    <s v="Porcentaje"/>
    <s v="Todos los trimestres"/>
    <s v="Nelly Fajardo"/>
    <s v="Coordinador del Grupo Gestión Documental"/>
    <m/>
    <m/>
    <m/>
    <n v="35"/>
    <x v="0"/>
    <s v="Actualizar el procedimiento para la elaboración y actualización de información del Instituto."/>
    <x v="14"/>
    <x v="15"/>
    <n v="57"/>
    <n v="25"/>
    <s v="NO"/>
    <s v="Técnica Administrativa Grado 11"/>
    <s v="Estefany Cuitiva "/>
    <m/>
    <m/>
    <m/>
    <m/>
    <m/>
    <m/>
    <m/>
    <m/>
    <m/>
    <n v="88"/>
    <n v="1"/>
    <x v="10"/>
    <s v="El 21 de marzo de 2017 mediante correo electrónico enviado a la Oficina Asesora de Planeación se solicitó una reunión para aclarar la actividad número 35 del Plan de acción &quot;Actualizar el procedimiento para la elaboración y actualización de información del Instituto &quot;, sin embargo como no se recibió respuesta alguna se requirió nuevamente la petición y se está a la espera de la respuesta."/>
    <s v="Drive _x000a_https://drive.google.com/drive/folders/0Bz9BU3gKMyzAN2JqRTdSdlVVT2M"/>
    <n v="20"/>
    <n v="1"/>
  </r>
  <r>
    <x v="1"/>
    <s v="SUBDIRECCIÓN DE GESTIÓN CONTRACTUAL"/>
    <s v="O6"/>
    <s v="Implementar un modelo de planeación y gestión que articule la adopción de políticas, afiance la actuación administrativa,  facilite el cumplimiento de las metas institucionales y la prestación de servicios a la comunidad."/>
    <s v="S12"/>
    <s v="GESTIÓN FINANCIERA"/>
    <s v="I28"/>
    <s v="Porcentaje  de Ejecución Presupuestal"/>
    <n v="95"/>
    <s v="Porcentaje"/>
    <s v="P217"/>
    <s v="Activo"/>
    <s v="Plan Anual de Adquisiciones (PAA) elaborado y publicado en la pagina web"/>
    <n v="10"/>
    <n v="1"/>
    <s v="Numero"/>
    <s v="2do Trimestre"/>
    <s v="Sandra Patricia Cárdenas Briceño"/>
    <s v="Subdirector Técnico"/>
    <m/>
    <m/>
    <m/>
    <n v="36"/>
    <x v="0"/>
    <s v="Publicar el Plan Anual de Adquisiciones en la página web y en el SECOP."/>
    <x v="14"/>
    <x v="1"/>
    <n v="332"/>
    <n v="50"/>
    <s v="NO"/>
    <s v=" Técnico Operativo"/>
    <s v="Nohemi del Carmen Lozano Avilez"/>
    <m/>
    <m/>
    <m/>
    <m/>
    <m/>
    <m/>
    <s v="Plan anual de adquisiciones"/>
    <m/>
    <m/>
    <n v="88"/>
    <n v="0.26506024096385544"/>
    <x v="3"/>
    <s v="Se publicó el Plan Anual de Adquisiciones en la página web el 02 de enero de 2017 en el siguiente link: http://www.inpec.gov.co/portal/page/portal/Inpec/Institucion/InformacionFinanciera/Desagregaci%F3n%20Presupuestal1/Plan%20Anual%20de%20adquisiciones_x000a__x000a_Se publicó el Plan Anual de Adquisiciones en la plataforma del SECOP II el 26 de enero de 2017 en el siguiente link:_x000a_https://community.secop.gov.co/Public/App/AnnualPurchasingPlanManagementPublic/Index_x000a_ Se publicó el Plan Anual de Adquisiciones en la plataforma del SECOP I el 25 de enero de 2017 en el siguiente link:_x000a_https://www.contratos.gov.co/consultas/consultarArchivosPAA2017.do_x000a_"/>
    <s v="Drive _x000a_https://drive.google.com/drive/folders/0Bz9BU3gKMyzAN2JqRTdSdlVVT2M"/>
    <n v="50"/>
    <n v="5"/>
  </r>
  <r>
    <x v="1"/>
    <s v="SUBDIRECCIÓN DE GESTIÓN CONTRACTUAL"/>
    <s v="O6"/>
    <s v="Implementar un modelo de planeación y gestión que articule la adopción de políticas, afiance la actuación administrativa,  facilite el cumplimiento de las metas institucionales y la prestación de servicios a la comunidad."/>
    <s v="S12"/>
    <s v="GESTIÓN FINANCIERA"/>
    <s v="I28"/>
    <s v="Porcentaje  de Ejecución Presupuestal"/>
    <n v="95"/>
    <s v="Porcentaje"/>
    <s v="P217"/>
    <s v="Activo"/>
    <s v="Plan Anual de Adquisiciones (PAA) elaborado y publicado en la pagina web"/>
    <n v="10"/>
    <n v="1"/>
    <s v="Numero"/>
    <s v="2do Trimestre"/>
    <s v="Sandra Patricia Cárdenas Briceño"/>
    <s v="Subdirector Técnico"/>
    <m/>
    <m/>
    <m/>
    <n v="447"/>
    <x v="0"/>
    <s v="Publicar las actualizaciones del Plan Anual de Adquisiciones en la página web y en el SECOP."/>
    <x v="20"/>
    <x v="16"/>
    <n v="314"/>
    <n v="50"/>
    <s v="SI"/>
    <s v=" Técnico Operativo"/>
    <s v="Nohemi del Carmen Lozano Avilez"/>
    <m/>
    <m/>
    <m/>
    <m/>
    <m/>
    <m/>
    <m/>
    <m/>
    <m/>
    <n v="39"/>
    <n v="1"/>
    <x v="3"/>
    <s v="En este periodo no se presentaron modificaciones al PAA "/>
    <s v="Drive _x000a_https://drive.google.com/drive/folders/0Bz9BU3gKMyzAN2JqRTdSdlVVT2M"/>
    <n v="50"/>
    <n v="5"/>
  </r>
  <r>
    <x v="1"/>
    <s v="COORDINADOR DEL GRUPO TESORERIA"/>
    <s v="O6"/>
    <s v="Implementar un modelo de planeación y gestión que articule la adopción de políticas, afiance la actuación administrativa,  facilite el cumplimiento de las metas institucionales y la prestación de servicios a la comunidad."/>
    <s v="S12"/>
    <s v="GESTIÓN FINANCIERA"/>
    <s v="I28"/>
    <s v="Porcentaje de Ejecución del PAC asignado"/>
    <n v="100"/>
    <s v="Porcentaje"/>
    <s v="P214"/>
    <s v="Activo"/>
    <s v="Programa Anual Mensualizado de Caja - PAC elaborado"/>
    <n v="10"/>
    <n v="1"/>
    <s v="Numero"/>
    <s v="2do Trimestre"/>
    <s v="Sandra Yaneth Avila Moreno"/>
    <s v="Profesional Universitario"/>
    <m/>
    <m/>
    <m/>
    <n v="37"/>
    <x v="0"/>
    <s v="Proyectar la ejecución del PAC para el año 2017"/>
    <x v="14"/>
    <x v="17"/>
    <n v="29"/>
    <n v="50"/>
    <s v="NO"/>
    <s v="Profesional Universitario"/>
    <s v="Sandra Yaneth Avila Moreno"/>
    <m/>
    <m/>
    <m/>
    <m/>
    <m/>
    <m/>
    <s v="Plan Anual de caja"/>
    <m/>
    <m/>
    <n v="88"/>
    <n v="1"/>
    <x v="3"/>
    <s v="Se proyectó la ejecución del PAC para el año 2017"/>
    <s v="Drive _x000a_https://drive.google.com/drive/folders/0Bz9BU3gKMyzAN2JqRTdSdlVVT2M"/>
    <n v="50"/>
    <n v="5"/>
  </r>
  <r>
    <x v="1"/>
    <s v="COORDINADOR DEL GRUPO TESORERIA"/>
    <s v="O6"/>
    <s v="Implementar un modelo de planeación y gestión que articule la adopción de políticas, afiance la actuación administrativa,  facilite el cumplimiento de las metas institucionales y la prestación de servicios a la comunidad."/>
    <s v="S12"/>
    <s v="GESTIÓN FINANCIERA"/>
    <s v="I28"/>
    <s v="Porcentaje de Ejecución del PAC asignado"/>
    <n v="100"/>
    <s v="Porcentaje"/>
    <s v="P214"/>
    <s v="Activo"/>
    <s v="Programa Anual Mensualizado de Caja - PAC elaborado"/>
    <n v="10"/>
    <n v="1"/>
    <s v="Numero"/>
    <s v="2do Trimestre"/>
    <s v="Sandra Yaneth Avila Moreno"/>
    <s v="Profesional Universitario"/>
    <m/>
    <m/>
    <m/>
    <n v="38"/>
    <x v="0"/>
    <s v="Ejecutar el PAC año 2017"/>
    <x v="14"/>
    <x v="17"/>
    <n v="29"/>
    <n v="50"/>
    <s v="NO"/>
    <s v="Profesional Universitario"/>
    <s v="Sandra Yaneth Avila Moreno"/>
    <m/>
    <m/>
    <m/>
    <m/>
    <m/>
    <m/>
    <m/>
    <m/>
    <m/>
    <n v="88"/>
    <n v="1"/>
    <x v="3"/>
    <s v="Se cumplió con la ejecución del PAC para el periodo reportado "/>
    <s v="Drive _x000a_https://drive.google.com/drive/folders/0Bz9BU3gKMyzAN2JqRTdSdlVVT2M"/>
    <n v="50"/>
    <n v="5"/>
  </r>
  <r>
    <x v="1"/>
    <s v="COORDINADOR DEL GRUPO GESTIÓN DOCUMENTAL"/>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238"/>
    <s v="Activo"/>
    <s v="Herramienta GESDOC a nivel Nacional, implementadas."/>
    <n v="10"/>
    <n v="80"/>
    <s v="Porcentaje"/>
    <s v="Todos los trimestres"/>
    <s v="Nelly Fajardo"/>
    <s v="Coordinador del Grupo Gestión Documental"/>
    <m/>
    <m/>
    <m/>
    <n v="39"/>
    <x v="0"/>
    <s v="Realizar capacitaciones para el manejo del aplicativo GESDOC a la Dirección General - Direcciones Regionales -Establecimientos de Reclusión de Bogotá."/>
    <x v="16"/>
    <x v="1"/>
    <n v="290"/>
    <n v="7"/>
    <s v="NO"/>
    <s v="Dactilocopista"/>
    <s v="Luis Eduardo Prieto"/>
    <s v="Técnica Administrativa Grado 11"/>
    <s v="Estefany Cuitiva "/>
    <m/>
    <m/>
    <m/>
    <m/>
    <s v="Gobierno en linea"/>
    <m/>
    <m/>
    <n v="46"/>
    <n v="0.15862068965517243"/>
    <x v="6"/>
    <s v="Mediante oficios radicados con los Nos. 20171E0000125 y 20171E0009956 de fechas enero 3 y 29 de marzo de 2017 respectivamente, se presentó el cronograma de capacitaciones programadas para el presente año en el Instituto para el tema aplicativo Gesdoc y se solicitó el cronograma de capacitaciones que las regionales realizaran a los Eron.  Es así como a corte de este periodo se han realizado 15 conforme al cronograma presentado."/>
    <s v="Drive _x000a_https://drive.google.com/drive/folders/0Bz9BU3gKMyzAN2JqRTdSdlVVT2M"/>
    <n v="1.1200000000000001"/>
    <n v="0.11200000000000002"/>
  </r>
  <r>
    <x v="1"/>
    <s v="COORDINADOR DEL GRUPO GESTIÓN DOCUMENTAL"/>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238"/>
    <s v="Activo"/>
    <s v="Herramienta GESDOC a nivel Nacional, implementadas."/>
    <n v="10"/>
    <n v="80"/>
    <s v="Porcentaje"/>
    <s v="Todos los trimestres"/>
    <s v="Nelly Fajardo"/>
    <s v="Coordinador del Grupo Gestión Documental"/>
    <m/>
    <m/>
    <m/>
    <n v="40"/>
    <x v="0"/>
    <s v="Solicitar a los Directores Regionales capacitados en GESDOC, el cronograma de trabajo para las capacitaciones a los establecimientos de su jurisdicción."/>
    <x v="16"/>
    <x v="1"/>
    <n v="290"/>
    <n v="7"/>
    <s v="NO"/>
    <s v="Dactilocopista"/>
    <s v="Luis Eduardo Prieto"/>
    <m/>
    <m/>
    <m/>
    <m/>
    <m/>
    <m/>
    <s v="Gobierno en linea"/>
    <m/>
    <m/>
    <n v="46"/>
    <n v="0.15862068965517243"/>
    <x v="6"/>
    <s v="Mediante oficio radicado con el No. 20171E0009956 de fechas  29 de marzo de 2017, se presentó el cronograma de capacitaciones programadas para el presente año en el Instituto para el manejo del GESDOC y se requirió cronograma para las capacitaciones que deben hacer las regionales a los ERON."/>
    <s v="Drive _x000a_https://drive.google.com/drive/folders/0Bz9BU3gKMyzAN2JqRTdSdlVVT2M"/>
    <n v="1.1200000000000001"/>
    <n v="0.11200000000000002"/>
  </r>
  <r>
    <x v="1"/>
    <s v="COORDINADOR DEL GRUPO GESTIÓN DOCUMENTAL"/>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238"/>
    <s v="Activo"/>
    <s v="Herramienta GESDOC a nivel Nacional, implementadas."/>
    <n v="10"/>
    <n v="80"/>
    <s v="Porcentaje"/>
    <s v="Todos los trimestres"/>
    <s v="Nelly Fajardo"/>
    <s v="Coordinador del Grupo Gestión Documental"/>
    <m/>
    <m/>
    <m/>
    <n v="41"/>
    <x v="0"/>
    <s v="Realizar seguimiento mensual al cumplimiento de la utilización del aplicativo GESDOC, en la Dirección General - Direcciones Regionales -Establecimientos de Reclusión capacitados y en caso de establecer su no aplicación, requerir por escrito su obligatoriedad."/>
    <x v="7"/>
    <x v="1"/>
    <n v="243"/>
    <n v="10"/>
    <s v="NO"/>
    <s v="Dactilocopista"/>
    <s v="Luis Eduardo Prieto"/>
    <s v="Técnica Administrativa Grado 11"/>
    <s v="Estefany Cuitiva "/>
    <m/>
    <m/>
    <m/>
    <m/>
    <s v="Gobierno en linea"/>
    <m/>
    <m/>
    <s v="Actividad no ha iniciado"/>
    <s v="Actividad no ha iniciado"/>
    <x v="4"/>
    <s v="No aplica para el periodo reportado "/>
    <s v="No aplica para el periodo reportado "/>
    <n v="0"/>
    <n v="0"/>
  </r>
  <r>
    <x v="1"/>
    <s v="COORDINADOR DEL GRUPO GESTIÓN DOCUMENTAL"/>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238"/>
    <s v="Activo"/>
    <s v="Herramienta GESDOC a nivel Nacional, implementadas."/>
    <n v="10"/>
    <n v="80"/>
    <s v="Porcentaje"/>
    <s v="Todos los trimestres"/>
    <s v="Nelly Fajardo"/>
    <s v="Coordinador del Grupo Gestión Documental"/>
    <m/>
    <m/>
    <m/>
    <n v="42"/>
    <x v="0"/>
    <s v="Crear una herramienta que permita el análisis y estudio de documentos gestionados por la entidad, identificando su ingreso, formato, estructura, finalidad areás que intervienen y procesos asociados con apoyo técnico de GEDOC (siempre y cuando se asigne presupuesto)"/>
    <x v="1"/>
    <x v="0"/>
    <n v="121"/>
    <n v="7"/>
    <s v="NO"/>
    <s v="Dactilocopista"/>
    <s v="Luis Eduardo Prieto"/>
    <m/>
    <m/>
    <m/>
    <m/>
    <m/>
    <m/>
    <m/>
    <m/>
    <m/>
    <n v="30"/>
    <n v="0.24793388429752067"/>
    <x v="11"/>
    <s v="Mediante oficio radicado con el No. 2017IE0010141 de fecha 30 de marzo de 2017, se solicitó a la Oficina de Sistemas de Información apoyo técnico para la creación de una herramienta que permita el análisis y estudio de documentos gestionados por la entidad, identificando su ingreso, formato, estructura, finalidad áreas que intervienen y procesos asociados con apoyo técnico de GESDOC."/>
    <s v="Drive _x000a_https://drive.google.com/drive/folders/0Bz9BU3gKMyzAN2JqRTdSdlVVT2M"/>
    <n v="2.31"/>
    <n v="0.23100000000000001"/>
  </r>
  <r>
    <x v="1"/>
    <s v="COORDINADOR DEL GRUPO GESTIÓN DOCUMENTAL"/>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238"/>
    <s v="Activo"/>
    <s v="Herramienta GESDOC a nivel Nacional, implementadas."/>
    <n v="10"/>
    <n v="80"/>
    <s v="Porcentaje"/>
    <s v="Todos los trimestres"/>
    <s v="Nelly Fajardo"/>
    <s v="Coordinador del Grupo Gestión Documental"/>
    <m/>
    <m/>
    <m/>
    <n v="43"/>
    <x v="0"/>
    <s v="Estructurar el procedimiento para el registro de los documentos vinculados a un trámite."/>
    <x v="1"/>
    <x v="0"/>
    <n v="121"/>
    <n v="10"/>
    <s v="NO"/>
    <s v="Técnica Administrativa Grado 11"/>
    <s v="Estefany Cuitiva "/>
    <m/>
    <m/>
    <m/>
    <m/>
    <m/>
    <m/>
    <m/>
    <m/>
    <m/>
    <n v="30"/>
    <n v="0.24793388429752067"/>
    <x v="11"/>
    <s v="Se revisó el procedimiento el cual están en proceso de ajuste y posterior cargue en la herramienta  a ISOlución"/>
    <s v="Drive _x000a_https://drive.google.com/drive/folders/0Bz9BU3gKMyzAN2JqRTdSdlVVT2M"/>
    <n v="3.3"/>
    <n v="0.33"/>
  </r>
  <r>
    <x v="1"/>
    <s v="COORDINADOR DEL GRUPO GESTIÓN DOCUMENTAL"/>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238"/>
    <s v="Activo"/>
    <s v="Herramienta GESDOC a nivel Nacional, implementadas."/>
    <n v="10"/>
    <n v="80"/>
    <s v="Porcentaje"/>
    <s v="Todos los trimestres"/>
    <s v="Nelly Fajardo"/>
    <s v="Coordinador del Grupo Gestión Documental"/>
    <m/>
    <m/>
    <m/>
    <n v="44"/>
    <x v="0"/>
    <s v="Publicar las Tablas de Retención Documental - TRD en la página web, transparencia y acceso a la información pública."/>
    <x v="19"/>
    <x v="2"/>
    <n v="74"/>
    <n v="7"/>
    <s v="NO"/>
    <s v="Técnica Administrativa Grado 11"/>
    <s v="Estefany Cuitiva "/>
    <m/>
    <m/>
    <m/>
    <m/>
    <m/>
    <m/>
    <m/>
    <m/>
    <m/>
    <n v="44"/>
    <n v="0.59459459459459463"/>
    <x v="3"/>
    <s v="Se publicaron en la página web las Tablas de Retención Documental - TRD"/>
    <s v="Drive _x000a_https://drive.google.com/drive/folders/0Bz9BU3gKMyzAN2JqRTdSdlVVT2M"/>
    <n v="7"/>
    <n v="0.7"/>
  </r>
  <r>
    <x v="1"/>
    <s v="COORDINADOR DEL GRUPO GESTIÓN DOCUMENTAL"/>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238"/>
    <s v="Activo"/>
    <s v="Herramienta GESDOC a nivel Nacional, implementadas."/>
    <n v="10"/>
    <n v="80"/>
    <s v="Porcentaje"/>
    <s v="Todos los trimestres"/>
    <s v="Nelly Fajardo"/>
    <s v="Coordinador del Grupo Gestión Documental"/>
    <m/>
    <m/>
    <m/>
    <n v="45"/>
    <x v="0"/>
    <s v="Publicar en el link de transparencia y acceso a la información pública el índice de información clasificada y reservada"/>
    <x v="19"/>
    <x v="14"/>
    <n v="165"/>
    <n v="7"/>
    <s v="NO"/>
    <s v="Técnica Administrativa Grado 11"/>
    <s v="Estefany Cuitiva "/>
    <m/>
    <m/>
    <m/>
    <m/>
    <m/>
    <m/>
    <m/>
    <m/>
    <m/>
    <n v="44"/>
    <n v="0.26666666666666666"/>
    <x v="4"/>
    <s v="Se esta en el proceso de revisión y verificación de la normatividad para adoptar el indice de información clasificada y reservada y posterior publicación "/>
    <s v="No se reportó avance"/>
    <n v="0"/>
    <n v="0"/>
  </r>
  <r>
    <x v="1"/>
    <s v="COORDINADOR DEL GRUPO GESTIÓN DOCUMENTAL"/>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238"/>
    <s v="Activo"/>
    <s v="Herramienta GESDOC a nivel Nacional, implementadas."/>
    <n v="10"/>
    <n v="80"/>
    <s v="Porcentaje"/>
    <s v="Todos los trimestres"/>
    <s v="Nelly Fajardo"/>
    <s v="Coordinador del Grupo Gestión Documental"/>
    <m/>
    <m/>
    <m/>
    <n v="46"/>
    <x v="0"/>
    <s v="Definir la lista de información mínima de la entidad del sujeto obligado y de información para la ciudadanía,"/>
    <x v="19"/>
    <x v="14"/>
    <n v="165"/>
    <n v="7"/>
    <s v="NO"/>
    <s v="Técnica Administrativa Grado 11"/>
    <s v="Estefany Cuitiva "/>
    <m/>
    <m/>
    <m/>
    <m/>
    <m/>
    <m/>
    <m/>
    <m/>
    <m/>
    <n v="44"/>
    <n v="0.26666666666666666"/>
    <x v="4"/>
    <s v="Se esta en el proceso de revisión y verificación de la normatividad para definir la lista de información mínima de la entidad del sujeto obligado y de información para la ciudadanía."/>
    <s v="No se reportó avance"/>
    <n v="0"/>
    <n v="0"/>
  </r>
  <r>
    <x v="1"/>
    <s v="COORDINADOR DEL GRUPO GESTIÓN DOCUMENTAL"/>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238"/>
    <s v="Activo"/>
    <s v="Herramienta GESDOC a nivel Nacional, implementadas."/>
    <n v="10"/>
    <n v="80"/>
    <s v="Porcentaje"/>
    <s v="Todos los trimestres"/>
    <s v="Nelly Fajardo"/>
    <s v="Coordinador del Grupo Gestión Documental"/>
    <m/>
    <m/>
    <m/>
    <n v="47"/>
    <x v="0"/>
    <s v="Estructurar el registro de activos de información teniendo en cuenta los requerimientos de la matriz GEL"/>
    <x v="1"/>
    <x v="0"/>
    <n v="121"/>
    <n v="7"/>
    <s v="NO"/>
    <s v="Técnica Administrativa Grado 11"/>
    <s v="Estefany Cuitiva "/>
    <m/>
    <m/>
    <m/>
    <m/>
    <m/>
    <m/>
    <m/>
    <m/>
    <m/>
    <n v="30"/>
    <n v="0.24793388429752067"/>
    <x v="4"/>
    <s v="Se esta en el proceso de revisión y verificación de la normatividad para estructurar el registro de activos de información teniendo en cuenta los requerimientos de la matriz GEL"/>
    <s v="No se reportó avance"/>
    <n v="0"/>
    <n v="0"/>
  </r>
  <r>
    <x v="1"/>
    <s v="COORDINADOR DEL GRUPO GESTIÓN DOCUMENTAL"/>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238"/>
    <s v="Activo"/>
    <s v="Herramienta GESDOC a nivel Nacional, implementadas."/>
    <n v="10"/>
    <n v="80"/>
    <s v="Porcentaje"/>
    <s v="Todos los trimestres"/>
    <s v="Nelly Fajardo"/>
    <s v="Coordinador del Grupo Gestión Documental"/>
    <m/>
    <m/>
    <m/>
    <n v="48"/>
    <x v="0"/>
    <s v="Ajustar el calendario para controlar las transferencias documentales de acuerdo con la tabla de retención documental – TRD"/>
    <x v="14"/>
    <x v="2"/>
    <n v="118"/>
    <n v="7"/>
    <s v="NO"/>
    <s v="Técnica Administrativa Grado 11"/>
    <s v="Estefany Cuitiva "/>
    <m/>
    <m/>
    <m/>
    <m/>
    <m/>
    <m/>
    <m/>
    <m/>
    <m/>
    <n v="88"/>
    <n v="0.74576271186440679"/>
    <x v="12"/>
    <s v="Teniendo en cuenta que el 22 de diciembre de 2016 se recibió comunicación del Archivo General de la Nación devolviendo las TRD; mediante oficio radicado 2017EE0001075 de fecha 8 de febrero de 2017 se presentaron los ajustes  y se está a la espera de la convalidación, motivo por el cual no se pudo ajustar el calendario para controlar las transferencias documentales de acuerdo con la tabla de retención documental – TRD"/>
    <s v="Drive _x000a_https://drive.google.com/drive/folders/0Bz9BU3gKMyzAN2JqRTdSdlVVT2M"/>
    <n v="0.7"/>
    <n v="7.0000000000000007E-2"/>
  </r>
  <r>
    <x v="1"/>
    <s v="COORDINADOR DEL GRUPO GESTIÓN DOCUMENTAL"/>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238"/>
    <s v="Activo"/>
    <s v="Herramienta GESDOC a nivel Nacional, implementadas."/>
    <n v="10"/>
    <n v="80"/>
    <s v="Porcentaje"/>
    <s v="Todos los trimestres"/>
    <s v="Nelly Fajardo"/>
    <s v="Coordinador del Grupo Gestión Documental"/>
    <m/>
    <m/>
    <m/>
    <n v="49"/>
    <x v="0"/>
    <s v="Definir lineamientos o directrices para la implementación de la disposición final de los documentos institucionales."/>
    <x v="7"/>
    <x v="18"/>
    <n v="253"/>
    <n v="10"/>
    <s v="NO"/>
    <s v="Dactilocopista"/>
    <s v="Luis Eduardo Prieto"/>
    <m/>
    <m/>
    <m/>
    <m/>
    <m/>
    <m/>
    <m/>
    <m/>
    <m/>
    <s v="Actividad no ha iniciado"/>
    <s v="Actividad no ha iniciado"/>
    <x v="4"/>
    <s v="No aplica para el periodo reportado "/>
    <s v="No aplica para el periodo reportado "/>
    <n v="0"/>
    <n v="0"/>
  </r>
  <r>
    <x v="1"/>
    <s v="COORDINADOR DEL GRUPO GESTIÓN DOCUMENTAL"/>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238"/>
    <s v="Activo"/>
    <s v="Herramienta GESDOC a nivel Nacional, implementadas."/>
    <n v="10"/>
    <n v="80"/>
    <s v="Porcentaje"/>
    <s v="Todos los trimestres"/>
    <s v="Nelly Fajardo"/>
    <s v="Coordinador del Grupo Gestión Documental"/>
    <m/>
    <m/>
    <m/>
    <n v="50"/>
    <x v="0"/>
    <s v="Implementar el Sistema Integrado de conservación a nivel nacional desarrollando actividades como: monitoreo de condiciones ambientales, inspección y mantenimiento de instalaciones, almacenamiento y re-almacenamiento, prevención y atención de desastres, limpieza de áreas y de documentos, saneamiento ambiental, intervenciones menores de los documentos y preservación de medios y documentos electrónicos."/>
    <x v="7"/>
    <x v="18"/>
    <n v="253"/>
    <n v="7"/>
    <s v="NO"/>
    <s v="Técnica Administrativa Grado 11"/>
    <s v="Estefany Cuitiva "/>
    <s v="Dactilocopista"/>
    <s v="Luis Eduardo Prieto"/>
    <m/>
    <m/>
    <m/>
    <m/>
    <m/>
    <m/>
    <m/>
    <s v="Actividad no ha iniciado"/>
    <s v="Actividad no ha iniciado"/>
    <x v="4"/>
    <s v="No aplica para el periodo reportado "/>
    <s v="No aplica para el periodo reportado "/>
    <n v="0"/>
    <n v="0"/>
  </r>
  <r>
    <x v="1"/>
    <s v="COORDINADOR DEL GRUPO GESTIÓN DOCUMENTAL"/>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238"/>
    <s v="Activo"/>
    <s v="Herramienta GESDOC a nivel Nacional, implementadas."/>
    <n v="10"/>
    <n v="80"/>
    <s v="Porcentaje"/>
    <s v="Todos los trimestres"/>
    <s v="Nelly Fajardo"/>
    <s v="Coordinador del Grupo Gestión Documental"/>
    <m/>
    <m/>
    <m/>
    <n v="51"/>
    <x v="0"/>
    <s v="Aplicar las TRD y TVD para determinar las agrupaciones documentales, sus valores primarias y secundarias, con el fin de establecer su permanencia en las diferentes etapas del archivo (gestión, central o histórico) y, establecer su permanencia en las diferentes etapas del archivo (gestión, central o histórico)"/>
    <x v="7"/>
    <x v="18"/>
    <n v="253"/>
    <n v="7"/>
    <s v="NO"/>
    <s v="Dactilocopista"/>
    <s v="Luis Eduardo Prieto"/>
    <s v="Técnico administrativo "/>
    <s v="Ana Milena Carrillo"/>
    <s v="Técnica Administrativa Grado 11"/>
    <s v="Estefany Cuitiva "/>
    <m/>
    <m/>
    <m/>
    <m/>
    <m/>
    <s v="Actividad no ha iniciado"/>
    <s v="Actividad no ha iniciado"/>
    <x v="4"/>
    <s v="No aplica para el periodo reportado "/>
    <s v="No aplica para el periodo reportado "/>
    <n v="0"/>
    <n v="0"/>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253"/>
    <s v="Activo"/>
    <s v="Plan Institucional de Capacitación elaborado, aprobado, ejecutado y evaluado"/>
    <n v="10"/>
    <n v="1"/>
    <s v="Numero"/>
    <s v="Todos los trimestres"/>
    <s v="Miltón César Prado Ramírez"/>
    <s v="Subdirector Académico"/>
    <m/>
    <m/>
    <m/>
    <n v="52"/>
    <x v="0"/>
    <s v="Elaborar y aprobar el Plan Institucional de Capacitación. "/>
    <x v="14"/>
    <x v="19"/>
    <n v="88"/>
    <n v="20"/>
    <s v="NO"/>
    <s v="Coordinador Grupo Educación Continuada"/>
    <s v="Mauricio García Alejo"/>
    <m/>
    <m/>
    <m/>
    <m/>
    <m/>
    <m/>
    <s v="Capacitación"/>
    <m/>
    <m/>
    <n v="88"/>
    <n v="1"/>
    <x v="3"/>
    <s v="El documento Plan Institucional de Capacitación 2017 fue elaborado por la Dirección Escuela de Formación y aprobado como documento del SGC del INPEC  en  ISOLUCION._x000a__x000a_Así mismo, fue socializado y aprobado por el Comité de Desarrollo Administrativo en sesión realizada el día 24 de marzo de 2017_x000a__x000a_"/>
    <s v="http://201.217.206.19/Isolucion4Inpec/Administracion/frmFrameSet.aspx?Ruta=Li4vRnJhbWVTZXRBcnRpY3Vsby5hc3A/UGFnaW5hPUJhbmNvQ29ub2NpbWllbnRvNElOUEVDL2EvYThhZWE0MzM0ZDBlNDYyMWFmY2UyNjAxZWE2OTkxMTAvYThhZWE0MzM0ZDBlNDYyMWFmY2UyNjAxZWE2OTkxMTAuYXNwJklEQVJUSUNVTE89MTE5MQ=="/>
    <n v="20"/>
    <n v="2"/>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253"/>
    <s v="Activo"/>
    <s v="Plan Institucional de Capacitación elaborado, aprobado, ejecutado y evaluado"/>
    <n v="10"/>
    <n v="1"/>
    <s v="Numero"/>
    <s v="Todos los trimestres"/>
    <s v="Miltón César Prado Ramírez"/>
    <s v="Subdirector Académico"/>
    <m/>
    <m/>
    <m/>
    <n v="53"/>
    <x v="0"/>
    <s v="Socializar el Plan Institucional de Capacitación PIC"/>
    <x v="21"/>
    <x v="20"/>
    <n v="25"/>
    <n v="10"/>
    <s v="NO"/>
    <s v="Coordinador Grupo Educación Continuada"/>
    <s v="Mauricio García Alejo"/>
    <m/>
    <m/>
    <m/>
    <m/>
    <m/>
    <m/>
    <s v="Capacitación"/>
    <m/>
    <m/>
    <s v="Actividad no ha iniciado"/>
    <s v="Actividad no ha iniciado"/>
    <x v="4"/>
    <n v="0"/>
    <n v="0"/>
    <n v="0"/>
    <n v="0"/>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253"/>
    <s v="Activo"/>
    <s v="Plan Institucional de Capacitación elaborado, aprobado, ejecutado y evaluado"/>
    <n v="10"/>
    <n v="1"/>
    <s v="Numero"/>
    <s v="Todos los trimestres"/>
    <s v="Miltón César Prado Ramírez"/>
    <s v="Subdirector Académico"/>
    <m/>
    <m/>
    <m/>
    <n v="54"/>
    <x v="0"/>
    <s v="Ejecutar el Plan Institucional de Capacitación PIC"/>
    <x v="21"/>
    <x v="1"/>
    <n v="241"/>
    <n v="60"/>
    <s v="NO"/>
    <s v="Coordinador Grupo Educación Continuada"/>
    <s v="Mauricio García Alejo"/>
    <m/>
    <m/>
    <m/>
    <m/>
    <m/>
    <m/>
    <s v="Capacitación"/>
    <m/>
    <m/>
    <s v="Actividad no ha iniciado"/>
    <s v="Actividad no ha iniciado"/>
    <x v="4"/>
    <n v="0"/>
    <n v="0"/>
    <n v="0"/>
    <n v="0"/>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253"/>
    <s v="Activo"/>
    <s v="Plan Institucional de Capacitación elaborado, aprobado, ejecutado y evaluado"/>
    <n v="10"/>
    <n v="1"/>
    <s v="Numero"/>
    <s v="Todos los trimestres"/>
    <s v="Miltón César Prado Ramírez"/>
    <s v="Subdirector Académico"/>
    <m/>
    <m/>
    <m/>
    <n v="55"/>
    <x v="0"/>
    <s v="Evaluar el Plan Institucional de Capacitación PIC"/>
    <x v="22"/>
    <x v="1"/>
    <n v="15"/>
    <n v="10"/>
    <s v="NO"/>
    <s v="Coordinador Grupo Educación Continuada"/>
    <s v="Mauricio García Alejo"/>
    <m/>
    <m/>
    <m/>
    <m/>
    <m/>
    <m/>
    <s v="Capacitación"/>
    <m/>
    <m/>
    <s v="Actividad no ha iniciado"/>
    <s v="Actividad no ha iniciado"/>
    <x v="4"/>
    <n v="0"/>
    <n v="0"/>
    <n v="0"/>
    <n v="0"/>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39"/>
    <s v="Número de programas de profundización técnica con aprobación del Consejo Académico de la EPN."/>
    <n v="2"/>
    <s v="Numero"/>
    <s v="P138"/>
    <s v="Activo"/>
    <s v="Programas de profundización técnica aprobados por el Consejo Directivo de la EPN."/>
    <n v="10"/>
    <n v="2"/>
    <s v="Numero"/>
    <s v="Todos los trimestres"/>
    <s v="Miltón César Prado Ramírez"/>
    <s v="Subdirector Académico"/>
    <m/>
    <m/>
    <m/>
    <n v="56"/>
    <x v="0"/>
    <s v="Estructurar los Programas de Profundización Técnica acorde a los parámetros establecidos. "/>
    <x v="21"/>
    <x v="21"/>
    <n v="179"/>
    <n v="55"/>
    <s v="NO"/>
    <s v="Coordinador Grupo Formación"/>
    <s v="Carlos Peñaloza Contreras"/>
    <m/>
    <m/>
    <m/>
    <m/>
    <m/>
    <m/>
    <m/>
    <m/>
    <m/>
    <s v="Actividad no ha iniciado"/>
    <s v="Actividad no ha iniciado"/>
    <x v="4"/>
    <n v="0"/>
    <n v="0"/>
    <n v="0"/>
    <n v="0"/>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39"/>
    <s v="Número de programas de profundización técnica con aprobación del Consejo Académico de la EPN."/>
    <n v="2"/>
    <s v="Numero"/>
    <s v="P138"/>
    <s v="Activo"/>
    <s v="Programas de profundización técnica aprobados por el Consejo Directivo de la EPN."/>
    <n v="10"/>
    <n v="2"/>
    <s v="Numero"/>
    <s v="Todos los trimestres"/>
    <s v="Miltón César Prado Ramírez"/>
    <s v="Subdirector Académico"/>
    <m/>
    <m/>
    <m/>
    <n v="57"/>
    <x v="0"/>
    <s v="Validar los Programas de Profundización Técnica por parte del Comité Curricular. "/>
    <x v="23"/>
    <x v="1"/>
    <n v="59"/>
    <n v="15"/>
    <s v="NO"/>
    <s v="Coordinador Grupo Formación"/>
    <s v="Carlos Peñaloza Contreras"/>
    <m/>
    <m/>
    <m/>
    <m/>
    <m/>
    <m/>
    <m/>
    <m/>
    <m/>
    <s v="Actividad no ha iniciado"/>
    <s v="Actividad no ha iniciado"/>
    <x v="4"/>
    <n v="0"/>
    <n v="0"/>
    <n v="0"/>
    <n v="0"/>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39"/>
    <s v="Número de programas de profundización técnica con aprobación del Consejo Académico de la EPN."/>
    <n v="2"/>
    <s v="Numero"/>
    <s v="P138"/>
    <s v="Activo"/>
    <s v="Programas de profundización técnica aprobados por el Consejo Directivo de la EPN."/>
    <n v="10"/>
    <n v="2"/>
    <s v="Numero"/>
    <s v="Todos los trimestres"/>
    <s v="Miltón César Prado Ramírez"/>
    <s v="Subdirector Académico"/>
    <m/>
    <m/>
    <m/>
    <n v="58"/>
    <x v="0"/>
    <s v="Aprobar los Programas de Profundización Técnica por parte del Consejo Académico."/>
    <x v="23"/>
    <x v="1"/>
    <n v="59"/>
    <n v="15"/>
    <s v="NO"/>
    <s v="Coordinador Grupo Formación"/>
    <s v="Carlos Peñaloza Contreras"/>
    <m/>
    <m/>
    <m/>
    <m/>
    <m/>
    <m/>
    <m/>
    <m/>
    <m/>
    <s v="Actividad no ha iniciado"/>
    <s v="Actividad no ha iniciado"/>
    <x v="4"/>
    <n v="0"/>
    <n v="0"/>
    <n v="0"/>
    <n v="0"/>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39"/>
    <s v="Número de programas de profundización técnica con aprobación del Consejo Académico de la EPN."/>
    <n v="2"/>
    <s v="Numero"/>
    <s v="P138"/>
    <s v="Activo"/>
    <s v="Programas de profundización técnica aprobados por el Consejo Directivo de la EPN."/>
    <n v="10"/>
    <n v="2"/>
    <s v="Numero"/>
    <s v="Todos los trimestres"/>
    <s v="Miltón César Prado Ramírez"/>
    <s v="Subdirector Académico"/>
    <m/>
    <m/>
    <m/>
    <n v="59"/>
    <x v="0"/>
    <s v="Aprobar los Programas de Profundización Técnica por parte del Consejo Directivo."/>
    <x v="23"/>
    <x v="1"/>
    <n v="59"/>
    <n v="15"/>
    <s v="NO"/>
    <s v="Coordinador Grupo Formación"/>
    <s v="Carlos Peñaloza Contreras"/>
    <m/>
    <m/>
    <m/>
    <m/>
    <m/>
    <m/>
    <m/>
    <m/>
    <m/>
    <s v="Actividad no ha iniciado"/>
    <s v="Actividad no ha iniciado"/>
    <x v="4"/>
    <n v="0"/>
    <n v="0"/>
    <n v="0"/>
    <n v="0"/>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12"/>
    <s v="Activo"/>
    <s v="Aspirantes al Cuerpo de Custodia y Vigilancia formados para desempeñar el cargo de dragoneante."/>
    <n v="10"/>
    <n v="1200"/>
    <s v="Numero"/>
    <s v="Todos los trimestres"/>
    <s v="Miltón César Prado Ramírez"/>
    <s v="Subdirector Académico"/>
    <m/>
    <m/>
    <m/>
    <n v="60"/>
    <x v="0"/>
    <s v="Diseñar los cursos de Formación y Complementación"/>
    <x v="14"/>
    <x v="22"/>
    <n v="4"/>
    <n v="20"/>
    <s v="NO"/>
    <s v="Coordinador Grupo Formación"/>
    <s v="Carlos Peñaloza Contreras"/>
    <m/>
    <m/>
    <m/>
    <m/>
    <m/>
    <m/>
    <m/>
    <m/>
    <m/>
    <n v="88"/>
    <n v="1"/>
    <x v="3"/>
    <s v="Con la promulgación de la Directiva Transitoria No. 002 de 2017 &quot;Cursos de formación mujeres, varones y complementación varones - convocatoria 335 de 2016&quot; se realizó el diseño de los cursos en mención."/>
    <s v="http://rutavirtual.inpec.gov.co/moodle/file.php/1520/DT_02_2017.pdf"/>
    <n v="20"/>
    <n v="2"/>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12"/>
    <s v="Activo"/>
    <s v="Aspirantes al Cuerpo de Custodia y Vigilancia formados para desempeñar el cargo de dragoneante."/>
    <n v="10"/>
    <n v="1200"/>
    <s v="Numero"/>
    <s v="Todos los trimestres"/>
    <s v="Miltón César Prado Ramírez"/>
    <s v="Subdirector Académico"/>
    <m/>
    <m/>
    <m/>
    <n v="61"/>
    <x v="0"/>
    <s v="Ejecutar los cursos de Formación y Complementación"/>
    <x v="24"/>
    <x v="23"/>
    <n v="251"/>
    <n v="60"/>
    <s v="NO"/>
    <s v="Coordinador Grupo Formación"/>
    <s v="Carlos Peñaloza Contreras"/>
    <m/>
    <m/>
    <m/>
    <m/>
    <m/>
    <m/>
    <m/>
    <m/>
    <m/>
    <n v="60"/>
    <n v="0.23904382470119523"/>
    <x v="13"/>
    <s v="El 30 de enero se incorporaron a la DIRES los  cursos de formación mujeres  y varones  con un total de 212 y 203 estudiantes respectivamente.  El curso de Complementación I se incorporó el 31 de enero con un total de 397 estudiantes._x000a__x000a_Dichos cursos se encuentran en desarrollo."/>
    <s v="F:\Mis documentos\Anyela Ortiz\2017\plan de acción\Evidencias\Primer Trimestre\Formación"/>
    <n v="14.4"/>
    <n v="1.44"/>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12"/>
    <s v="Activo"/>
    <s v="Aspirantes al Cuerpo de Custodia y Vigilancia formados para desempeñar el cargo de dragoneante."/>
    <n v="10"/>
    <n v="1200"/>
    <s v="Numero"/>
    <s v="Todos los trimestres"/>
    <s v="Miltón César Prado Ramírez"/>
    <s v="Subdirector Académico"/>
    <m/>
    <m/>
    <m/>
    <n v="62"/>
    <x v="0"/>
    <s v="Evaluar los cursos de Formación y Complementación"/>
    <x v="25"/>
    <x v="23"/>
    <n v="20"/>
    <n v="20"/>
    <s v="NO"/>
    <s v="Coordinador Grupo Formación"/>
    <s v="Carlos Peñaloza Contreras"/>
    <m/>
    <m/>
    <m/>
    <m/>
    <m/>
    <m/>
    <m/>
    <m/>
    <m/>
    <s v="Actividad no ha iniciado"/>
    <s v="Actividad no ha iniciado"/>
    <x v="4"/>
    <n v="0"/>
    <n v="0"/>
    <n v="0"/>
    <n v="0"/>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13"/>
    <s v="Activo"/>
    <s v="Bachilleres con instrucción para prestar el servicio militar en el INPEC"/>
    <n v="10"/>
    <n v="2400"/>
    <s v="Numero"/>
    <s v="Todos los trimestres"/>
    <s v="Miltón César Prado Ramírez"/>
    <s v="Subdirector Académico"/>
    <m/>
    <m/>
    <m/>
    <n v="63"/>
    <x v="0"/>
    <s v="Diseñar el curso de Instrucción Básica "/>
    <x v="14"/>
    <x v="24"/>
    <n v="11"/>
    <n v="20"/>
    <s v="NO"/>
    <s v="Coordinador Grupo Formación"/>
    <s v="Carlos Peñaloza Contreras"/>
    <m/>
    <m/>
    <m/>
    <m/>
    <m/>
    <m/>
    <m/>
    <m/>
    <m/>
    <n v="88"/>
    <n v="1"/>
    <x v="3"/>
    <s v="Mediante la suscripción de la Orden de Servicios No. 0001 de 2017 de la DIRES se diseñó el curso de Instrucción Básica para auxilaries Bachilleres"/>
    <s v="F:\Mis documentos\Anyela Ortiz\2017\plan de acción\Evidencias\Primer Trimestre\Formación"/>
    <n v="20"/>
    <n v="2"/>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13"/>
    <s v="Activo"/>
    <s v="Bachilleres con instrucción para prestar el servicio militar en el INPEC"/>
    <n v="10"/>
    <n v="2400"/>
    <s v="Numero"/>
    <s v="Todos los trimestres"/>
    <s v="Miltón César Prado Ramírez"/>
    <s v="Subdirector Académico"/>
    <m/>
    <m/>
    <m/>
    <n v="64"/>
    <x v="0"/>
    <s v="Ejecutar los cursos de Instrucción Básica "/>
    <x v="26"/>
    <x v="1"/>
    <n v="318"/>
    <n v="60"/>
    <s v="NO"/>
    <s v="Coordinador Grupo Formación"/>
    <s v="Carlos Peñaloza Contreras"/>
    <m/>
    <m/>
    <m/>
    <m/>
    <m/>
    <m/>
    <m/>
    <m/>
    <m/>
    <n v="74"/>
    <n v="0.23270440251572327"/>
    <x v="14"/>
    <s v="El 16 de enero de 2017, se incorporó el Primer Contingente de Auxiliares Bachilleres que prestarán su servicio militar en el INPEC con un total de 600 hom bres._x000a__x000a_Dicho se encuentra en desarrollo."/>
    <s v="F:\Mis documentos\Anyela Ortiz\2017\plan de acción\Evidencias\Primer Trimestre\Formación"/>
    <n v="13.8"/>
    <n v="1.38"/>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13"/>
    <s v="Activo"/>
    <s v="Bachilleres con instrucción para prestar el servicio militar en el INPEC"/>
    <n v="10"/>
    <n v="2400"/>
    <s v="Numero"/>
    <s v="Todos los trimestres"/>
    <s v="Miltón César Prado Ramírez"/>
    <s v="Subdirector Académico"/>
    <m/>
    <m/>
    <m/>
    <n v="65"/>
    <x v="0"/>
    <s v="Evaluar los cursos de Instrucción Básica "/>
    <x v="27"/>
    <x v="1"/>
    <n v="230"/>
    <n v="20"/>
    <s v="NO"/>
    <s v="Coordinador Grupo Formación"/>
    <s v="Carlos Peñaloza Contreras"/>
    <m/>
    <m/>
    <m/>
    <m/>
    <m/>
    <m/>
    <m/>
    <m/>
    <m/>
    <s v="Actividad no ha iniciado"/>
    <s v="Actividad no ha iniciado"/>
    <x v="4"/>
    <n v="0"/>
    <n v="0"/>
    <n v="0"/>
    <n v="0"/>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40"/>
    <s v="Activo"/>
    <s v="Funcionarios del INPEC capacitados a través de la Red de Apoyo"/>
    <n v="2"/>
    <n v="5000"/>
    <s v="Numero"/>
    <s v="Todos los trimestres"/>
    <s v="Miltón César Prado Ramírez"/>
    <s v="Subdirector Académico"/>
    <m/>
    <m/>
    <m/>
    <n v="66"/>
    <x v="0"/>
    <s v="Elaborar los lineamientos para las Direcciones Regionales y de ERON "/>
    <x v="19"/>
    <x v="15"/>
    <n v="13"/>
    <n v="20"/>
    <s v="NO"/>
    <s v="Coordinador Grupo Educación Continuada"/>
    <s v="Mauricio García Alejo"/>
    <m/>
    <m/>
    <m/>
    <m/>
    <m/>
    <m/>
    <m/>
    <m/>
    <m/>
    <n v="44"/>
    <n v="1"/>
    <x v="3"/>
    <s v="Se elaboró el comunicado No. 016 de 2017, suscrito por la Directora de la Escuela de Formación, en el cual se establecen los lineamientos para la vinculación de las regionales y de los ERON  a la Red de Apoyo"/>
    <s v="F:\Mis documentos\Anyela Ortiz\2017\plan de acción\Evidencias\Primer Trimestre\Edcontinuada"/>
    <n v="20"/>
    <n v="0.4"/>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40"/>
    <s v="Activo"/>
    <s v="Funcionarios del INPEC capacitados a través de la Red de Apoyo"/>
    <n v="2"/>
    <n v="5000"/>
    <s v="Numero"/>
    <s v="Todos los trimestres"/>
    <s v="Miltón César Prado Ramírez"/>
    <s v="Subdirector Académico"/>
    <m/>
    <m/>
    <m/>
    <n v="67"/>
    <x v="0"/>
    <s v="Socializar los lineamientos para las Direcciones Regionales y de ERON"/>
    <x v="1"/>
    <x v="19"/>
    <n v="30"/>
    <n v="30"/>
    <s v="NO"/>
    <s v="Coordinador Grupo Educación Continuada"/>
    <s v="Mauricio García Alejo"/>
    <m/>
    <m/>
    <m/>
    <m/>
    <m/>
    <m/>
    <m/>
    <m/>
    <m/>
    <n v="30"/>
    <n v="1"/>
    <x v="3"/>
    <s v="El comunicado No. 016 se socializó mediante correo masivo de comunicación institucional y mail a cada una de las Direcciones Regionales."/>
    <s v="F:\Mis documentos\Anyela Ortiz\2017\plan de acción\Evidencias\Primer Trimestre\Edcontinuada"/>
    <n v="30"/>
    <n v="0.6"/>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40"/>
    <s v="Activo"/>
    <s v="Funcionarios del INPEC capacitados a través de la Red de Apoyo"/>
    <n v="2"/>
    <n v="5000"/>
    <s v="Numero"/>
    <s v="Todos los trimestres"/>
    <s v="Miltón César Prado Ramírez"/>
    <s v="Subdirector Académico"/>
    <m/>
    <m/>
    <m/>
    <n v="68"/>
    <x v="0"/>
    <s v="Realizar seguimiento mensual a la ejecución de programas de capacitación gestionados  por los ERON, las Direcciones Regionales y dependencias de la Sede Central, con entidades vinculadas a la Red de Apoyo."/>
    <x v="21"/>
    <x v="1"/>
    <n v="241"/>
    <n v="50"/>
    <s v="NO"/>
    <s v="Coordinador Grupo Educación Continuada"/>
    <s v="Mauricio García Alejo"/>
    <m/>
    <m/>
    <m/>
    <m/>
    <m/>
    <m/>
    <m/>
    <m/>
    <m/>
    <s v="Actividad no ha iniciado"/>
    <s v="Actividad no ha iniciado"/>
    <x v="4"/>
    <n v="0"/>
    <n v="0"/>
    <n v="0"/>
    <n v="0"/>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41"/>
    <s v="Activo"/>
    <s v="Funcionarios del INPEC capacitados a través de los programas de  educación informal contratados por la EPN."/>
    <n v="7"/>
    <n v="250"/>
    <s v="Numero"/>
    <s v="Todos los trimestres"/>
    <s v="Miltón César Prado Ramírez"/>
    <s v="Subdirector Académico"/>
    <m/>
    <m/>
    <m/>
    <n v="69"/>
    <x v="0"/>
    <s v="Desarrollar el proceso precontractual"/>
    <x v="19"/>
    <x v="25"/>
    <n v="197"/>
    <n v="20"/>
    <s v="NO"/>
    <s v="Coordinador Grupo Educación Continuada"/>
    <s v="Mauricio García Alejo"/>
    <m/>
    <m/>
    <m/>
    <m/>
    <m/>
    <m/>
    <m/>
    <m/>
    <m/>
    <n v="44"/>
    <n v="0.2233502538071066"/>
    <x v="15"/>
    <s v="De acuerdo con el diagnóstico de necesidades de capacitación elaborado por SUTAH, la Dirección Escuela de Formación definió la temática de capacitación a contratar que por su especialidad no es posible asumirla directamente ni por intermedio de la Red de Apoyo."/>
    <s v="F:\Mis documentos\Anyela Ortiz\2017\plan de acción\Evidencias\Primer Trimestre\Edcontinuada"/>
    <n v="4.4000000000000004"/>
    <n v="0.30800000000000005"/>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41"/>
    <s v="Activo"/>
    <s v="Funcionarios del INPEC capacitados a través de los programas de  educación informal contratados por la EPN."/>
    <n v="7"/>
    <n v="250"/>
    <s v="Numero"/>
    <s v="Todos los trimestres"/>
    <s v="Miltón César Prado Ramírez"/>
    <s v="Subdirector Académico"/>
    <m/>
    <m/>
    <m/>
    <n v="70"/>
    <x v="0"/>
    <s v="Convocar e inscribir los funcionarios interesados"/>
    <x v="28"/>
    <x v="21"/>
    <n v="28"/>
    <n v="15"/>
    <s v="NO"/>
    <s v="Coordinador Grupo Educación Continuada"/>
    <s v="Mauricio García Alejo"/>
    <m/>
    <m/>
    <m/>
    <m/>
    <m/>
    <m/>
    <m/>
    <m/>
    <m/>
    <s v="Actividad no ha iniciado"/>
    <s v="Actividad no ha iniciado"/>
    <x v="4"/>
    <n v="0"/>
    <n v="0"/>
    <n v="0"/>
    <n v="0"/>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41"/>
    <s v="Activo"/>
    <s v="Funcionarios del INPEC capacitados a través de los programas de  educación informal contratados por la EPN."/>
    <n v="7"/>
    <n v="250"/>
    <s v="Numero"/>
    <s v="Todos los trimestres"/>
    <s v="Miltón César Prado Ramírez"/>
    <s v="Subdirector Académico"/>
    <m/>
    <m/>
    <m/>
    <n v="71"/>
    <x v="0"/>
    <s v="Ejecutar los programas de capacitación"/>
    <x v="5"/>
    <x v="26"/>
    <n v="45"/>
    <n v="50"/>
    <s v="NO"/>
    <s v="Coordinador Grupo Educación Continuada"/>
    <s v="Mauricio García Alejo"/>
    <m/>
    <m/>
    <m/>
    <m/>
    <m/>
    <m/>
    <m/>
    <m/>
    <m/>
    <s v="Actividad no ha iniciado"/>
    <s v="Actividad no ha iniciado"/>
    <x v="4"/>
    <n v="0"/>
    <n v="0"/>
    <n v="0"/>
    <n v="0"/>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41"/>
    <s v="Activo"/>
    <s v="Funcionarios del INPEC capacitados a través de los programas de  educación informal contratados por la EPN."/>
    <n v="7"/>
    <n v="250"/>
    <s v="Numero"/>
    <s v="Todos los trimestres"/>
    <s v="Miltón César Prado Ramírez"/>
    <s v="Subdirector Académico"/>
    <m/>
    <m/>
    <m/>
    <n v="72"/>
    <x v="0"/>
    <s v="Evaluar los programas de capacitación"/>
    <x v="29"/>
    <x v="1"/>
    <n v="14"/>
    <n v="15"/>
    <s v="NO"/>
    <s v="Coordinador Grupo Educación Continuada"/>
    <s v="Mauricio García Alejo"/>
    <m/>
    <m/>
    <m/>
    <m/>
    <m/>
    <m/>
    <m/>
    <m/>
    <m/>
    <s v="Actividad no ha iniciado"/>
    <s v="Actividad no ha iniciado"/>
    <x v="4"/>
    <n v="0"/>
    <n v="0"/>
    <n v="0"/>
    <n v="0"/>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42"/>
    <s v="Activo"/>
    <s v="Funcionarios del INPEC capacitados mediante cursos virtuales diseñados y desarrollados por la EPN"/>
    <n v="7"/>
    <n v="1400"/>
    <s v="Numero"/>
    <s v="Todos los trimestres"/>
    <s v="Miltón César Prado Ramírez"/>
    <s v="Subdirector Académico"/>
    <m/>
    <m/>
    <m/>
    <n v="73"/>
    <x v="0"/>
    <s v="Diseñar los cursos virtuales de educación informal"/>
    <x v="2"/>
    <x v="4"/>
    <n v="271"/>
    <n v="10"/>
    <s v="NO"/>
    <s v="Coordinador Grupo Educación Virtual"/>
    <s v="Jimy Ricardo Ballares Sánchez"/>
    <m/>
    <m/>
    <m/>
    <m/>
    <m/>
    <m/>
    <m/>
    <m/>
    <m/>
    <n v="58"/>
    <n v="0.2140221402214022"/>
    <x v="16"/>
    <s v="Se elaboraron 9 Ordenes de Servicios para igual número de Programas Académicos de Formación"/>
    <s v="F:\Mis documentos\Anyela Ortiz\2017\plan de acción\Evidencias\Primer Trimestre\Virtual"/>
    <n v="6.4"/>
    <n v="0.44800000000000006"/>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42"/>
    <s v="Activo"/>
    <s v="Funcionarios del INPEC capacitados mediante cursos virtuales diseñados y desarrollados por la EPN"/>
    <n v="7"/>
    <n v="1400"/>
    <s v="Numero"/>
    <s v="Todos los trimestres"/>
    <s v="Miltón César Prado Ramírez"/>
    <s v="Subdirector Académico"/>
    <m/>
    <m/>
    <m/>
    <n v="74"/>
    <x v="0"/>
    <s v="Ejecutar los cursos virtuales de educación informal"/>
    <x v="1"/>
    <x v="1"/>
    <n v="274"/>
    <n v="50"/>
    <s v="NO"/>
    <s v="Coordinador Grupo Educación Virtual"/>
    <s v="Jimy Ricardo Ballares Sánchez"/>
    <m/>
    <m/>
    <m/>
    <m/>
    <m/>
    <m/>
    <m/>
    <m/>
    <m/>
    <n v="30"/>
    <n v="0.10948905109489052"/>
    <x v="17"/>
    <s v="Se desarrolló el curso virtual de educación informal de Administración Penitenciaria con un total de personal capacitado igual a 21._x000a__x000a_Se encuentran en desarrollo los programas de formación virtual en Ética del Servidor Público, Derechos Humanos, Tratamiento Penitenciario, Actividades Productivas"/>
    <s v="F:\Mis documentos\Anyela Ortiz\2017\plan de acción\Evidencias\Primer Trimestre\Virtual"/>
    <n v="6.5"/>
    <n v="0.45500000000000002"/>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42"/>
    <s v="Activo"/>
    <s v="Funcionarios del INPEC capacitados mediante cursos virtuales diseñados y desarrollados por la EPN"/>
    <n v="7"/>
    <n v="1400"/>
    <s v="Numero"/>
    <s v="Todos los trimestres"/>
    <s v="Miltón César Prado Ramírez"/>
    <s v="Subdirector Académico"/>
    <m/>
    <m/>
    <m/>
    <n v="75"/>
    <x v="0"/>
    <s v="Evaluar los cursos virtuales de educación informal"/>
    <x v="30"/>
    <x v="1"/>
    <n v="229"/>
    <n v="10"/>
    <s v="NO"/>
    <s v="Coordinador Grupo Educación Virtual"/>
    <s v="Jimy Ricardo Ballares Sánchez"/>
    <m/>
    <m/>
    <m/>
    <m/>
    <m/>
    <m/>
    <m/>
    <m/>
    <m/>
    <s v="Actividad no ha iniciado"/>
    <s v="Actividad no ha iniciado"/>
    <x v="18"/>
    <s v="Se evaluó el curso virtual de educación informal de Administración Penitenciaria."/>
    <s v="F:\Mis documentos\Anyela Ortiz\2017\plan de acción\Evidencias\Primer Trimestre\Virtual"/>
    <n v="0.3"/>
    <n v="2.1000000000000001E-2"/>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42"/>
    <s v="Activo"/>
    <s v="Funcionarios del INPEC capacitados mediante cursos virtuales diseñados y desarrollados por la EPN"/>
    <n v="7"/>
    <n v="1400"/>
    <s v="Numero"/>
    <s v="Todos los trimestres"/>
    <s v="Miltón César Prado Ramírez"/>
    <s v="Subdirector Académico"/>
    <m/>
    <m/>
    <m/>
    <n v="76"/>
    <x v="0"/>
    <s v="Incluir temática de RdC en el curso de administración penitenciaria."/>
    <x v="17"/>
    <x v="27"/>
    <n v="47"/>
    <n v="10"/>
    <s v="NO"/>
    <s v="Coordinador Grupo Educación Virtual"/>
    <s v="Jimy Ricardo Ballares Sánchez"/>
    <m/>
    <m/>
    <m/>
    <m/>
    <m/>
    <m/>
    <s v="Rendición de cuentas"/>
    <m/>
    <m/>
    <n v="75"/>
    <n v="1"/>
    <x v="3"/>
    <s v="Se incorporó la temática de RdC en el curso de formación virtual de administración penitenciaria la cual fue aprobado por el Consejo Académico de la DIRES, según consta en el acta No. 015 de 2016"/>
    <s v="F:\Mis documentos\Anyela Ortiz\2017\plan de acción\Evidencias\Primer Trimestre\Virtual"/>
    <n v="10"/>
    <n v="0.7"/>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42"/>
    <s v="Activo"/>
    <s v="Funcionarios del INPEC capacitados mediante cursos virtuales diseñados y desarrollados por la EPN"/>
    <n v="7"/>
    <n v="1400"/>
    <s v="Numero"/>
    <s v="Todos los trimestres"/>
    <s v="Miltón César Prado Ramírez"/>
    <s v="Subdirector Académico"/>
    <m/>
    <m/>
    <m/>
    <n v="77"/>
    <x v="0"/>
    <s v="Fomentar el uso de lenguaje claro en la comunicación del servidor público con el ciudadano mediante la inclusión de un curso o programa en el PIC."/>
    <x v="18"/>
    <x v="1"/>
    <n v="152"/>
    <n v="10"/>
    <s v="NO"/>
    <s v="Coordinador Grupo Educación Virtual"/>
    <s v="Jimy Ricardo Ballares Sánchez"/>
    <m/>
    <m/>
    <m/>
    <m/>
    <m/>
    <m/>
    <s v="Servicio al ciudadano"/>
    <m/>
    <m/>
    <s v="Actividad no ha iniciado"/>
    <s v="Actividad no ha iniciado"/>
    <x v="4"/>
    <n v="0"/>
    <n v="0"/>
    <n v="0"/>
    <n v="0"/>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42"/>
    <s v="Activo"/>
    <s v="Funcionarios del INPEC capacitados mediante cursos virtuales diseñados y desarrollados por la EPN"/>
    <n v="7"/>
    <n v="1400"/>
    <s v="Numero"/>
    <s v="Todos los trimestres"/>
    <s v="Miltón César Prado Ramírez"/>
    <s v="Subdirector Académico"/>
    <m/>
    <m/>
    <m/>
    <n v="78"/>
    <x v="0"/>
    <s v="Fortalecer los equipos de funcionarios encargados de atender a los ciudadanos en los ERON a través de capacitación en servicio al ciudadano"/>
    <x v="18"/>
    <x v="1"/>
    <n v="152"/>
    <n v="10"/>
    <s v="NO"/>
    <s v="Coordinador Grupo Educación Virtual"/>
    <s v="Jimy Ricardo Ballares Sánchez"/>
    <m/>
    <m/>
    <m/>
    <m/>
    <m/>
    <m/>
    <s v="Servicio al ciudadano"/>
    <m/>
    <m/>
    <s v="Actividad no ha iniciado"/>
    <s v="Actividad no ha iniciado"/>
    <x v="4"/>
    <n v="0"/>
    <n v="0"/>
    <n v="0"/>
    <n v="0"/>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52"/>
    <s v="Activo"/>
    <s v="Integrantes del Cuerpo de Custodia y Vigilancia formados en los diferentes campos de la seguridad penitenciaria."/>
    <n v="6"/>
    <n v="300"/>
    <s v="Numero"/>
    <s v="Todos los trimestres"/>
    <s v="Miltón César Prado Ramírez"/>
    <s v="Subdirector Académico"/>
    <m/>
    <m/>
    <m/>
    <n v="79"/>
    <x v="0"/>
    <s v="Diseñar los cursos de especialización"/>
    <x v="2"/>
    <x v="26"/>
    <n v="287"/>
    <n v="20"/>
    <s v="NO"/>
    <s v="Coordinador Grupo de Formación"/>
    <s v="Carlos Peñaloza Contreras"/>
    <m/>
    <m/>
    <m/>
    <m/>
    <m/>
    <m/>
    <m/>
    <m/>
    <m/>
    <n v="58"/>
    <n v="0.20209059233449478"/>
    <x v="19"/>
    <s v="Con la promulgación de la Orden de Servicios No. 0013 de 2017 se realizó el diseño del Curso de Instructores Caninos"/>
    <s v="F:\Mis documentos\Anyela Ortiz\2017\plan de acción\Evidencias\Primer Trimestre\Formación"/>
    <n v="2.2000000000000002"/>
    <n v="0.13200000000000001"/>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52"/>
    <s v="Activo"/>
    <s v="Integrantes del Cuerpo de Custodia y Vigilancia formados en los diferentes campos de la seguridad penitenciaria."/>
    <n v="6"/>
    <n v="300"/>
    <s v="Numero"/>
    <s v="Todos los trimestres"/>
    <s v="Miltón César Prado Ramírez"/>
    <s v="Subdirector Académico"/>
    <m/>
    <m/>
    <m/>
    <n v="80"/>
    <x v="0"/>
    <s v="Ejecutar los cursos de especialización"/>
    <x v="11"/>
    <x v="1"/>
    <n v="269"/>
    <n v="60"/>
    <s v="NO"/>
    <s v="Coordinador Grupo de Formación"/>
    <s v="Carlos Peñaloza Contreras"/>
    <m/>
    <m/>
    <m/>
    <m/>
    <m/>
    <m/>
    <m/>
    <m/>
    <m/>
    <n v="25"/>
    <n v="9.2936802973977689E-2"/>
    <x v="19"/>
    <s v="Se desarrolló de acuerdo con la Programación Académica el curso de Instructores Caninos con un total de 12 funcionarios capacitados."/>
    <s v="F:\Mis documentos\Anyela Ortiz\2017\plan de acción\Evidencias\Primer Trimestre\Formación"/>
    <n v="6.6"/>
    <n v="0.39599999999999996"/>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52"/>
    <s v="Activo"/>
    <s v="Integrantes del Cuerpo de Custodia y Vigilancia formados en los diferentes campos de la seguridad penitenciaria."/>
    <n v="6"/>
    <n v="300"/>
    <s v="Numero"/>
    <s v="Todos los trimestres"/>
    <s v="Miltón César Prado Ramírez"/>
    <s v="Subdirector Académico"/>
    <m/>
    <m/>
    <m/>
    <n v="81"/>
    <x v="0"/>
    <s v="Evaluar los cursos de especialización"/>
    <x v="31"/>
    <x v="1"/>
    <n v="251"/>
    <n v="20"/>
    <s v="NO"/>
    <s v="Coordinador Grupo de Formación"/>
    <s v="Carlos Peñaloza Contreras"/>
    <m/>
    <m/>
    <m/>
    <m/>
    <m/>
    <m/>
    <m/>
    <m/>
    <m/>
    <n v="7"/>
    <n v="2.7888446215139442E-2"/>
    <x v="19"/>
    <s v="Se evaluó el curso de Instructores Caninos en los formatos previstos para dicho fin."/>
    <s v="F:\Mis documentos\Anyela Ortiz\2017\plan de acción\Evidencias\Primer Trimestre\Formación"/>
    <n v="2.2000000000000002"/>
    <n v="0.13200000000000001"/>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67"/>
    <s v="Activo"/>
    <s v="Profesionales formados para desempeñar los cargos de Director y Subdirector de ERON."/>
    <n v="10"/>
    <n v="100"/>
    <s v="Porcentaje"/>
    <s v="Todos los trimestres"/>
    <s v="Miltón César Prado Ramírez"/>
    <s v="Subdirector Académico"/>
    <m/>
    <m/>
    <m/>
    <n v="82"/>
    <x v="0"/>
    <s v="Diseñar el curso de Administración Penitenciaria"/>
    <x v="17"/>
    <x v="1"/>
    <n v="319"/>
    <n v="20"/>
    <s v="SI"/>
    <s v="Coordinador Grupo de Formación"/>
    <s v="Carlos Peñaloza Contreras"/>
    <s v="Coordinador Grupo de Educación Virtual"/>
    <s v="Jimy Ballares Sánchez"/>
    <m/>
    <m/>
    <m/>
    <m/>
    <m/>
    <m/>
    <m/>
    <n v="75"/>
    <n v="1"/>
    <x v="3"/>
    <s v="Mediante la suscripción de la Orden de Servicios No. 0002 de 2017 de la DIRES se diseñó el curso de Adminsitración Penitenciaria 2017"/>
    <s v="F:\Mis documentos\Anyela Ortiz\2017\plan de acción\Evidencias\Primer Trimestre\Virtual"/>
    <n v="20"/>
    <n v="2"/>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67"/>
    <s v="Activo"/>
    <s v="Profesionales formados para desempeñar los cargos de Director y Subdirector de ERON."/>
    <n v="10"/>
    <n v="100"/>
    <s v="Porcentaje"/>
    <s v="Todos los trimestres"/>
    <s v="Miltón César Prado Ramírez"/>
    <s v="Subdirector Académico"/>
    <m/>
    <m/>
    <m/>
    <n v="83"/>
    <x v="0"/>
    <s v="Ejecutar los cursos de Administración Penitenciaria"/>
    <x v="17"/>
    <x v="1"/>
    <n v="319"/>
    <n v="60"/>
    <s v="SI"/>
    <s v="Coordinador Grupo de Formación"/>
    <s v="Carlos Peñaloza Contreras"/>
    <s v="Coordinador Grupo de Educación Virtual"/>
    <s v="Jimy Ballares Sánchez"/>
    <m/>
    <m/>
    <m/>
    <m/>
    <m/>
    <m/>
    <m/>
    <n v="75"/>
    <n v="1"/>
    <x v="3"/>
    <s v="Se atendió una (01) solicitud enviada por la Dirección General y SUTAH para desarrollar el curso de formación virtual en Administración Penitenciaria, con un total de 21 profesionales capacitados."/>
    <s v="F:\Mis documentos\Anyela Ortiz\2017\plan de acción\Evidencias\Primer Trimestre\Virtual"/>
    <n v="60"/>
    <n v="6"/>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67"/>
    <s v="Activo"/>
    <s v="Profesionales formados para desempeñar los cargos de Director y Subdirector de ERON."/>
    <n v="10"/>
    <n v="100"/>
    <s v="Porcentaje"/>
    <s v="Todos los trimestres"/>
    <s v="Miltón César Prado Ramírez"/>
    <s v="Subdirector Académico"/>
    <m/>
    <m/>
    <m/>
    <n v="84"/>
    <x v="0"/>
    <s v="Evaluar los cursos de Administración Penitenciaria"/>
    <x v="17"/>
    <x v="1"/>
    <n v="319"/>
    <n v="20"/>
    <s v="SI"/>
    <s v="Coordinador Grupo de Formación"/>
    <s v="Carlos Peñaloza Contreras"/>
    <s v="Coordinador Grupo de Educación Virtual"/>
    <s v="Jimy Ballares Sánchez"/>
    <m/>
    <m/>
    <m/>
    <m/>
    <m/>
    <m/>
    <m/>
    <n v="75"/>
    <n v="1"/>
    <x v="3"/>
    <s v="Se realizó la evaluación del curso de adminsitración penitenciaria desarrollado durante el trimestre"/>
    <s v="F:\Mis documentos\Anyela Ortiz\2017\plan de acción\Evidencias\Primer Trimestre\Virtual"/>
    <n v="20"/>
    <n v="2"/>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91"/>
    <s v="Activo"/>
    <s v="Funcionarios con formación en Derechos Humanos"/>
    <n v="4"/>
    <n v="1000"/>
    <s v="Numero"/>
    <s v="Todos los trimestres"/>
    <s v="Miltón César Prado Ramírez"/>
    <s v="Subdirector Académico"/>
    <m/>
    <m/>
    <m/>
    <n v="85"/>
    <x v="0"/>
    <s v="Diseñar el curso de formación en derechos humanos"/>
    <x v="17"/>
    <x v="28"/>
    <n v="30"/>
    <n v="20"/>
    <s v="NO"/>
    <s v="Coordinador Grupo de Formación"/>
    <s v="Carlos Peñaloza Contreras"/>
    <m/>
    <m/>
    <m/>
    <m/>
    <m/>
    <m/>
    <s v="Servicio al ciudadano"/>
    <m/>
    <m/>
    <n v="75"/>
    <n v="1"/>
    <x v="3"/>
    <s v="Con la promulgación de la Directiva Transitoria No. 004 de 2017 &quot;Talleres en Derechos Humanos y Uso de la Fuerza aplicados al Sistema Penitenciario Colombiano - con el apyo del CICR vigencia 2017&quot; se realizó el diseño de los cursos en mención."/>
    <s v="http://rutavirtual.inpec.gov.co/moodle/file.php/1525/DT_04_2017_Talleres_en_DDHH_y_uso_de_la_fuerza_aplicados_al_sistema_penitenciario_colombiano_con_el_apoyo_del_CICR_vigencia_2017.pdf"/>
    <n v="20"/>
    <n v="0.8"/>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91"/>
    <s v="Activo"/>
    <s v="Funcionarios con formación en Derechos Humanos"/>
    <n v="4"/>
    <n v="1000"/>
    <s v="Numero"/>
    <s v="Todos los trimestres"/>
    <s v="Miltón César Prado Ramírez"/>
    <s v="Subdirector Académico"/>
    <m/>
    <m/>
    <m/>
    <n v="86"/>
    <x v="0"/>
    <s v="Desarrollar siete (7) talleres de Derechos Humanos en Uso de la Fuerza y Manejo de las Armas de Fuego, aplicado al Sistema Penitenciario"/>
    <x v="19"/>
    <x v="1"/>
    <n v="288"/>
    <n v="40"/>
    <s v="NO"/>
    <s v="Coordinador Grupo de Formación"/>
    <s v="Carlos Peñaloza Contreras"/>
    <m/>
    <m/>
    <m/>
    <m/>
    <m/>
    <m/>
    <s v="Servicio al ciudadano"/>
    <m/>
    <m/>
    <n v="44"/>
    <n v="0.15277777777777779"/>
    <x v="20"/>
    <s v="Se desarrolló el Taller en Derechos Humanos, manejo y uso de la fuerza con apoyo del CICR en la ciudad de Pereira con un total de 51 funcionarios del CCV capacitados"/>
    <s v="F:\Mis documentos\Anyela Ortiz\2017\plan de acción\Evidencias\Primer Trimestre\Formación"/>
    <n v="5.6"/>
    <n v="0.22399999999999998"/>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91"/>
    <s v="Activo"/>
    <s v="Funcionarios con formación en Derechos Humanos"/>
    <n v="4"/>
    <n v="1000"/>
    <s v="Numero"/>
    <s v="Todos los trimestres"/>
    <s v="Miltón César Prado Ramírez"/>
    <s v="Subdirector Académico"/>
    <m/>
    <m/>
    <m/>
    <n v="87"/>
    <x v="0"/>
    <s v="Desarrollar el curso virtual de autoformación en Derechos Humanos y Derecho Internacional Humanitario."/>
    <x v="19"/>
    <x v="1"/>
    <n v="288"/>
    <n v="40"/>
    <s v="NO"/>
    <s v="Coordinador Grupo de Formación"/>
    <s v="Carlos Peñaloza Contreras"/>
    <m/>
    <m/>
    <m/>
    <m/>
    <m/>
    <m/>
    <s v="Servicio al ciudadano"/>
    <m/>
    <m/>
    <n v="44"/>
    <n v="0.15277777777777779"/>
    <x v="21"/>
    <s v="Mediante gestión con la Red de apoyo institucional - SENA se logró el desarrollo del programa de formación virtual PROMOCIÓN Y EJERCICIOS DE LOS DDHH,  PARA UNA CULTURA DE PAZ Y RECONCILIACIÓN con un total de 5,000 cupos.  En ese sentido se realizó la debida socialización para que los funcionarios penitenciarios procedieran a realizar su inscripción."/>
    <s v="F:\Mis documentos\Anyela Ortiz\2017\plan de acción\Evidencias\Primer Trimestre\Formación"/>
    <n v="6"/>
    <n v="0.24"/>
  </r>
  <r>
    <x v="2"/>
    <s v="DIRECCIÓN ESCUELA DE FORMACIÓN"/>
    <s v="O4"/>
    <s v="Gestionar los programas académicos de acuerdo con los lineamientos establecidos en la legislación vigente con el fin de producir una oferta educativa pertinente y de calidad."/>
    <s v="S28"/>
    <s v="REENTRENAMIENTO"/>
    <s v="I18"/>
    <s v="Porcentaje de personal objetivo del Cuerpo de Custodia y Vigilancia con reentrenamiento"/>
    <n v="100"/>
    <s v="Porcentaje"/>
    <s v="P60"/>
    <s v="Activo"/>
    <s v="Personal del Cuerpo de Custodia y Vigilancia, Fuerzas Armadas y de Policía, actualizados y reentrenados en los campos de seguridad penitenciaria."/>
    <n v="7"/>
    <n v="1900"/>
    <s v="Numero"/>
    <s v="Todos los trimestres"/>
    <s v="Miltón César Prado Ramírez"/>
    <s v="Subdirector Académico"/>
    <m/>
    <m/>
    <m/>
    <n v="91"/>
    <x v="0"/>
    <s v="Diseñar el programa de Reentrenamiento"/>
    <x v="14"/>
    <x v="22"/>
    <n v="4"/>
    <n v="30"/>
    <s v="NO"/>
    <s v="Coordinador Grupo de Formación"/>
    <s v="Carlos Peñaloza Contreras"/>
    <m/>
    <m/>
    <m/>
    <m/>
    <m/>
    <m/>
    <m/>
    <m/>
    <m/>
    <n v="88"/>
    <n v="1"/>
    <x v="3"/>
    <s v="Con la promulgación de la Directiva Transitoria No. 003 de 2017 &quot;Reentrenamiento Cuerpo de Custodia de los establecimientos adscritos a las direcciones regionales Noroeste y Viejo Caldas&quot; se realizó el diseño del programa de reentenamiento del  CCV._x000a__x000a_Mediante la promulgación de la Orden de Servicios No. 003 de 2017 &quot;Seminarios sobre sistema penitenciario para centros de reclusion militar - centros de reclusión policial y policía militar vigencia 2017&quot; se diseñaron los seminarios para FFMM y DE POLICIA"/>
    <s v="http://rutavirtual.inpec.gov.co/moodle/file.php/1521/DT_03_2017_Reentrenamiento_cuerpo_de_custodia_de_los_establecimientos_adscritos_a_las_direcciones_regionales_noroeste_y_viejo_caldas.pdf_x000a__x000a_F:\Mis documentos\Anyela Ortiz\2017\plan de acción\Evidencias\Primer Trimestre\Formación"/>
    <n v="30"/>
    <n v="2.1"/>
  </r>
  <r>
    <x v="2"/>
    <s v="DIRECCIÓN ESCUELA DE FORMACIÓN"/>
    <s v="O4"/>
    <s v="Gestionar los programas académicos de acuerdo con los lineamientos establecidos en la legislación vigente con el fin de producir una oferta educativa pertinente y de calidad."/>
    <s v="S28"/>
    <s v="REENTRENAMIENTO"/>
    <s v="I18"/>
    <s v="Porcentaje de personal objetivo del Cuerpo de Custodia y Vigilancia con reentrenamiento"/>
    <n v="100"/>
    <s v="Porcentaje"/>
    <s v="P60"/>
    <s v="Activo"/>
    <s v="Personal del Cuerpo de Custodia y Vigilancia, Fuerzas Armadas y de Policía, actualizados y reentrenados en los campos de seguridad penitenciaria."/>
    <n v="7"/>
    <n v="1900"/>
    <s v="Numero"/>
    <s v="Todos los trimestres"/>
    <s v="Miltón César Prado Ramírez"/>
    <s v="Subdirector Académico"/>
    <m/>
    <m/>
    <m/>
    <n v="92"/>
    <x v="0"/>
    <s v="Ejecutar el programa de Reentrenamiento"/>
    <x v="2"/>
    <x v="1"/>
    <n v="302"/>
    <n v="70"/>
    <s v="NO"/>
    <s v="Coordinador Grupo de Formación"/>
    <s v="Carlos Peñaloza Contreras"/>
    <m/>
    <m/>
    <m/>
    <m/>
    <m/>
    <m/>
    <m/>
    <m/>
    <m/>
    <n v="58"/>
    <n v="0.19205298013245034"/>
    <x v="1"/>
    <s v="Conforme a la programación académica se desarrollaron los cursos de reentrenamiento de la Regional Noroeste (Medellín, Itaguí, Puerto Triunfo, Quibdo) con un total de funcionarios del CCV reentrenados igual a 277._x000a_Así mismo, se desarrollarón seminarios de reentrenamiento al personal de FFMM y de policía con un  total de capacitados igual a 57 funcionarios."/>
    <s v="F:\Mis documentos\Anyela Ortiz\2017\plan de acción\Evidencias\Primer Trimestre\Formación"/>
    <n v="17.5"/>
    <n v="1.2250000000000001"/>
  </r>
  <r>
    <x v="2"/>
    <s v="DIRECCIÓN ESCUELA DE FORMACIÓN"/>
    <s v="O4"/>
    <s v="Gestionar los programas académicos de acuerdo con los lineamientos establecidos en la legislación vigente con el fin de producir una oferta educativa pertinente y de calidad."/>
    <s v="S28"/>
    <s v="REENTRENAMIENTO"/>
    <s v="I18"/>
    <s v="Porcentaje de personal objetivo del Cuerpo de Custodia y Vigilancia con reentrenamiento"/>
    <n v="100"/>
    <s v="Porcentaje"/>
    <s v="P141"/>
    <s v="Activo"/>
    <s v="Establecimientos de reclusión con programas de reentrenamiento al Cuerpo de custodia y vigilancia"/>
    <n v="7"/>
    <n v="28"/>
    <s v="Numero"/>
    <s v="Todos los trimestres"/>
    <s v="Miltón César Prado Ramírez"/>
    <s v="Subdirector Académico"/>
    <m/>
    <m/>
    <m/>
    <n v="93"/>
    <x v="0"/>
    <s v="Programar de acuerdo a las necesidades, los ERON que recibirán programas de reentrenamiento "/>
    <x v="14"/>
    <x v="22"/>
    <n v="4"/>
    <n v="30"/>
    <s v="NO"/>
    <s v="Coordinador Grupo de Formación"/>
    <s v="Carlos Peñaloza Contreras"/>
    <m/>
    <m/>
    <m/>
    <m/>
    <m/>
    <m/>
    <m/>
    <m/>
    <m/>
    <n v="88"/>
    <n v="1"/>
    <x v="3"/>
    <s v="En la Directiva Transitoria No. 003 de 2017, se definieron los establecimientos de reclusión de la Regionales Noroeste y Viejo Caldas a los cuales se le realizará programa de reentrenamiento."/>
    <s v="http://rutavirtual.inpec.gov.co/moodle/file.php/1521/DT_03_2017_Reentrenamiento_cuerpo_de_custodia_de_los_establecimientos_adscritos_a_las_direcciones_regionales_noroeste_y_viejo_caldas.pdf"/>
    <n v="30"/>
    <n v="2.1"/>
  </r>
  <r>
    <x v="2"/>
    <s v="DIRECCIÓN ESCUELA DE FORMACIÓN"/>
    <s v="O4"/>
    <s v="Gestionar los programas académicos de acuerdo con los lineamientos establecidos en la legislación vigente con el fin de producir una oferta educativa pertinente y de calidad."/>
    <s v="S28"/>
    <s v="REENTRENAMIENTO"/>
    <s v="I18"/>
    <s v="Porcentaje de personal objetivo del Cuerpo de Custodia y Vigilancia con reentrenamiento"/>
    <n v="100"/>
    <s v="Porcentaje"/>
    <s v="P141"/>
    <s v="Activo"/>
    <s v="Establecimientos de reclusión con programas de reentrenamiento al Cuerpo de custodia y vigilancia"/>
    <n v="7"/>
    <n v="28"/>
    <s v="Numero"/>
    <s v="Todos los trimestres"/>
    <s v="Miltón César Prado Ramírez"/>
    <s v="Subdirector Académico"/>
    <m/>
    <m/>
    <m/>
    <n v="94"/>
    <x v="0"/>
    <s v="Ejecutar los programas de reentrenamiento al personal del CCV en los ERON programados"/>
    <x v="2"/>
    <x v="1"/>
    <n v="302"/>
    <n v="70"/>
    <s v="NO"/>
    <s v="Coordinador Grupo de Formación"/>
    <s v="Carlos Peñaloza Contreras"/>
    <m/>
    <m/>
    <m/>
    <m/>
    <m/>
    <m/>
    <m/>
    <m/>
    <m/>
    <n v="58"/>
    <n v="0.19205298013245034"/>
    <x v="22"/>
    <s v="Conforme a la programación académica se desarrollaron los cursos de reentrenamiento de la Regional Noroeste: Bellavista, Pedregal, La Paz Itaguí, Puerto Triunfo, Quibdo"/>
    <s v="F:\Mis documentos\Anyela Ortiz\2017\plan de acción\Evidencias\Primer Trimestre\Formación"/>
    <n v="12.6"/>
    <n v="0.88200000000000001"/>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263"/>
    <s v="Activo"/>
    <s v="Integrantes del Cuerpo de Custodia y Vigilancia formados para desempeñar los cargos de Inspector, Inspector Jefe, Teniente, Capitán, Mayor, Oficial Logístico y Oficial de Tratamiento en el marco de la convocatoria 336 de 2016"/>
    <n v="10"/>
    <n v="100"/>
    <s v="Porcentaje"/>
    <s v="Todos los trimestres"/>
    <s v="Miltón César Prado Ramírez"/>
    <s v="Subdirector Académico"/>
    <m/>
    <m/>
    <m/>
    <n v="95"/>
    <x v="0"/>
    <s v="Diseñar los cursos de Inspector, Inspector Jefe, Teniente, Capitán, Mayor, Oficial Logístico y Oficial de Tratamiento."/>
    <x v="14"/>
    <x v="22"/>
    <n v="4"/>
    <n v="20"/>
    <s v="NO"/>
    <s v="Coordinador Grupo de Formación"/>
    <s v="Carlos Peñaloza Contreras"/>
    <m/>
    <m/>
    <m/>
    <m/>
    <m/>
    <m/>
    <m/>
    <m/>
    <m/>
    <n v="88"/>
    <n v="1"/>
    <x v="3"/>
    <s v="Con la promulgación de la Directiva Transitoria No. 001 de 2017 &quot;Cursos de Capacitación u Orientación Convocatoria 366 de 2016&quot; se realizó el diseño de los programas académicos para ascenso a los grados de Inspector, Inspector JefeTeniente, Capitán y Mayor de Prisiones, Oficial Logístico y de Tratamiento."/>
    <s v="http://rutavirtual.inpec.gov.co/moodle/file.php/1519/DT_01_2017.pdf"/>
    <n v="20"/>
    <n v="2"/>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263"/>
    <s v="Activo"/>
    <s v="Integrantes del Cuerpo de Custodia y Vigilancia formados para desempeñar los cargos de Inspector, Inspector Jefe, Teniente, Capitán, Mayor, Oficial Logístico y Oficial de Tratamiento en el marco de la convocatoria 336 de 2016"/>
    <n v="10"/>
    <n v="100"/>
    <s v="Porcentaje"/>
    <s v="Todos los trimestres"/>
    <s v="Miltón César Prado Ramírez"/>
    <s v="Subdirector Académico"/>
    <m/>
    <m/>
    <m/>
    <n v="96"/>
    <x v="0"/>
    <s v="Ejecutar los cursos de Inspector, Inspector Jefe, Teniente, Capitán, Mayor, Oficial Logístico y Oficial de Tratamiento."/>
    <x v="26"/>
    <x v="29"/>
    <n v="144"/>
    <n v="60"/>
    <s v="NO"/>
    <s v="Coordinador Grupo de Formación"/>
    <s v="Carlos Peñaloza Contreras"/>
    <m/>
    <m/>
    <m/>
    <m/>
    <m/>
    <m/>
    <m/>
    <m/>
    <m/>
    <n v="74"/>
    <n v="0.51388888888888884"/>
    <x v="23"/>
    <s v="Se encuentran en desarrollo del segundo periodo académico los programas de ascenso a Inspector, Inspector jefe, Teniente y Capitán en la Dirección Escuela de Formación._x000a__x000a_Los programas de ascenso a Mayor, Oficial Logístico y Oficial de Tratamiento se desarrollan en la Universidad Nueva Granada mediante capacitación contratada con dicha IES."/>
    <s v="F:\Mis documentos\Anyela Ortiz\2017\plan de acción\Evidencias\Primer Trimestre\Formación"/>
    <n v="30.6"/>
    <n v="3.06"/>
  </r>
  <r>
    <x v="2"/>
    <s v="DIRECCIÓN ESCUELA DE FORMACIÓN"/>
    <s v="O4"/>
    <s v="Gestionar los programas académicos de acuerdo con los lineamientos establecidos en la legislación vigente con el fin de producir una oferta educativa pertinente y de calidad."/>
    <s v="S26"/>
    <s v="FORMACIÓN Y CAPACITACIÓN PENITENCIARIA"/>
    <s v="I41"/>
    <s v="Porcentaje de beneficiarios de programas de formación y capacitación penitenciaria"/>
    <n v="85"/>
    <s v="Porcentaje"/>
    <s v="P263"/>
    <s v="Activo"/>
    <s v="Integrantes del Cuerpo de Custodia y Vigilancia formados para desempeñar los cargos de Inspector, Inspector Jefe, Teniente, Capitán, Mayor, Oficial Logístico y Oficial de Tratamiento en el marco de la convocatoria 336 de 2016"/>
    <n v="10"/>
    <n v="100"/>
    <s v="Porcentaje"/>
    <s v="Todos los trimestres"/>
    <s v="Miltón César Prado Ramírez"/>
    <s v="Subdirector Académico"/>
    <m/>
    <m/>
    <m/>
    <n v="97"/>
    <x v="0"/>
    <s v="Evaluar los cursos de Inspector, Inspector Jefe, Teniente, Capitán, Mayor, Oficial Logístico y Oficial de Tratamiento."/>
    <x v="32"/>
    <x v="29"/>
    <n v="11"/>
    <n v="20"/>
    <s v="NO"/>
    <s v="Coordinador Grupo de Formación"/>
    <s v="Carlos Peñaloza Contreras"/>
    <m/>
    <m/>
    <m/>
    <m/>
    <m/>
    <m/>
    <m/>
    <m/>
    <m/>
    <s v="Actividad no ha iniciado"/>
    <s v="Actividad no ha iniciado"/>
    <x v="4"/>
    <n v="0"/>
    <n v="0"/>
    <n v="0"/>
    <n v="0"/>
  </r>
  <r>
    <x v="3"/>
    <s v="GRUPO DE APOYO ESPIRITUAL"/>
    <s v="O1"/>
    <s v="Sostener la Atención Social a la PPL, que les otorgue condiciones dignas en la  Prisionalización."/>
    <s v="S9"/>
    <s v="DESARROLLO ESPIRITUAL"/>
    <s v="I4"/>
    <s v="Porcentaje de población objetivo beneficiada con programas de desarrollo espiritual"/>
    <n v="100"/>
    <s v="Porcentaje"/>
    <s v="P29"/>
    <s v="Activo"/>
    <s v="Establecimientos beneficiados con la campaña de fortalecimiento de la &quot;UNIÓN FAMILIAR&quot;"/>
    <n v="15"/>
    <n v="50"/>
    <s v="Numero"/>
    <s v="Todos los trimestres"/>
    <s v="P. Wilson Castaño Montoya"/>
    <s v="Coordinador GAPOE"/>
    <n v="20"/>
    <s v="El Grupo de Apoyo Espiritual, ha planeado para el año 2017 desarrollar encuentros de pareja, dirigido a los funcionarios del instituto con el propósito de fortalecer la unión familiar, así como divulgar las diferentes actividades que brinda la iglesia a través de material impreso. En este trimestre se adelantó el primer encuentro de parejas vivenciado en las instalaciones de la Fundación Caminos de Libertad sede del Grupo de Apoyo Espiritual.   "/>
    <s v="Grupo de Apoyo Espiritual. Carpeta de matrimonios, programa software libros parroquiales Gapoe."/>
    <n v="98"/>
    <x v="0"/>
    <s v="Realizar cuatro encuentros de Parejas, dirigido a funcionarios del instituto de la regional central _x000a__x000a_"/>
    <x v="2"/>
    <x v="1"/>
    <n v="302"/>
    <n v="50"/>
    <s v="NO"/>
    <s v="Coordinador"/>
    <s v="P. Wilson Castaño Montoya "/>
    <s v="Tec. Administrativo"/>
    <s v="Pilar Gonzalez"/>
    <m/>
    <m/>
    <m/>
    <m/>
    <m/>
    <m/>
    <m/>
    <n v="58"/>
    <n v="0.19205298013245034"/>
    <x v="1"/>
    <s v="Se realizó el primer encuentro de parejas en la sede del Grupo de Apoyo Espiritual los dias 25 y 26 de Marzo con la participación de 04 parejas, entre otros se abordaron temas como: centralidad de Dios en la vida de la pareja, comunicación, manejo de economia, educación de los hijos, desprendimiento de familia paterna, educación sexual entre otros.."/>
    <s v="Archivo Parroquia Santa Maria de la Libertad/Carpeta/Encuentros de Pareja"/>
    <n v="12.5"/>
    <n v="1.875"/>
  </r>
  <r>
    <x v="3"/>
    <s v="GRUPO DE APOYO ESPIRITUAL"/>
    <s v="O1"/>
    <s v="Sostener la Atención Social a la PPL, que les otorgue condiciones dignas en la  Prisionalización."/>
    <s v="S9"/>
    <s v="DESARROLLO ESPIRITUAL"/>
    <s v="I4"/>
    <s v="Porcentaje de población objetivo beneficiada con programas de desarrollo espiritual"/>
    <n v="100"/>
    <s v="Porcentaje"/>
    <s v="P29"/>
    <s v="Activo"/>
    <s v="Establecimientos beneficiados con la campaña de fortalecimiento de la &quot;UNIÓN FAMILIAR&quot;"/>
    <n v="15"/>
    <n v="50"/>
    <s v="Numero"/>
    <s v="Todos los trimestres"/>
    <s v="P. Wilson Castaño Montoya"/>
    <s v="Coordinador GAPOE"/>
    <n v="20"/>
    <s v="El Grupo de Apoyo Espiritual, ha planeado para el año 2017 desarrollar encuentros de pareja, dirigido a los funcionarios del instituto con el propósito de fortalecer la unión familiar, así como divulgar las diferentes actividades que brinda la iglesia a través de material impreso. en este trimestre se adelantó el 1 encuentro de parejas vivenciado en las instalaciones de la Fundación Caminos de Libertad sede del Grupo de Apoyo Espiritual. "/>
    <s v="Grupo de Apoyo Espiritual. Carpeta de matrimonios, programa software libros parroquiales Gapoe."/>
    <n v="99"/>
    <x v="0"/>
    <s v="Impulsar campaña &quot;Santifica tu Unión&quot; a través de la elaboración de material impreso, dirigido a los funcionarios de los establecimientos del orden nacional_x000a__x000a_"/>
    <x v="2"/>
    <x v="1"/>
    <n v="302"/>
    <n v="50"/>
    <s v="NO"/>
    <s v="Coordinador"/>
    <s v="P. Wilson Castaño Montoya "/>
    <s v="Tec. Administrativo"/>
    <s v="Pilar Gonzalez"/>
    <m/>
    <m/>
    <m/>
    <m/>
    <m/>
    <m/>
    <m/>
    <n v="58"/>
    <n v="0.19205298013245034"/>
    <x v="7"/>
    <s v="Se ha adelantado el diseño del material impreso para fortalecer la union familiar dirigido a los funcionarios del instituto a nivel nacional. Se aprovecharan fechas como: dia de la madre, del padre y dia del INPEC."/>
    <s v="Ninguna "/>
    <n v="9.5"/>
    <n v="1.425"/>
  </r>
  <r>
    <x v="3"/>
    <s v="GRUPO DE APOYO ESPIRITUAL"/>
    <s v="O1"/>
    <s v="Sostener la Atención Social a la PPL, que les otorgue condiciones dignas en la  Prisionalización."/>
    <s v="S9"/>
    <s v="DESARROLLO ESPIRITUAL"/>
    <s v="I4"/>
    <s v="Porcentaje de población objetivo beneficiada con programas de desarrollo espiritual"/>
    <n v="100"/>
    <s v="Porcentaje"/>
    <s v="P30"/>
    <s v="Activo"/>
    <s v="Establecimientos beneficiados con responsables de la asistencia espiritual a través de contratación"/>
    <n v="30"/>
    <n v="100"/>
    <s v="Porcentaje"/>
    <s v="Todos los trimestres"/>
    <s v="P. Wilson Castaño Montoya"/>
    <s v="Coordinador GAPOE"/>
    <n v="50"/>
    <s v="Se tiene proyectado para el año 2017, cubrir 31 Establecimientos con 32 responsables de la asistencia espiritual (Capellanes), los  documentos solicitados para la contratación fueron entregados en los términos establecidos al área encargada, presentándose demoras por conceptos diferentes al inicio de la presentación de los mismos.   "/>
    <s v="Archivo Gapoe/carpeta evidencias Plan de Accion 2017"/>
    <n v="100"/>
    <x v="0"/>
    <s v="Realizar seguimiento mensual a 31 responsables de asistencia espiritual por medio de informes de gestión  "/>
    <x v="2"/>
    <x v="1"/>
    <n v="302"/>
    <n v="70"/>
    <s v="NO"/>
    <s v="Coordinador"/>
    <s v="P. Wilson Castaño Montoya "/>
    <s v="Dg."/>
    <s v="Nelson Cespedes Morales "/>
    <m/>
    <m/>
    <m/>
    <m/>
    <m/>
    <m/>
    <m/>
    <n v="58"/>
    <n v="0.19205298013245034"/>
    <x v="12"/>
    <s v="Entrega de estudios previos, análisis del sector y demás documentos para la contratación de la vigencia 2017 de los responsables de asistencia espiritual en 31 establecimientos; a la fecha no se ha firmado el contrato; por lo tanto, no se ha podido realizar el seguimiento."/>
    <s v="https://drive.google.com/drive/folders/0Bz9BU3gKMyzAZ2lQZlYtMEFXMFk"/>
    <n v="7"/>
    <n v="2.1"/>
  </r>
  <r>
    <x v="3"/>
    <s v="GRUPO DE APOYO ESPIRITUAL"/>
    <s v="O1"/>
    <s v="Sostener la Atención Social a la PPL, que les otorgue condiciones dignas en la  Prisionalización."/>
    <s v="S9"/>
    <s v="DESARROLLO ESPIRITUAL"/>
    <s v="I4"/>
    <s v="Porcentaje de población objetivo beneficiada con programas de desarrollo espiritual"/>
    <n v="100"/>
    <s v="Porcentaje"/>
    <s v="P30"/>
    <s v="Activo"/>
    <s v="Establecimientos beneficiados con responsables de la asistencia espiritual a través de contratación"/>
    <n v="30"/>
    <n v="100"/>
    <s v="Porcentaje"/>
    <s v="Todos los trimestres"/>
    <s v="P. Wilson Castaño Montoya"/>
    <s v="Coordinador GAPOE"/>
    <n v="50"/>
    <s v="Se realizó el encuentro Nacional de responsables de asistencia espiritual, llevando a cabo el I SIMPOSIO de Política Criminal, Cárceles y Reconciliación, abarcando temas como; Acciones para la implementación de una política penitenciaria con enfoque restaurativo, alternatividad penal, Acciones laborales para los penados como aporte a la resocialización y la reconciliación entre otros._x000a__x000a_"/>
    <s v="Archivo Gapoe/carpeta evidencias Plan de Accion 2017. "/>
    <n v="101"/>
    <x v="0"/>
    <s v="Realizar 01 encuentro Nacional de los responsables de asistencia espiritual tanto de contrato como de planta_x000a__x000a_"/>
    <x v="2"/>
    <x v="1"/>
    <n v="302"/>
    <n v="30"/>
    <s v="NO"/>
    <s v="Coordinador"/>
    <s v="P. Wilson Castaño Montoya "/>
    <s v="Aux. Administrativa "/>
    <s v="Ruth Mary Lozada Rusinque "/>
    <m/>
    <m/>
    <m/>
    <m/>
    <m/>
    <m/>
    <m/>
    <n v="58"/>
    <n v="0.19205298013245034"/>
    <x v="3"/>
    <s v="Se realizó el Encuentro Nacional de Capellanes los dias 15, 16 y 17 de Marzo, contando con la participación de 56 Capellanes de los establecimientos del orden nacional. Dentro de la programación, se llevó a cabo el I SIMPOSIO de Política Criminal, Cárceles y Reconciliación que se desarrolló en la sede de la Conferencia Episcopal de Colombia y contó con la participación de otros grupos religisos, empresarios, funcionarios del INPEC y de otras entidades públicas afines al tema penitenciario. "/>
    <s v="https://drive.google.com/drive/folders/0Bz9BU3gKMyzAZ2lQZlYtMEFXMFk"/>
    <n v="30"/>
    <n v="9"/>
  </r>
  <r>
    <x v="3"/>
    <s v="GRUPO DE APOYO ESPIRITUAL"/>
    <s v="O1"/>
    <s v="Sostener la Atención Social a la PPL, que les otorgue condiciones dignas en la  Prisionalización."/>
    <s v="S9"/>
    <s v="DESARROLLO ESPIRITUAL"/>
    <s v="I4"/>
    <s v="Porcentaje de población objetivo beneficiada con programas de desarrollo espiritual"/>
    <n v="100"/>
    <s v="Porcentaje"/>
    <s v="P106"/>
    <s v="Activo"/>
    <s v="Programa de asistencia espiritual y religiosa desarrollado con los internos y  funcionarios, velando por el respeto a la libertad de culto y el cumplimiento de la normativa vigente."/>
    <n v="30"/>
    <n v="1"/>
    <s v="Numero"/>
    <s v="Todos los trimestres"/>
    <s v="P. Wilson Castaño Montoya"/>
    <s v="Coordinador GAPOE"/>
    <n v="1"/>
    <s v="Los programas de asistencia espiritual y religiosa se enfocan en la medida que la Poblacion Privada de la Libertad y Funcionarios solicitan voluntariamente la asistencia, como tal toda persona profesa una fe que es asistida por el lider espiritual, garantizando la libertad de culto y el respeto de su confesion."/>
    <s v="Fuente SISIPEC WEB "/>
    <n v="102"/>
    <x v="0"/>
    <s v="Brindar la asistencia espiritual y religiosa por parte de los responsables, a los internos y funcionarios que soliciten según su confesion religiosa"/>
    <x v="2"/>
    <x v="1"/>
    <n v="302"/>
    <n v="70"/>
    <s v="NO"/>
    <s v="Coordinador"/>
    <s v="P. Wilson Castaño Montoya "/>
    <s v="Aux. Administrativa "/>
    <s v="Ruth Mary Lozada Rusinque "/>
    <m/>
    <m/>
    <m/>
    <m/>
    <m/>
    <m/>
    <m/>
    <n v="58"/>
    <n v="0.19205298013245034"/>
    <x v="7"/>
    <s v="Los lideres espirituales han apoyado la gestion estrategica en el marco del tratamiento penitenciario en la prestaciòn del servicio de asistencia espiritual y religiosa que demanda la Poblaciòn Privada de la Libertad y los Funcionarios. Como datos reportados en el SISIPEC WEB a febrero esta: Asistencia espiritual Central 4.591, Occidente 1.499, Norte 854, Oriente 427, Noroeste 642, Viejo Caldas 2.221, Total 10.234. Fuente: Sisipec Web _x000a_"/>
    <s v="Fuente SISIPEC WEB "/>
    <n v="13.3"/>
    <n v="3.99"/>
  </r>
  <r>
    <x v="3"/>
    <s v="GRUPO DE APOYO ESPIRITUAL"/>
    <s v="O1"/>
    <s v="Sostener la Atención Social a la PPL, que les otorgue condiciones dignas en la  Prisionalización."/>
    <s v="S9"/>
    <s v="DESARROLLO ESPIRITUAL"/>
    <s v="I4"/>
    <s v="Porcentaje de población objetivo beneficiada con programas de desarrollo espiritual"/>
    <n v="100"/>
    <s v="Porcentaje"/>
    <s v="P106"/>
    <s v="Activo"/>
    <s v="Programa de asistencia espiritual y religiosa desarrollado con los internos y  funcionarios, velando por el respeto a la libertad de culto y el cumplimiento de la normativa vigente."/>
    <n v="30"/>
    <n v="1"/>
    <s v="Numero"/>
    <s v="Todos los trimestres"/>
    <s v="P. Wilson Castaño Montoya"/>
    <s v="Coordinador GAPOE"/>
    <n v="1"/>
    <s v="Para fortalecer la dimension espiritual a la Poblacion Privada de la Libertad, se planearon dos brigadas espirituales a dos establecimientos del orden nacional."/>
    <m/>
    <n v="103"/>
    <x v="0"/>
    <s v="Efectuar 02 Brigadas de asistencia espiritual en Dos establecimientos del orden nacional, dirigido a la PPL_x000a__x000a_"/>
    <x v="2"/>
    <x v="1"/>
    <n v="302"/>
    <n v="30"/>
    <s v="NO"/>
    <s v="Coordinador"/>
    <s v="P. Wilson Castaño Montoya "/>
    <s v="Coordinador"/>
    <s v="P. Wilson Castaño Montoya "/>
    <m/>
    <m/>
    <m/>
    <m/>
    <m/>
    <m/>
    <m/>
    <n v="58"/>
    <n v="0.19205298013245034"/>
    <x v="7"/>
    <s v="Se programó para los dias 16 y 17 de Mayo la Brigada de asistencia espiritual en el EPMSC MEDELLIN, la convocatoria a la brigada está abierta."/>
    <m/>
    <n v="5.7"/>
    <n v="1.71"/>
  </r>
  <r>
    <x v="3"/>
    <s v="GRUPO DE APOYO ESPIRITUAL"/>
    <s v="O1"/>
    <s v="Sostener la Atención Social a la PPL, que les otorgue condiciones dignas en la  Prisionalización."/>
    <s v="S9"/>
    <s v="DESARROLLO ESPIRITUAL"/>
    <s v="I4"/>
    <s v="Porcentaje de población objetivo beneficiada con programas de desarrollo espiritual"/>
    <n v="100"/>
    <s v="Porcentaje"/>
    <s v="P76"/>
    <s v="Activo"/>
    <s v="Coordinadores de la asistencia espiritual, capacitados en el tema de paz y reconciliación"/>
    <n v="25"/>
    <n v="50"/>
    <s v="Numero"/>
    <s v="Todos los trimestres"/>
    <s v="P. Wilson Castaño Montoya"/>
    <s v="Coordinador GAPOE"/>
    <n v="50"/>
    <s v="El desarrollo de los Modulos &quot;Paz y Reconciliacion&quot; ha sido una estrategia que el Grupo de Apoyo Espiritual ha realizado con los lideres religiosos hacia la Poblacion Privada de la Libertad, con el proposito de generar herramientas que permitan de la carcel un espacio de reconciliacion y de perdon. "/>
    <s v="Archivo Gapoe/carpeta evidencias Plan de Accion 2017. "/>
    <n v="104"/>
    <x v="0"/>
    <s v="Realizar impresión y socialización de los módulos 3 y 4 de la cartilla &quot;Paz y Reconciliación&quot; a los responsables de asistencia espiritual de los ERON_x000a__x000a_"/>
    <x v="2"/>
    <x v="1"/>
    <n v="302"/>
    <n v="30"/>
    <s v="NO"/>
    <s v="Coordinador"/>
    <s v="P. Wilson Castaño Montoya "/>
    <s v="Dg."/>
    <s v="Nelson Cespedes Morales "/>
    <m/>
    <m/>
    <m/>
    <m/>
    <m/>
    <m/>
    <m/>
    <n v="58"/>
    <n v="0.19205298013245034"/>
    <x v="24"/>
    <s v="Se realizó la impresión de los Módulos 3 &quot;Paz y Reconciliación con el otro&quot; y Módulo 4 &quot;Paz y Reconciliación con el medio ambiente&quot;, a los responsables de asistencia espiritual; fueron entregados y socializado el módulo 3.   "/>
    <s v="https://drive.google.com/drive/folders/0Bz9BU3gKMyzAZ2lQZlYtMEFXMFk"/>
    <n v="22.5"/>
    <n v="5.625"/>
  </r>
  <r>
    <x v="3"/>
    <s v="GRUPO DE APOYO ESPIRITUAL"/>
    <s v="O1"/>
    <s v="Sostener la Atención Social a la PPL, que les otorgue condiciones dignas en la  Prisionalización."/>
    <s v="S9"/>
    <s v="DESARROLLO ESPIRITUAL"/>
    <s v="I4"/>
    <s v="Porcentaje de población objetivo beneficiada con programas de desarrollo espiritual"/>
    <n v="100"/>
    <s v="Porcentaje"/>
    <s v="P76"/>
    <s v="Activo"/>
    <s v="Coordinadores de la asistencia espiritual, capacitados en el tema de paz y reconciliación"/>
    <n v="25"/>
    <n v="50"/>
    <s v="Numero"/>
    <s v="Todos los trimestres"/>
    <s v="P. Wilson Castaño Montoya"/>
    <s v="Coordinador GAPOE"/>
    <n v="50"/>
    <s v="El desarrollo de los Modulos &quot;Paz y Reconciliacion&quot; ha sido una estrategia que el Grupo de Apoyo Espiritual ha realizado con los lideres religiosos hacia la Poblacion Privada de la Libertad, con el proposito de generar herramientas que permitan de la carcel un espacio de reconciliacion y de perdon. "/>
    <s v="Archivo Gapoe/carpeta evidencias Plan de Accion 2017. "/>
    <n v="105"/>
    <x v="0"/>
    <s v="Desarrollar Taller de perdón y reconciliación dirigido a los responsables de asistencia espiritual y lideres voluntarios de otros grupos religiosos_x000a__x000a_"/>
    <x v="2"/>
    <x v="1"/>
    <n v="302"/>
    <n v="30"/>
    <s v="NO"/>
    <s v="Coordinador"/>
    <s v="P. Wilson Castaño Montoya "/>
    <s v="Aux. Administrativa "/>
    <s v="Ruth Mary Lozada Rusinque "/>
    <m/>
    <m/>
    <m/>
    <m/>
    <m/>
    <m/>
    <m/>
    <n v="58"/>
    <n v="0.19205298013245034"/>
    <x v="7"/>
    <s v="Por parte de los responsables de asistencia espiritual de cada establecimiento, se viene socializando los módulos de Paz y reconciliación en cada ERON, con los voluntarios de otros grupos religiosos."/>
    <s v="https://drive.google.com/drive/folders/0Bz9BU3gKMyzAZ2lQZlYtMEFXMFk"/>
    <n v="5.7"/>
    <n v="1.425"/>
  </r>
  <r>
    <x v="3"/>
    <s v="GRUPO DE APOYO ESPIRITUAL"/>
    <s v="O1"/>
    <s v="Sostener la Atención Social a la PPL, que les otorgue condiciones dignas en la  Prisionalización."/>
    <s v="S9"/>
    <s v="DESARROLLO ESPIRITUAL"/>
    <s v="I4"/>
    <s v="Porcentaje de población objetivo beneficiada con programas de desarrollo espiritual"/>
    <n v="100"/>
    <s v="Porcentaje"/>
    <s v="P76"/>
    <s v="Activo"/>
    <s v="Coordinadores de la asistencia espiritual, capacitados en el tema de paz y reconciliación"/>
    <n v="25"/>
    <n v="50"/>
    <s v="Numero"/>
    <s v="Todos los trimestres"/>
    <s v="P. Wilson Castaño Montoya"/>
    <s v="Coordinador GAPOE"/>
    <n v="50"/>
    <s v="El desarrollo de los Modulos &quot;Paz y Reconciliacion&quot; ha sido una estrategia que el Grupo de Apoyo Espiritual ha realizado con los lideres religiosos hacia la Poblacion Privada de la Libertad, con el proposito de generar herramientas que permitan de la carcel un espacio de reconciliacion y de perdon. "/>
    <s v="Archivo Gapoe/carpeta evidencias Plan de Accion 2017. "/>
    <n v="106"/>
    <x v="0"/>
    <s v="Implemetar tematica de los módulos 3 y 4 de &quot;Paz y Reconciliación&quot; con los internos de los ERON_x000a__x000a_"/>
    <x v="2"/>
    <x v="1"/>
    <n v="302"/>
    <n v="40"/>
    <s v="NO"/>
    <s v="Coordinador"/>
    <s v="P. Wilson Castaño Montoya "/>
    <s v="Coordinador"/>
    <s v="P. Wilson Castaño Montoya "/>
    <m/>
    <m/>
    <m/>
    <m/>
    <m/>
    <m/>
    <m/>
    <n v="58"/>
    <n v="0.19205298013245034"/>
    <x v="7"/>
    <s v="Cada responsable de asistencia espiritual esta implemetando los temas con el grupo pastoral para desarrollar las lecciones con los internos. Ya se está socializando el módulo 3 con la PPL.  "/>
    <s v="https://drive.google.com/drive/folders/0Bz9BU3gKMyzAZ2lQZlYtMEFXMFk"/>
    <n v="7.6"/>
    <n v="1.9"/>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4"/>
    <s v="Activo"/>
    <s v="Política Institucional de servicio al ciudadano de acuerdo al Programa Nacional del Servicio al ciudadano, elaborada e implementada al 2018."/>
    <n v="60"/>
    <n v="35"/>
    <s v="Porcentaje"/>
    <s v="2do Trimestre"/>
    <s v="Leyda Milena Medina Lozano"/>
    <s v="Coordinadora Grupo de atencion al ciudadano"/>
    <n v="15"/>
    <s v="Por medio del seguimiento del aplicativo de Quejas Web por parte de los funcionarios de los Puntos de Atención al ciudadano se  contribuye al mejoramiento de la Politica Institucional de servicio al ciudadano ya que nos permite determinar la efectividad del proceso y fortalecernos para una mejor atención al ciudadano"/>
    <s v="OFICIO GATEC 0381 = P254"/>
    <n v="107"/>
    <x v="0"/>
    <s v="Presentar a la Dirección General el diagnóstico del servicio al ciudadano."/>
    <x v="1"/>
    <x v="0"/>
    <n v="121"/>
    <n v="50"/>
    <s v="NO"/>
    <s v="Tecnico Administrativo"/>
    <s v="Ruth Mabel Olivera Arce"/>
    <m/>
    <m/>
    <m/>
    <m/>
    <m/>
    <m/>
    <s v="Servicio al ciudadano"/>
    <m/>
    <m/>
    <n v="30"/>
    <n v="0.24793388429752067"/>
    <x v="25"/>
    <s v="Por medio del oficio  81002-DINPE-GATEC-0381, de fecha 14 de febrero de 2017, se da directriz a los Directores Regionales, De Establecimiento para realizar el seguimiento a la utilización del aplicativo quejas Web.  Correo remisorio "/>
    <s v="OFICIO GATEC 0381 = 107"/>
    <n v="10"/>
    <n v="6"/>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4"/>
    <s v="Activo"/>
    <s v="Política Institucional de servicio al ciudadano de acuerdo al Programa Nacional del Servicio al ciudadano, elaborada e implementada al 2018."/>
    <n v="20"/>
    <n v="35"/>
    <s v="Porcentaje"/>
    <s v="2do Trimestre"/>
    <s v="Leyda Milena Medina Lozano"/>
    <s v="Coordinadora Grupo de atencion al ciudadano"/>
    <n v="15"/>
    <s v="Implementar estrategias y acciones en las que se involucra al ciudadano contribuye al cumplimiento de la Politica institucional de servicio al ciudadano"/>
    <s v="ACTA No.0015 de 2017 = P254"/>
    <n v="108"/>
    <x v="0"/>
    <s v="Definir incentivos para la participación ciudadana e incluirlos dentro de la política de participación ciudadana (capacitaciones, reconocimientos, premios a ciudadanos…)"/>
    <x v="26"/>
    <x v="1"/>
    <n v="318"/>
    <n v="25"/>
    <s v="NO"/>
    <s v="Tecnico Administrativo"/>
    <s v="Ruth Mabel Olivera Arce"/>
    <m/>
    <m/>
    <m/>
    <m/>
    <m/>
    <m/>
    <s v="Servicio al ciudadano"/>
    <m/>
    <m/>
    <n v="74"/>
    <n v="0.23270440251572327"/>
    <x v="14"/>
    <s v="Acta No.0015 de 2017, Acta Insentivos Participación Ciudadana, de fecha 1 de marzo de 2017"/>
    <s v="ACTA No.0015 de 2017 = 108"/>
    <n v="5.75"/>
    <n v="1.1499999999999999"/>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4"/>
    <s v="Activo"/>
    <s v="Política Institucional de servicio al ciudadano de acuerdo al Programa Nacional del Servicio al ciudadano, elaborada e implementada al 2018."/>
    <n v="20"/>
    <n v="35"/>
    <s v="Porcentaje"/>
    <s v="2do Trimestre"/>
    <s v="Leyda Milena Medina Lozano"/>
    <s v="Coordinadora Grupo de atencion al ciudadano"/>
    <n v="15"/>
    <s v="Implementar estrategias y acciones en las que se involucra al ciudadano contribuye al cumplimiento de la Politica institucional de servicio al ciudadano"/>
    <s v="CORREO SIEL y OFICIO GATEC 0556 = P254"/>
    <n v="109"/>
    <x v="0"/>
    <s v="Implementar la herramienta de servicio de Interpretación en línea SIEL en el punto de atención al ciudadano de la sede central en relación en relación a PQRS."/>
    <x v="1"/>
    <x v="7"/>
    <n v="245"/>
    <n v="25"/>
    <s v="NO"/>
    <s v="Tecnico Administrativo"/>
    <s v="Ruth Mabel Olivera Arce"/>
    <m/>
    <m/>
    <m/>
    <m/>
    <m/>
    <m/>
    <s v="Servicio al ciudadano"/>
    <m/>
    <m/>
    <n v="30"/>
    <n v="0.12244897959183673"/>
    <x v="26"/>
    <s v="Correo a SIEL solicitando información sobre requisitos y tramites para implementar herramienta en el Inpec; registro en la pagina y oficio a Sistemas solicitando equipo con caracteristicas epecificas para poder implementar herramienta SIEL."/>
    <s v="CORREO SIEL Y OFICIO GATEC 0556 = 109"/>
    <n v="3"/>
    <n v="0.6"/>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3"/>
    <s v="Activo"/>
    <s v="Encuesta de satisfacción del servicio al ciudadano a las 6 regionales y 10 establecimientos de reclusión por regional y sede central realizada, analizada y presentada"/>
    <n v="20"/>
    <n v="1"/>
    <s v="Numero"/>
    <s v="Todos los trimestres"/>
    <s v="Leyda Milena Medina Lozano"/>
    <s v="Coordinadora Grupo de atencion al ciudadano"/>
    <m/>
    <m/>
    <m/>
    <n v="111"/>
    <x v="0"/>
    <s v="Realizar una medición de percepción de los ciudadanos respecto a la calidad y accesibilidad de la información institucional."/>
    <x v="4"/>
    <x v="4"/>
    <n v="182"/>
    <n v="15"/>
    <s v="NO"/>
    <s v="Tecnico Administrativo"/>
    <s v="Ruth Mabel Olivera Arce"/>
    <m/>
    <m/>
    <m/>
    <m/>
    <m/>
    <m/>
    <m/>
    <m/>
    <m/>
    <s v="Actividad no ha iniciado"/>
    <s v="Actividad no ha iniciado"/>
    <x v="4"/>
    <m/>
    <m/>
    <n v="0"/>
    <n v="0"/>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3"/>
    <s v="Activo"/>
    <s v="Encuesta de satisfacción del servicio al ciudadano a las 6 regionales y 10 establecimientos de reclusión por regional y sede central realizada, analizada y presentada"/>
    <n v="10"/>
    <n v="1"/>
    <s v="Numero"/>
    <s v="Todos los trimestres"/>
    <s v="Leyda Milena Medina Lozano"/>
    <s v="Coordinadora Grupo de atencion al ciudadano"/>
    <m/>
    <m/>
    <m/>
    <n v="113"/>
    <x v="0"/>
    <s v="Aumentar la competitividad por medio de socialización en protocolo de servicio al ciudadano de los funcionarios de la sede central, (operadores de conmutador, personal de cafetería, aseo y vigilancia). "/>
    <x v="18"/>
    <x v="1"/>
    <n v="152"/>
    <n v="15"/>
    <s v="NO"/>
    <s v="Tecnico Administrativo"/>
    <s v="Ruth Mabel Olivera Arce"/>
    <m/>
    <m/>
    <m/>
    <m/>
    <m/>
    <m/>
    <m/>
    <m/>
    <m/>
    <s v="Actividad no ha iniciado"/>
    <s v="Actividad no ha iniciado"/>
    <x v="4"/>
    <m/>
    <m/>
    <n v="0"/>
    <n v="0"/>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3"/>
    <s v="Activo"/>
    <s v="Encuesta de satisfacción del servicio al ciudadano a las 6 regionales y 10 establecimientos de reclusión por regional y sede central realizada, analizada y presentada"/>
    <n v="10"/>
    <n v="1"/>
    <s v="Numero"/>
    <s v="Todos los trimestres"/>
    <s v="Leyda Milena Medina Lozano"/>
    <s v="Coordinadora Grupo de atencion al ciudadano"/>
    <m/>
    <m/>
    <m/>
    <n v="115"/>
    <x v="0"/>
    <s v="Actualizar la caracterización del ciudadano de acuerdo a la guía del DNP."/>
    <x v="33"/>
    <x v="1"/>
    <n v="121"/>
    <n v="10"/>
    <s v="NO"/>
    <s v="Tecnico Administrativo"/>
    <s v="Ruth Mabel Olivera Arce"/>
    <m/>
    <m/>
    <m/>
    <m/>
    <m/>
    <m/>
    <m/>
    <m/>
    <m/>
    <s v="Actividad no ha iniciado"/>
    <s v="Actividad no ha iniciado"/>
    <x v="4"/>
    <m/>
    <m/>
    <n v="0"/>
    <n v="0"/>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3"/>
    <s v="Activo"/>
    <s v="Encuesta de satisfacción del servicio al ciudadano a las 6 regionales y 10 establecimientos de reclusión por regional y sede central realizada, analizada y presentada"/>
    <n v="20"/>
    <n v="1"/>
    <s v="Numero"/>
    <s v="Todos los trimestres"/>
    <s v="Leyda Milena Medina Lozano"/>
    <s v="Coordinadora Grupo de atencion al ciudadano"/>
    <m/>
    <m/>
    <m/>
    <n v="116"/>
    <x v="0"/>
    <s v="Ajustar de acuerdo a lineamientos del PNSC el contenido de las encuestas de satisfacción del servicio y divulgar a las áreas de atención al ciudadano las nuevas directrices."/>
    <x v="4"/>
    <x v="4"/>
    <n v="182"/>
    <n v="15"/>
    <s v="NO"/>
    <s v="Tecnico Administrativo"/>
    <s v="Ruth Mabel Olivera Arce"/>
    <m/>
    <m/>
    <m/>
    <m/>
    <m/>
    <m/>
    <m/>
    <m/>
    <m/>
    <s v="Actividad no ha iniciado"/>
    <s v="Actividad no ha iniciado"/>
    <x v="4"/>
    <m/>
    <m/>
    <n v="0"/>
    <n v="0"/>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3"/>
    <s v="Activo"/>
    <s v="Encuesta de satisfacción del servicio al ciudadano a las 6 regionales y 10 establecimientos de reclusión por regional y sede central realizada, analizada y presentada"/>
    <n v="20"/>
    <n v="1"/>
    <s v="Numero"/>
    <s v="Todos los trimestres"/>
    <s v="Leyda Milena Medina Lozano"/>
    <s v="Coordinadora Grupo de atencion al ciudadano"/>
    <m/>
    <m/>
    <m/>
    <n v="117"/>
    <x v="0"/>
    <s v="Formular un documento de acciones de mejora de acuerdo con los resultados de la evaluación de las encuestas aplicadas."/>
    <x v="6"/>
    <x v="1"/>
    <n v="29"/>
    <n v="15"/>
    <s v="NO"/>
    <s v="Tecnico Administrativo"/>
    <s v="Ruth Mabel Olivera Arce"/>
    <m/>
    <m/>
    <m/>
    <m/>
    <m/>
    <m/>
    <m/>
    <m/>
    <m/>
    <s v="Actividad no ha iniciado"/>
    <s v="Actividad no ha iniciado"/>
    <x v="4"/>
    <m/>
    <m/>
    <n v="0"/>
    <n v="0"/>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3"/>
    <s v="Activo"/>
    <s v="Encuesta de satisfacción del servicio al ciudadano a las 6 regionales y 10 establecimientos de reclusión por regional y sede central realizada, analizada y presentada"/>
    <n v="10"/>
    <n v="1"/>
    <s v="Numero"/>
    <s v="Todos los trimestres"/>
    <s v="Leyda Milena Medina Lozano"/>
    <s v="Coordinadora Grupo de atencion al ciudadano"/>
    <m/>
    <m/>
    <m/>
    <n v="118"/>
    <x v="0"/>
    <s v="Revisar el contenido de la encuesta de satisfacción elaborada por el proceso Derechos Humanos y Atención al Cliente, y validar el cumplimiento de los requisitos de norma."/>
    <x v="3"/>
    <x v="1"/>
    <n v="182"/>
    <n v="15"/>
    <s v="NO"/>
    <s v="Tecnico Administrativo"/>
    <s v="Ruth Mabel Olivera Arce"/>
    <m/>
    <m/>
    <m/>
    <m/>
    <m/>
    <m/>
    <m/>
    <m/>
    <m/>
    <s v="Actividad no ha iniciado"/>
    <s v="Actividad no ha iniciado"/>
    <x v="4"/>
    <m/>
    <m/>
    <n v="0"/>
    <n v="0"/>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3"/>
    <s v="Activo"/>
    <s v="Encuesta de satisfacción del servicio al ciudadano a las 6 regionales y 10 establecimientos de reclusión por regional y sede central realizada, analizada y presentada"/>
    <n v="10"/>
    <n v="1"/>
    <s v="Numero"/>
    <s v="Todos los trimestres"/>
    <s v="Leyda Milena Medina Lozano"/>
    <s v="Coordinadora Grupo de atencion al ciudadano"/>
    <m/>
    <m/>
    <m/>
    <n v="119"/>
    <x v="0"/>
    <s v="Definir lineamiento o directriz para dar trámite interno a las solicitudes y peticiones de los ciudadanos a fin de aumentar efectividad en la respuesta a PQRSD"/>
    <x v="34"/>
    <x v="1"/>
    <n v="137"/>
    <n v="15"/>
    <s v="NO"/>
    <s v="Tecnico Administrativo"/>
    <s v="Ruth Mabel Olivera Arce"/>
    <m/>
    <m/>
    <m/>
    <m/>
    <m/>
    <m/>
    <m/>
    <m/>
    <m/>
    <s v="Actividad no ha iniciado"/>
    <s v="Actividad no ha iniciado"/>
    <x v="4"/>
    <m/>
    <m/>
    <n v="0"/>
    <n v="0"/>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10"/>
    <s v="Activo"/>
    <s v="Aplicativo de quejas web evaluado en su uso. "/>
    <n v="30"/>
    <n v="1"/>
    <s v="Numero"/>
    <s v="Todos los trimestres"/>
    <s v="Leyda Milena Medina Lozano"/>
    <s v="Coordinadora Grupo de atencion al ciudadano"/>
    <n v="0"/>
    <s v="El seguimiento del Aplicativo por parte de los Eron nos permite evaluar su uso y los resultados del mismo"/>
    <s v="OFICIO GATEC 0381 Y CORREO REMISORIO = P10"/>
    <n v="120"/>
    <x v="0"/>
    <s v="Rediseñar el Informe de PQRS teniendo en cuenta las necesidades normativas e institucionales y el reporte de solicitudes de información."/>
    <x v="34"/>
    <x v="1"/>
    <n v="137"/>
    <n v="30"/>
    <s v="NO"/>
    <s v="Tecnico Administrativo"/>
    <s v="Ruth Mabel Olivera Arce"/>
    <m/>
    <m/>
    <m/>
    <m/>
    <m/>
    <m/>
    <m/>
    <m/>
    <m/>
    <s v="Actividad no ha iniciado"/>
    <s v="Actividad no ha iniciado"/>
    <x v="4"/>
    <m/>
    <m/>
    <n v="0"/>
    <n v="0"/>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10"/>
    <s v="Activo"/>
    <s v="Aplicativo de quejas web evaluado en su uso. "/>
    <n v="40"/>
    <n v="1"/>
    <s v="Numero"/>
    <s v="Todos los trimestres"/>
    <s v="Leyda Milena Medina Lozano"/>
    <s v="Coordinadora Grupo de atencion al ciudadano"/>
    <n v="0"/>
    <s v="El seguimiento del Aplicativo por parte de los Eron nos permite evaluar su uso y los resultados del mismo"/>
    <s v="OFICIO GATEC 0381 Y CORREO REMISORIO = P10"/>
    <n v="121"/>
    <x v="0"/>
    <s v="Realizar seguimiento a la utilización del aplicativo quejas web a los 11 establecimientos seleccionados de cada regional "/>
    <x v="2"/>
    <x v="1"/>
    <n v="302"/>
    <n v="40"/>
    <s v="NO"/>
    <s v="Tecnico Administrativo"/>
    <s v="Ruth Mabel Olivera Arce"/>
    <m/>
    <m/>
    <m/>
    <m/>
    <m/>
    <m/>
    <s v="Servicio al ciudadano"/>
    <m/>
    <m/>
    <n v="58"/>
    <n v="0.19205298013245034"/>
    <x v="7"/>
    <s v="Por medio del oficio  81002-DINPE-GATEC-0381, de fecha 14 de febrero de 2017, se da directriz a los Directores Regionales, De Establecimiento para realizar el seguimiento a la utilización del aplicativo quejas Web.  Correo remisorio "/>
    <s v="OFICIO GATEC 0381 Y CORREO REMISORIO = 107"/>
    <n v="7.6"/>
    <n v="3.04"/>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10"/>
    <s v="Activo"/>
    <s v="Aplicativo de quejas web evaluado en su uso. "/>
    <n v="30"/>
    <n v="1"/>
    <s v="Numero"/>
    <s v="Todos los trimestres"/>
    <s v="Leyda Milena Medina Lozano"/>
    <s v="Coordinadora Grupo de atencion al ciudadano"/>
    <n v="0"/>
    <s v="El seguimiento del Aplicativo por parte de los Eron nos permite evaluar su uso y los resultados del mismo"/>
    <s v="OFICIO GATEC 0381 Y CORREO REMISORIO = P10"/>
    <n v="122"/>
    <x v="0"/>
    <s v="Presentar informe de conclusiones y recomendaciones de la utilización del aplicativo de quejas WEB a la Dirección General, con copia a las direcciones regionales."/>
    <x v="18"/>
    <x v="1"/>
    <n v="152"/>
    <n v="30"/>
    <s v="NO"/>
    <s v="Tecnico Administrativo"/>
    <s v="Ruth Mabel Olivera Arce"/>
    <m/>
    <m/>
    <m/>
    <m/>
    <m/>
    <m/>
    <s v="Servicio al ciudadano"/>
    <m/>
    <m/>
    <s v="Actividad no ha iniciado"/>
    <s v="Actividad no ha iniciado"/>
    <x v="4"/>
    <m/>
    <m/>
    <n v="0"/>
    <n v="0"/>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2"/>
    <s v="Activo"/>
    <s v="ERON dotados con elementos de Oficina del servicio al ciudadano"/>
    <n v="50"/>
    <n v="30"/>
    <s v="Numero"/>
    <s v="Todos los trimestres"/>
    <s v="Leyda Milena Medina Lozano"/>
    <s v="Coordinadora Grupo de atencion al ciudadano"/>
    <n v="15"/>
    <s v="Se esta trabajando en Fichas tecnicas de los productos, borradores de Estudios Previos, Cotizaciones, Estudios de Mercado, distribución de los elementos, etc."/>
    <s v="OFICIO GATEC 000111, 000346, 000587, 2017IE0006553, 2017IE0008215 = P22"/>
    <n v="123"/>
    <x v="0"/>
    <s v="Elaborar la etapa precontractual para la dotación de los ERON"/>
    <x v="19"/>
    <x v="0"/>
    <n v="135"/>
    <n v="60"/>
    <s v="NO"/>
    <s v="Tecnico Administrativo"/>
    <s v="Ruth Mabel Olivera Arce"/>
    <m/>
    <m/>
    <m/>
    <m/>
    <m/>
    <m/>
    <s v="Eficiencia Administrativa y cero papel"/>
    <m/>
    <m/>
    <n v="44"/>
    <n v="0.32592592592592595"/>
    <x v="25"/>
    <s v="Por medio de oficio 81002-DINPE-GATEC-000111 del 23 de enero se solicito CDP,para los 4 procesos (Equipos Tecnologicos, elementos de oficina, Implementos distintivos y Piezas, comunicativas); con oficio 81002-DINPE-GATEC-000346 y 2017IE0006553 del 16  de febrero, se solicita concepto Juridico y financiero para los procesos en mención, oficio 81002-DINPE-GATEC-000587 se solicita nuevamente concepto financiero, con oficio 2017IE0008215 se entrega carpeta con Estudios Previos, Analisis del Sector, Conceptos juridico y financiro, cotizaciones y Cdp del proceso de Elementos de oficina a la subdirección de Gestión Precontractual."/>
    <s v="OFICIO GATEC 000111, 000346, 000587, 2017IE0006553, 2017IE0008215 = 123"/>
    <n v="12"/>
    <n v="6"/>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2"/>
    <s v="Activo"/>
    <s v="ERON dotados con elementos de Oficina del servicio al ciudadano"/>
    <n v="50"/>
    <n v="30"/>
    <s v="Numero"/>
    <s v="Todos los trimestres"/>
    <s v="Leyda Milena Medina Lozano"/>
    <s v="Coordinadora Grupo de atencion al ciudadano"/>
    <n v="15"/>
    <s v="Se esta trabajando en Fichas tecnicas de los productos, borradores de Estudios Previos, Cotizaciones, Estudios de Mercado, distribución de los elementos, etc."/>
    <s v="OFICIO GATEC 000111, 000346, 000587, 2017IE0006553, 2017IE0008215 = P22"/>
    <n v="124"/>
    <x v="0"/>
    <s v="Dotar a 30 ERON con elementos de oficina del servicio al ciudadano."/>
    <x v="18"/>
    <x v="1"/>
    <n v="152"/>
    <n v="40"/>
    <s v="NO"/>
    <s v="Tecnico Administrativo"/>
    <s v="Ruth Mabel Olivera Arce"/>
    <m/>
    <m/>
    <m/>
    <m/>
    <m/>
    <m/>
    <s v="Eficiencia Administrativa y cero papel"/>
    <m/>
    <m/>
    <s v="Actividad no ha iniciado"/>
    <s v="Actividad no ha iniciado"/>
    <x v="4"/>
    <m/>
    <m/>
    <n v="0"/>
    <n v="0"/>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03"/>
    <s v="Activo"/>
    <s v="Ventanilla (Punto de Atención) de información de interés público creada en nivel nacional y  los ERON."/>
    <n v="100"/>
    <n v="68"/>
    <s v="Numero"/>
    <s v="Todos los trimestres"/>
    <s v="Leyda Milena Medina Lozano"/>
    <s v="Coordinadora Grupo de atencion al ciudadano"/>
    <m/>
    <m/>
    <m/>
    <n v="125"/>
    <x v="0"/>
    <s v="Elaborar un documento a los ERON, indicando que los puntos de Atención al ciudadano, son los encargados de ofrecer servicios y trámites al ciudadano."/>
    <x v="4"/>
    <x v="6"/>
    <n v="121"/>
    <n v="100"/>
    <s v="NO"/>
    <s v="Tecnico Administrativo"/>
    <s v="Ruth Mabel Olivera Arce"/>
    <m/>
    <m/>
    <m/>
    <m/>
    <m/>
    <m/>
    <m/>
    <m/>
    <m/>
    <s v="Actividad no ha iniciado"/>
    <s v="Actividad no ha iniciado"/>
    <x v="4"/>
    <m/>
    <m/>
    <n v="0"/>
    <n v="0"/>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04"/>
    <s v="Activo"/>
    <s v="Mecanismos de participación ciudadana ejecutados"/>
    <n v="25"/>
    <n v="2"/>
    <s v="Numero"/>
    <s v="Todos los trimestres"/>
    <s v="Leyda Milena Medina Lozano"/>
    <s v="Coordinadora Grupo de atencion al ciudadano"/>
    <n v="1"/>
    <s v="Al actualizar los datos de los canales de atención al ciudadano y la carta de trato digno, amplia los mecanismos de participación ciudadana. Con la socializacion del Protocolo se quiere determinar la estrategia  de cultura a seguir."/>
    <s v="OFICIO GATEC 000611 = P204"/>
    <n v="126"/>
    <x v="0"/>
    <s v="Actualizar y publicar en la página web el link de servicio al ciudadano los canales de atención al ciudadano y la carta de trato digno."/>
    <x v="8"/>
    <x v="0"/>
    <n v="161"/>
    <n v="25"/>
    <s v="NO"/>
    <s v="Tecnico Administrativo"/>
    <s v="Ruth Mabel Olivera Arce"/>
    <m/>
    <m/>
    <m/>
    <m/>
    <m/>
    <m/>
    <s v="Participación ciudadana"/>
    <m/>
    <m/>
    <n v="70"/>
    <n v="0.43478260869565216"/>
    <x v="5"/>
    <s v="Con oficio 81002-DINPE-GATEC-000611, se solicita a la oficina de sistemas su colaboración para actualizar y publicar en la pagina Web, los canales de atención al ciudadano y la Carta de trato digno, de acuerdo a anexos enviados."/>
    <s v="OFICIO GATEC 000611 = 126"/>
    <n v="7.5"/>
    <n v="1.875"/>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04"/>
    <s v="Activo"/>
    <s v="Mecanismos de participación ciudadana ejecutados"/>
    <n v="25"/>
    <n v="2"/>
    <s v="Numero"/>
    <s v="Todos los trimestres"/>
    <s v="Leyda Milena Medina Lozano"/>
    <s v="Coordinadora Grupo de atencion al ciudadano"/>
    <n v="1"/>
    <s v="Al actualizar los datos de los canales de atención al ciudadano y la carta de trato digno, amplia los mecanismos de participación ciudadana. Con la socializacion del Protocolo se quiere determinar la estrategia  de cultura a seguir."/>
    <s v="OFICIO GATEC 000611 = P204"/>
    <n v="127"/>
    <x v="0"/>
    <s v="Incluir dentro del protocolo de atención al ciudadano una estrategia de cultura en el servicio al ciudadano y  actualizar la información sobre la oferta de servicios y trámites en los diferentes canales de atención."/>
    <x v="8"/>
    <x v="0"/>
    <n v="161"/>
    <n v="25"/>
    <s v="NO"/>
    <s v="Tecnico Administrativo"/>
    <s v="Ruth Mabel Olivera Arce"/>
    <m/>
    <m/>
    <m/>
    <m/>
    <m/>
    <m/>
    <s v="Participación ciudadana"/>
    <m/>
    <m/>
    <n v="70"/>
    <n v="0.43478260869565216"/>
    <x v="25"/>
    <s v="Con oficio 81002-DINPE-GATEC-000384, se da directriz a Directores Regionales, de Establecimiento sobre capacitación y socialización del Protocolo de Atención al Ciudadano"/>
    <s v="OFICIO GATEC 000384 = 127"/>
    <n v="5"/>
    <n v="1.25"/>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04"/>
    <s v="Activo"/>
    <s v="Mecanismos de participación ciudadana ejecutados"/>
    <n v="50"/>
    <n v="2"/>
    <s v="Numero"/>
    <s v="Todos los trimestres"/>
    <s v="Leyda Milena Medina Lozano"/>
    <s v="Coordinadora Grupo de atencion al ciudadano"/>
    <n v="1"/>
    <s v="Al actualizar los datos de los canales de atención al ciudadano y la carta de trato digno, amplia los mecanismos de participación ciudadana. Con la socializacion del Protocolo se quiere determinar la estrategia  de cultura a seguir."/>
    <s v="OFICIO GATEC 000611 = P204"/>
    <n v="128"/>
    <x v="0"/>
    <s v="Socializar el protocolo para la atención al ciudadano a nivel nacional"/>
    <x v="18"/>
    <x v="1"/>
    <n v="152"/>
    <n v="50"/>
    <s v="NO"/>
    <s v="Tecnico Administrativo"/>
    <s v="Ruth Mabel Olivera Arce"/>
    <m/>
    <m/>
    <m/>
    <m/>
    <m/>
    <m/>
    <s v="Participación ciudadana"/>
    <m/>
    <m/>
    <s v="Actividad no ha iniciado"/>
    <s v="Actividad no ha iniciado"/>
    <x v="4"/>
    <m/>
    <m/>
    <n v="0"/>
    <n v="0"/>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05"/>
    <s v="Activo"/>
    <s v="Ferias de Atención al ciudadano realizadas"/>
    <n v="50"/>
    <n v="4"/>
    <s v="Numero"/>
    <s v="Todos los trimestres"/>
    <s v="Leyda Milena Medina Lozano"/>
    <s v="Coordinadora Grupo de atencion al ciudadano"/>
    <n v="1"/>
    <s v="Ya se realizo la primer feria en El Carmen de Bolivar y se presento informe de esta._x000a_Se elaboro Directiva Transitoria No. 000009 del 15 de marzo y se publico en la ruta virtual de Calidad"/>
    <s v="OFICIO GATEC 000613, 0469 = P205"/>
    <n v="129"/>
    <x v="0"/>
    <s v="Presentar informe de participacion en ferias de Atencion al ciudadano. "/>
    <x v="1"/>
    <x v="1"/>
    <n v="274"/>
    <n v="50"/>
    <s v="NO"/>
    <s v="Tecnico Administrativo"/>
    <s v="Ruth Mabel Olivera Arce"/>
    <m/>
    <m/>
    <m/>
    <m/>
    <m/>
    <m/>
    <s v="Servicio al ciudadano"/>
    <m/>
    <m/>
    <n v="30"/>
    <n v="0.10948905109489052"/>
    <x v="19"/>
    <s v="Con oficio 81002-DINPE-GATEC-000613, Se informa a la Dirección General sobre la participación por parte del Instituto Nacional Penitenciario y Carcelario INPEC, en la feria nacional de Servicio al ciudadano En el Carmen de Bolivar - Bolivar, realizada el 25 de marzo de 2017.  Con oficio 81002-DINPE-GATEC-0469 se informa a la Dirección Regional Occidente sobre  Invitación y fechas de Inscripción de 2da. Feria Nacional que se realizará en Ipiales Nariño el 22 de Abril de 2017.  Correo remisorio."/>
    <s v="OFICIO GATEC 000613, 0469 = 129"/>
    <n v="5.5"/>
    <n v="2.75"/>
  </r>
  <r>
    <x v="4"/>
    <s v="GRUPO DE ATENCIÓN AL CIUDADA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05"/>
    <s v="Activo"/>
    <s v="Ferias de Atención al ciudadano realizadas"/>
    <n v="50"/>
    <n v="4"/>
    <s v="Numero"/>
    <s v="Todos los trimestres"/>
    <s v="Leyda Milena Medina Lozano"/>
    <s v="Coordinadora Grupo de atencion al ciudadano"/>
    <n v="1"/>
    <s v="Ya se realizo la primer feria en El Carmen de Bolivar y se presento informe de esta._x000a_Se elaboro Directiva Transitoria No. 000009 del 15 de marzo y se publico en la ruta virtual de Calidad"/>
    <s v="OFICIO GATEC 000613, 0469 = P205"/>
    <n v="482"/>
    <x v="0"/>
    <s v="Elaborar directiva con los lineamientos de la feria de Atención al Ciudadano que se va a realizar en el 2017."/>
    <x v="1"/>
    <x v="5"/>
    <n v="29"/>
    <n v="50"/>
    <s v="NO"/>
    <s v="Tecnico Administrativo"/>
    <s v="Ruth Mabel Olivera Arce"/>
    <m/>
    <m/>
    <m/>
    <m/>
    <m/>
    <m/>
    <m/>
    <m/>
    <m/>
    <n v="30"/>
    <n v="1"/>
    <x v="3"/>
    <s v="Se elaboro  Directiva Transitoria-Participación en las ferias Nacionales de Servicio al ciudadano, se remitio a planeación para su revisión y aprobación.  Ya esta publicada en la ruta virtual de la Calidad.  Link  http://rutavirtual.inpec.gov.co/moodle/file.php/1537/DT_09_2017_Participacion_en_la_ferias_nacionales_de_servicio_al_ciudadano_2017.pdf.  Mediante oficio 81002-DINPE-GATEC-000530 se envio a Directores Regionales la Directiva No. 000009.  Correo remisorio."/>
    <s v="OFICIO GATEC 00530, DIRECTIVA 000009, CORREO REMISORIO = 482"/>
    <n v="50"/>
    <n v="25"/>
  </r>
  <r>
    <x v="5"/>
    <s v="GRUPO DE DERECHOS HUMANOS"/>
    <s v="O8"/>
    <s v="Contribuir a la protección y el fomento de los derechos humanos de la población privada de la libertad en la prestación de los servicios penitenciarios y carcelarios. "/>
    <s v="S17"/>
    <s v="PROMOCIÓN DE LOS DERECHOS HUMANOS"/>
    <s v="I31"/>
    <s v="Número de herramientas  realizadas para la Promoción de los Derechos Humanos"/>
    <n v="10"/>
    <s v="Numero"/>
    <s v="P226"/>
    <s v="Activo"/>
    <s v="Estrategia de comunicación para la Promoción de los Derechos Humanos realizada "/>
    <n v="10"/>
    <n v="1"/>
    <s v="Numero"/>
    <s v="3er Trimestre"/>
    <s v="DIANA RIVAS"/>
    <s v="AUXILIAR ADMINISTRATIVO"/>
    <m/>
    <m/>
    <m/>
    <n v="130"/>
    <x v="0"/>
    <s v="Definir las estrategias a realizar y los establecimientos en donde se van a implementar"/>
    <x v="0"/>
    <x v="30"/>
    <n v="31"/>
    <n v="30"/>
    <s v="NO"/>
    <s v="Auxiliar Admionistrativo"/>
    <s v="DIANA RIVAS"/>
    <s v="AUXILIAR ADMINISTRATIVO"/>
    <s v="NORAINE RENTERIA"/>
    <s v="AUXILIAR ADMINISTRATIVO"/>
    <s v="OSCAR ARDILA"/>
    <s v="CONTRATISTA"/>
    <s v="ALEJANDRA MENDOZA"/>
    <m/>
    <m/>
    <m/>
    <n v="89"/>
    <n v="1"/>
    <x v="3"/>
    <s v="Se definió que la estrategia de comunicación este año, se centrará en el tema de los derechos a la Libertad, a la cultura,a un medio ambiente sano, y a la comunicacion. Se espera contar con la participación activa de 80 establecimientos a nivel nacional"/>
    <s v="DT_06_2017_Campana_el_INPEC_unido_por_los_derechos_humanos_2017_x000a__x000a_https://drive.google.com/open?id=0Bz9BU3gKMyzAYl9BdjFGZUI1XzA_x000a__x000a_C:\Users\DXHUERTASR\Documents\OSCAR ARDILA 2017\PLANEACION"/>
    <n v="30"/>
    <n v="3"/>
  </r>
  <r>
    <x v="5"/>
    <s v="GRUPO DE DERECHOS HUMANOS"/>
    <s v="O8"/>
    <s v="Contribuir a la protección y el fomento de los derechos humanos de la población privada de la libertad en la prestación de los servicios penitenciarios y carcelarios. "/>
    <s v="S17"/>
    <s v="PROMOCIÓN DE LOS DERECHOS HUMANOS"/>
    <s v="I31"/>
    <s v="Número de herramientas  realizadas para la Promoción de los Derechos Humanos"/>
    <n v="10"/>
    <s v="Numero"/>
    <s v="P226"/>
    <s v="Activo"/>
    <s v="Estrategia de comunicación para la Promoción de los Derechos Humanos realizada "/>
    <n v="10"/>
    <n v="1"/>
    <s v="Numero"/>
    <s v="3er Trimestre"/>
    <s v="DIANA RIVAS"/>
    <s v="AUXILIAR ADMINISTRATIVO"/>
    <m/>
    <m/>
    <m/>
    <n v="131"/>
    <x v="0"/>
    <s v="Elaborar documento guía de las actividades propuestas "/>
    <x v="35"/>
    <x v="15"/>
    <n v="26"/>
    <n v="70"/>
    <s v="NO"/>
    <s v="Auxiliar Admionistrativo"/>
    <s v="DIANA RIVAS"/>
    <s v="AUXILIAR ADMINISTRATIVO"/>
    <s v="NORAINE RENTERIA"/>
    <s v="AUXILIAR ADMINISTRATIVO"/>
    <s v="OSCAR ARDILA"/>
    <s v="CONTRATISTA"/>
    <s v="ALEJANDRA MENDOZA"/>
    <m/>
    <m/>
    <m/>
    <n v="57"/>
    <n v="1"/>
    <x v="3"/>
    <s v="Se elaboró DT_06_2017_Campana_el_INPEC_unido_por_los_derechos_humanos_2017"/>
    <s v="DT_06_2017_Campana_el_INPEC_unido_por_los_derechos_humanos_2017_x000a__x000a__x000a_https://drive.google.com/open?id=0Bz9BU3gKMyzAYl9BdjFGZUI1XzA_x000a__x000a_C:\Users\DXHUERTASR\Documents\OSCAR ARDILA 2017\PLANEACION"/>
    <n v="70"/>
    <n v="7"/>
  </r>
  <r>
    <x v="5"/>
    <s v="GRUPO DE DERECHOS HUMANOS"/>
    <s v="O8"/>
    <s v="Contribuir a la protección y el fomento de los derechos humanos de la población privada de la libertad en la prestación de los servicios penitenciarios y carcelarios. "/>
    <s v="S17"/>
    <s v="PROMOCIÓN DE LOS DERECHOS HUMANOS"/>
    <s v="I31"/>
    <s v="Número de herramientas  realizadas para la Promoción de los Derechos Humanos"/>
    <n v="10"/>
    <s v="Numero"/>
    <s v="P227"/>
    <s v="Activo"/>
    <s v="Cápsula informativa en Derechos Humanos diseñada, elaborada y difundida"/>
    <n v="10"/>
    <n v="8"/>
    <s v="Numero"/>
    <s v="Todos los trimestres"/>
    <s v="NORAINE RENTERIA"/>
    <s v="AUXILIAR ADMINISTRATIVO"/>
    <m/>
    <m/>
    <m/>
    <n v="132"/>
    <x v="0"/>
    <s v="Definir las temáticas de difusión"/>
    <x v="0"/>
    <x v="30"/>
    <n v="31"/>
    <n v="30"/>
    <s v="NO"/>
    <s v="Auxiliar Admionistrativo"/>
    <s v="DIANA RIVAS"/>
    <s v="AUXILIAR ADMINISTRATIVO"/>
    <s v="NORAINE RENTERIA"/>
    <s v="AUXILIAR ADMINISTRATIVO"/>
    <s v="OSCAR ARDILA"/>
    <s v="CONTRATISTA"/>
    <s v="ALEJANDRA MENDOZA"/>
    <m/>
    <m/>
    <m/>
    <n v="89"/>
    <n v="1"/>
    <x v="3"/>
    <s v="se definieron las tematicas de comunicación, por medio de las capsulas  en temas de Derechos Humanos y poblaciones excepcionales"/>
    <s v="ACTA 2  del 25 de enero de 2017 GRUPO DDHH_x000a__x000a_https://drive.google.com/open?id=0Bz9BU3gKMyzAYl9BdjFGZUI1XzA_x000a__x000a_C:\Users\DXHUERTASR\Documents\OSCAR ARDILA 2017\PLANEACION"/>
    <n v="30"/>
    <n v="3"/>
  </r>
  <r>
    <x v="5"/>
    <s v="GRUPO DE DERECHOS HUMANOS"/>
    <s v="O8"/>
    <s v="Contribuir a la protección y el fomento de los derechos humanos de la población privada de la libertad en la prestación de los servicios penitenciarios y carcelarios. "/>
    <s v="S17"/>
    <s v="PROMOCIÓN DE LOS DERECHOS HUMANOS"/>
    <s v="I31"/>
    <s v="Número de herramientas  realizadas para la Promoción de los Derechos Humanos"/>
    <n v="10"/>
    <s v="Numero"/>
    <s v="P227"/>
    <s v="Activo"/>
    <s v="Cápsula informativa en Derechos Humanos diseñada, elaborada y difundida"/>
    <n v="10"/>
    <n v="8"/>
    <s v="Numero"/>
    <s v="Todos los trimestres"/>
    <s v="NORAINE RENTERIA"/>
    <s v="AUXILIAR ADMINISTRATIVO"/>
    <m/>
    <m/>
    <m/>
    <n v="133"/>
    <x v="0"/>
    <s v="Diseñar y elaborar la cápsulas informativas"/>
    <x v="0"/>
    <x v="1"/>
    <n v="333"/>
    <n v="30"/>
    <s v="NO"/>
    <s v="Auxiliar Admionistrativo"/>
    <s v="DIANA RIVAS"/>
    <s v="AUXILIAR ADMINISTRATIVO"/>
    <s v="NORAINE RENTERIA"/>
    <s v="AUXILIAR ADMINISTRATIVO"/>
    <s v="OSCAR ARDILA"/>
    <s v="CONTRATISTA"/>
    <s v="ALEJANDRA MENDOZA"/>
    <m/>
    <m/>
    <m/>
    <n v="89"/>
    <n v="0.26726726726726729"/>
    <x v="1"/>
    <s v="se elaboraron dos capsulas durante estos meses una relacionada con valores y otra con patrimonio cultural el porcentaje de avance se determino considerando la meta que es 8,  pues als 2 equivalen al 25% de esta."/>
    <s v="capsula # 78 valores _x000a_capsula # 79 valores_x000a__x000a_https://drive.google.com/open?id=0Bz9BU3gKMyzAYl9BdjFGZUI1XzA_x000a__x000a_C:\Users\DXHUERTASR\Documents\OSCAR ARDILA 2017\PLANEACION"/>
    <n v="7.5"/>
    <n v="0.75"/>
  </r>
  <r>
    <x v="5"/>
    <s v="GRUPO DE DERECHOS HUMANOS"/>
    <s v="O8"/>
    <s v="Contribuir a la protección y el fomento de los derechos humanos de la población privada de la libertad en la prestación de los servicios penitenciarios y carcelarios. "/>
    <s v="S17"/>
    <s v="PROMOCIÓN DE LOS DERECHOS HUMANOS"/>
    <s v="I31"/>
    <s v="Número de herramientas  realizadas para la Promoción de los Derechos Humanos"/>
    <n v="10"/>
    <s v="Numero"/>
    <s v="P227"/>
    <s v="Activo"/>
    <s v="Cápsula informativa en Derechos Humanos diseñada, elaborada y difundida"/>
    <n v="10"/>
    <n v="8"/>
    <s v="Numero"/>
    <s v="Todos los trimestres"/>
    <s v="NORAINE RENTERIA"/>
    <s v="AUXILIAR ADMINISTRATIVO"/>
    <m/>
    <m/>
    <m/>
    <n v="134"/>
    <x v="0"/>
    <s v="Difundir la cápsulas "/>
    <x v="0"/>
    <x v="1"/>
    <n v="333"/>
    <n v="40"/>
    <s v="NO"/>
    <s v="Auxiliar Admionistrativo"/>
    <s v="DIANA RIVAS"/>
    <s v="AUXILIAR ADMINISTRATIVO"/>
    <s v="NORAINE RENTERIA"/>
    <s v="AUXILIAR ADMINISTRATIVO"/>
    <s v="OSCAR ARDILA"/>
    <s v="CONTRATISTA"/>
    <s v="ALEJANDRA MENDOZA"/>
    <m/>
    <m/>
    <m/>
    <n v="89"/>
    <n v="0.26726726726726729"/>
    <x v="1"/>
    <s v="se difundieron por correo  las dos capsulas de DDHH.El porcentaje de avance se determino considerando la meta que es 8 pues las 2 equivalen al 25% de esta. "/>
    <s v="correo electronico_x000a__x000a_https://drive.google.com/open?id=0Bz9BU3gKMyzAYl9BdjFGZUI1XzA_x000a__x000a_C:\Users\DXHUERTASR\Documents\OSCAR ARDILA 2017\PLANEACION"/>
    <n v="10"/>
    <n v="1"/>
  </r>
  <r>
    <x v="5"/>
    <s v="GRUPO DE DERECHOS HUMANOS"/>
    <s v="O8"/>
    <s v="Contribuir a la protección y el fomento de los derechos humanos de la población privada de la libertad en la prestación de los servicios penitenciarios y carcelarios. "/>
    <s v="S17"/>
    <s v="PROMOCIÓN DE LOS DERECHOS HUMANOS"/>
    <s v="I31"/>
    <s v="Número de herramientas  realizadas para la Promoción de los Derechos Humanos"/>
    <n v="10"/>
    <s v="Numero"/>
    <s v="P228"/>
    <s v="Activo"/>
    <s v="Vídeo sobre Derechos Humanos diseñado, elaborado y difundido"/>
    <n v="10"/>
    <n v="1"/>
    <s v="Numero"/>
    <s v="3er Trimestre"/>
    <s v="DIANA RIVAS"/>
    <s v="AUXILIAR ADMINISTRATIVO"/>
    <m/>
    <m/>
    <m/>
    <n v="135"/>
    <x v="0"/>
    <s v="Solicitar y consolidar material"/>
    <x v="0"/>
    <x v="31"/>
    <n v="45"/>
    <n v="30"/>
    <s v="NO"/>
    <s v="Auxiliar Admionistrativo"/>
    <s v="DIANA RIVAS"/>
    <s v="AUXILIAR ADMINISTRATIVO"/>
    <s v="NORAINE RENTERIA"/>
    <s v="AUXILIAR ADMINISTRATIVO"/>
    <s v="OSCAR ARDILA"/>
    <s v="CONTRATISTA"/>
    <s v="ALEJANDRA MENDOZA"/>
    <m/>
    <m/>
    <m/>
    <n v="89"/>
    <n v="1"/>
    <x v="3"/>
    <s v="Con base en los registros de las actividades de la campaña INPEC y las demas actividades incluidas en el informe vigencia 2016 se consolido el material y se envio a la oficina asesora de comunicaciones"/>
    <s v="correo electronico_x000a__x000a_https://drive.google.com/open?id=0Bz9BU3gKMyzAYl9BdjFGZUI1XzA_x000a__x000a_C:\Users\DXHUERTASR\Documents\OSCAR ARDILA 2017\PLANEACION"/>
    <n v="30"/>
    <n v="3"/>
  </r>
  <r>
    <x v="5"/>
    <s v="GRUPO DE DERECHOS HUMANOS"/>
    <s v="O8"/>
    <s v="Contribuir a la protección y el fomento de los derechos humanos de la población privada de la libertad en la prestación de los servicios penitenciarios y carcelarios. "/>
    <s v="S17"/>
    <s v="PROMOCIÓN DE LOS DERECHOS HUMANOS"/>
    <s v="I31"/>
    <s v="Número de herramientas  realizadas para la Promoción de los Derechos Humanos"/>
    <n v="10"/>
    <s v="Numero"/>
    <s v="P228"/>
    <s v="Activo"/>
    <s v="Vídeo sobre Derechos Humanos diseñado, elaborado y difundido"/>
    <n v="10"/>
    <n v="1"/>
    <s v="Numero"/>
    <s v="3er Trimestre"/>
    <s v="DIANA RIVAS"/>
    <s v="AUXILIAR ADMINISTRATIVO"/>
    <m/>
    <m/>
    <m/>
    <n v="136"/>
    <x v="0"/>
    <s v="Gestionar la elaboración con la Oficina Asesora de Comunicaciones"/>
    <x v="36"/>
    <x v="19"/>
    <n v="43"/>
    <n v="30"/>
    <s v="NO"/>
    <s v="Auxiliar Admionistrativo"/>
    <s v="DIANA RIVAS"/>
    <s v="AUXILIAR ADMINISTRATIVO"/>
    <s v="NORAINE RENTERIA"/>
    <s v="AUXILIAR ADMINISTRATIVO"/>
    <s v="OSCAR ARDILA"/>
    <s v="CONTRATISTA"/>
    <s v="ALEJANDRA MENDOZA"/>
    <m/>
    <m/>
    <m/>
    <n v="43"/>
    <n v="1"/>
    <x v="3"/>
    <s v="se realizo la coordinacion y  gestion respectiva con la oficna asesora de comunicaciónes para la elaboracion y publicacion del video la cual se hizo efectiva en el lanzamiento de la campaña inpec unido por los derechos humanos 2017 el dia 9 de marzo de 2017. por lo anterior este producto se adelanto."/>
    <s v="correo electronico_x000a__x000a_https://drive.google.com/open?id=0Bz9BU3gKMyzAYl9BdjFGZUI1XzA"/>
    <n v="30"/>
    <n v="3"/>
  </r>
  <r>
    <x v="5"/>
    <s v="GRUPO DE DERECHOS HUMANOS"/>
    <s v="O8"/>
    <s v="Contribuir a la protección y el fomento de los derechos humanos de la población privada de la libertad en la prestación de los servicios penitenciarios y carcelarios. "/>
    <s v="S17"/>
    <s v="PROMOCIÓN DE LOS DERECHOS HUMANOS"/>
    <s v="I31"/>
    <s v="Número de herramientas  realizadas para la Promoción de los Derechos Humanos"/>
    <n v="10"/>
    <s v="Numero"/>
    <s v="P228"/>
    <s v="Activo"/>
    <s v="Vídeo sobre Derechos Humanos diseñado, elaborado y difundido"/>
    <n v="10"/>
    <n v="1"/>
    <s v="Numero"/>
    <s v="3er Trimestre"/>
    <s v="DIANA RIVAS"/>
    <s v="AUXILIAR ADMINISTRATIVO"/>
    <m/>
    <m/>
    <m/>
    <n v="137"/>
    <x v="0"/>
    <s v="Difundir el vídeo sobre Derechos Humanos"/>
    <x v="7"/>
    <x v="0"/>
    <n v="90"/>
    <n v="40"/>
    <s v="NO"/>
    <s v="Auxiliar Admionistrativo"/>
    <s v="DIANA RIVAS"/>
    <s v="AUXILIAR ADMINISTRATIVO"/>
    <s v="NORAINE RENTERIA"/>
    <s v="AUXILIAR ADMINISTRATIVO"/>
    <s v="OSCAR ARDILA"/>
    <s v="CONTRATISTA"/>
    <s v="ALEJANDRA MENDOZA"/>
    <m/>
    <m/>
    <m/>
    <s v="Actividad no ha iniciado"/>
    <s v="Actividad no ha iniciado"/>
    <x v="3"/>
    <s v="El lanzamiento de la campaña tuvo lugar el dia 9 de marzo de 2017,donde se difundio el  video de DDHH "/>
    <s v="Video ddhh y NOTINPEC_x000a__x000a_https://drive.google.com/open?id=0Bz9BU3gKMyzAYl9BdjFGZUI1XzA_x000a__x000a_C:\Users\DXHUERTASR\Documents\OSCAR ARDILA 2017\PLANEACION_x000a_"/>
    <n v="40"/>
    <n v="4"/>
  </r>
  <r>
    <x v="5"/>
    <s v="GRUPO DE DERECHOS HUMANOS"/>
    <s v="O8"/>
    <s v="Contribuir a la protección y el fomento de los derechos humanos de la población privada de la libertad en la prestación de los servicios penitenciarios y carcelarios. "/>
    <s v="S17"/>
    <s v="PROMOCIÓN DE LOS DERECHOS HUMANOS"/>
    <s v="I31"/>
    <s v="Número de herramientas  realizadas para la Promoción de los Derechos Humanos"/>
    <n v="10"/>
    <s v="Numero"/>
    <s v="P35"/>
    <s v="Activo"/>
    <s v="Establecimientos sensibilizados en el tema de Derechos Humanos"/>
    <n v="10"/>
    <n v="80"/>
    <s v="Numero"/>
    <s v="Todos los trimestres"/>
    <s v="DIANA RIVAS"/>
    <s v="AUXILIAR ADMINISTRATIVO"/>
    <m/>
    <m/>
    <m/>
    <n v="138"/>
    <x v="0"/>
    <s v="Socializar documento guía a los ERON"/>
    <x v="1"/>
    <x v="5"/>
    <n v="29"/>
    <n v="20"/>
    <s v="NO"/>
    <s v="Auxiliar Admionistrativo"/>
    <s v="DIANA RIVAS"/>
    <s v="AUXILIAR ADMINISTRATIVO"/>
    <s v="NORAINE RENTERIA"/>
    <s v="AUXILIAR ADMINISTRATIVO"/>
    <s v="OSCAR ARDILA"/>
    <s v="CONTRATISTA"/>
    <s v="ALEJANDRA MENDOZA"/>
    <m/>
    <m/>
    <m/>
    <n v="30"/>
    <n v="1"/>
    <x v="3"/>
    <s v="Se socializo documento guia (DT_06_2017_Campana_el_INPEC_unido_por_los_derechos_humanos_2017), presentacion power point con actividades y frases alusivas DDHH  a todos los establecimientos por medio de correo electronico."/>
    <s v="correo electronico Directiva y presentacion_x000a__x000a_https://drive.google.com/open?id=0Bz9BU3gKMyzAYl9BdjFGZUI1XzA_x000a__x000a_C:\Users\DXHUERTASR\Documents\OSCAR ARDILA 2017\PLANEACION"/>
    <n v="20"/>
    <n v="2"/>
  </r>
  <r>
    <x v="5"/>
    <s v="GRUPO DE DERECHOS HUMANOS"/>
    <s v="O8"/>
    <s v="Contribuir a la protección y el fomento de los derechos humanos de la población privada de la libertad en la prestación de los servicios penitenciarios y carcelarios. "/>
    <s v="S17"/>
    <s v="PROMOCIÓN DE LOS DERECHOS HUMANOS"/>
    <s v="I31"/>
    <s v="Número de herramientas  realizadas para la Promoción de los Derechos Humanos"/>
    <n v="10"/>
    <s v="Numero"/>
    <s v="P35"/>
    <s v="Activo"/>
    <s v="Establecimientos sensibilizados en el tema de Derechos Humanos"/>
    <n v="10"/>
    <n v="80"/>
    <s v="Numero"/>
    <s v="Todos los trimestres"/>
    <s v="DIANA RIVAS"/>
    <s v="AUXILIAR ADMINISTRATIVO"/>
    <m/>
    <m/>
    <m/>
    <n v="139"/>
    <x v="0"/>
    <s v="Realizar seguimiento a la ejecución de las estrategias"/>
    <x v="7"/>
    <x v="26"/>
    <n v="228"/>
    <n v="60"/>
    <s v="NO"/>
    <s v="Auxiliar Admionistrativo"/>
    <s v="DIANA RIVAS"/>
    <s v="AUXILIAR ADMINISTRATIVO"/>
    <s v="NORAINE RENTERIA"/>
    <s v="AUXILIAR ADMINISTRATIVO"/>
    <s v="OSCAR ARDILA"/>
    <s v="CONTRATISTA"/>
    <s v="ALEJANDRA MENDOZA"/>
    <m/>
    <m/>
    <m/>
    <s v="Actividad no ha iniciado"/>
    <s v="Actividad no ha iniciado"/>
    <x v="4"/>
    <n v="0"/>
    <n v="0"/>
    <n v="0"/>
    <n v="0"/>
  </r>
  <r>
    <x v="5"/>
    <s v="GRUPO DE DERECHOS HUMANOS"/>
    <s v="O8"/>
    <s v="Contribuir a la protección y el fomento de los derechos humanos de la población privada de la libertad en la prestación de los servicios penitenciarios y carcelarios. "/>
    <s v="S17"/>
    <s v="PROMOCIÓN DE LOS DERECHOS HUMANOS"/>
    <s v="I31"/>
    <s v="Número de herramientas  realizadas para la Promoción de los Derechos Humanos"/>
    <n v="10"/>
    <s v="Numero"/>
    <s v="P35"/>
    <s v="Activo"/>
    <s v="Establecimientos sensibilizados en el tema de Derechos Humanos"/>
    <n v="10"/>
    <n v="80"/>
    <s v="Numero"/>
    <s v="Todos los trimestres"/>
    <s v="DIANA RIVAS"/>
    <s v="AUXILIAR ADMINISTRATIVO"/>
    <m/>
    <m/>
    <m/>
    <n v="140"/>
    <x v="0"/>
    <s v="Certificar a los establecimientos que realicen las actividades"/>
    <x v="29"/>
    <x v="1"/>
    <n v="14"/>
    <n v="20"/>
    <s v="NO"/>
    <s v="Auxiliar Admionistrativo"/>
    <s v="DIANA RIVAS"/>
    <s v="AUXILIAR ADMINISTRATIVO"/>
    <s v="NORAINE RENTERIA"/>
    <s v="AUXILIAR ADMINISTRATIVO"/>
    <s v="OSCAR ARDILA"/>
    <s v="CONTRATISTA"/>
    <s v="ALEJANDRA MENDOZA"/>
    <m/>
    <m/>
    <m/>
    <s v="Actividad no ha iniciado"/>
    <s v="Actividad no ha iniciado"/>
    <x v="4"/>
    <n v="0"/>
    <n v="0"/>
    <n v="0"/>
    <n v="0"/>
  </r>
  <r>
    <x v="5"/>
    <s v="GRUPO DE DERECHOS HUMANOS"/>
    <s v="O8"/>
    <s v="Contribuir a la protección y el fomento de los derechos humanos de la población privada de la libertad en la prestación de los servicios penitenciarios y carcelarios. "/>
    <s v="S18"/>
    <s v="RESPETO DE LOS DH CON ENFOQUE DIFERENCIAL"/>
    <s v="I32"/>
    <s v="Número de actividades realizadas con enfoque diferencial"/>
    <n v="17"/>
    <s v="Numero"/>
    <s v="P230"/>
    <s v="Activo"/>
    <s v="Sensibilizaciones sobre algunas de las poblaciones excepcionales realizadas"/>
    <n v="10"/>
    <n v="12"/>
    <s v="Numero"/>
    <s v="Todos los trimestres"/>
    <s v="NORAINE RENTERIA"/>
    <s v="AUXILIAR ADMINISTRATIVO"/>
    <m/>
    <m/>
    <m/>
    <n v="141"/>
    <x v="0"/>
    <s v="Gestionar autorización de ingreso para el  ERON donde se va a realizar la actividad."/>
    <x v="0"/>
    <x v="1"/>
    <n v="333"/>
    <n v="50"/>
    <s v="NO"/>
    <s v="Auxiliar Admionistrativo"/>
    <s v="DIANA RIVAS"/>
    <s v="AUXILIAR ADMINISTRATIVO"/>
    <s v="NORAINE RENTERIA"/>
    <s v="AUXILIAR ADMINISTRATIVO"/>
    <s v="OSCAR ARDILA"/>
    <s v="CONTRATISTA"/>
    <s v="ALEJANDRA MENDOZA"/>
    <m/>
    <m/>
    <m/>
    <n v="89"/>
    <n v="0.26726726726726729"/>
    <x v="6"/>
    <s v="Se realizaron dos sensibilizaciones en relación a la poblacion afrocolombiana  en los Establecimientos de Reclusión del Orden Nacional. una en la carcel modelo de bogota y otra en en el Complejo carcelario de coiba en ibague,  se realizo a servidores públicos y   a  personas privadas de libertad. El porcentaje de avance se determinó considerando la meta que es 12, pues las 2  equivalen al 16% de esta.  para los siguientes meses se tienen programadas varias sensibilizaciones se espera que para el proximo trimestre se nivelen los porcentajes"/>
    <s v="Permisos_x000a__x000a_https://drive.google.com/open?id=0Bz9BU3gKMyzAYl9BdjFGZUI1XzA_x000a__x000a_C:\Users\DXHUERTASR\Documents\OSCAR ARDILA 2017\PLANEACION"/>
    <n v="8"/>
    <n v="0.8"/>
  </r>
  <r>
    <x v="5"/>
    <s v="GRUPO DE DERECHOS HUMANOS"/>
    <s v="O8"/>
    <s v="Contribuir a la protección y el fomento de los derechos humanos de la población privada de la libertad en la prestación de los servicios penitenciarios y carcelarios. "/>
    <s v="S18"/>
    <s v="RESPETO DE LOS DH CON ENFOQUE DIFERENCIAL"/>
    <s v="I32"/>
    <s v="Número de actividades realizadas con enfoque diferencial"/>
    <n v="17"/>
    <s v="Numero"/>
    <s v="P230"/>
    <s v="Activo"/>
    <s v="Sensibilizaciones sobre algunas de las poblaciones excepcionales realizadas"/>
    <n v="10"/>
    <n v="12"/>
    <s v="Numero"/>
    <s v="Todos los trimestres"/>
    <s v="NORAINE RENTERIA"/>
    <s v="AUXILIAR ADMINISTRATIVO"/>
    <m/>
    <m/>
    <m/>
    <n v="142"/>
    <x v="0"/>
    <s v="Gestionar los registros de la actividad con los ERON"/>
    <x v="0"/>
    <x v="1"/>
    <n v="333"/>
    <n v="50"/>
    <s v="NO"/>
    <s v="Auxiliar Admionistrativo"/>
    <s v="DIANA RIVAS"/>
    <s v="AUXILIAR ADMINISTRATIVO"/>
    <s v="NORAINE RENTERIA"/>
    <s v="AUXILIAR ADMINISTRATIVO"/>
    <s v="OSCAR ARDILA"/>
    <s v="CONTRATISTA"/>
    <s v="ALEJANDRA MENDOZA"/>
    <m/>
    <m/>
    <m/>
    <n v="89"/>
    <n v="0.26726726726726729"/>
    <x v="6"/>
    <s v="Se realizaron dos sensibilizaciones en relación a la poblacion afrocolombiana  en los Establecimientos de Reclusión del Orden Nacional. una en la carcel modelo de bogota y otra en en el Complejo carcelario de coiba en ibague,  se realizo a servidores públicos y   a  personas privadas de libertad. El porcentaje de avance se determinó considerando la meta que es 12, pues las 2  equivalen al 16% de esta.  para los siguientes meses se tienen programadas varias sensibilizaciones se espera que para el proximo trimestre se nivelen los porcentajes"/>
    <s v="listados de asistencia_x000a__x000a_https://drive.google.com/open?id=0Bz9BU3gKMyzAYl9BdjFGZUI1XzA_x000a__x000a_C:\Users\DXHUERTASR\Documents\OSCAR ARDILA 2017\PLANEACION"/>
    <n v="8"/>
    <n v="0.8"/>
  </r>
  <r>
    <x v="5"/>
    <s v="GRUPO DE DERECHOS HUMANOS"/>
    <s v="O8"/>
    <s v="Contribuir a la protección y el fomento de los derechos humanos de la población privada de la libertad en la prestación de los servicios penitenciarios y carcelarios. "/>
    <s v="S18"/>
    <s v="RESPETO DE LOS DH CON ENFOQUE DIFERENCIAL"/>
    <s v="I32"/>
    <s v="Número de actividades realizadas con enfoque diferencial"/>
    <n v="17"/>
    <s v="Numero"/>
    <s v="P231"/>
    <s v="Activo"/>
    <s v="Cápsulas informativas acerca de algunas de las poblaciones excepcionales diseñadas, elaboradas y difundidas"/>
    <n v="10"/>
    <n v="4"/>
    <s v="Numero"/>
    <s v="Todos los trimestres"/>
    <s v="NORAINE RENTERIA"/>
    <s v="AUXILIAR ADMINISTRATIVO"/>
    <m/>
    <m/>
    <m/>
    <n v="143"/>
    <x v="0"/>
    <s v="Diseñar y elaborar la cápsulas informativas"/>
    <x v="0"/>
    <x v="1"/>
    <n v="333"/>
    <n v="70"/>
    <s v="NO"/>
    <s v="Auxiliar Admionistrativo"/>
    <s v="DIANA RIVAS"/>
    <s v="AUXILIAR ADMINISTRATIVO"/>
    <s v="NORAINE RENTERIA"/>
    <s v="AUXILIAR ADMINISTRATIVO"/>
    <s v="OSCAR ARDILA"/>
    <s v="CONTRATISTA"/>
    <s v="ALEJANDRA MENDOZA"/>
    <m/>
    <m/>
    <m/>
    <n v="89"/>
    <n v="0.26726726726726729"/>
    <x v="1"/>
    <s v="Se elaboró una cápsula informativa sobre poblacion excepcional. El porcentaje de avance se determinó considerando la meta que es 4, pues 1 equivalen al 25% de esta."/>
    <s v="capsula # 80 Mujer_x000a__x000a_https://drive.google.com/open?id=0Bz9BU3gKMyzAYl9BdjFGZUI1XzA_x000a__x000a_C:\Users\DXHUERTASR\Documents\OSCAR ARDILA 2017\PLANEACION_x000a_"/>
    <n v="17.5"/>
    <n v="1.75"/>
  </r>
  <r>
    <x v="5"/>
    <s v="GRUPO DE DERECHOS HUMANOS"/>
    <s v="O8"/>
    <s v="Contribuir a la protección y el fomento de los derechos humanos de la población privada de la libertad en la prestación de los servicios penitenciarios y carcelarios. "/>
    <s v="S18"/>
    <s v="RESPETO DE LOS DH CON ENFOQUE DIFERENCIAL"/>
    <s v="I32"/>
    <s v="Número de actividades realizadas con enfoque diferencial"/>
    <n v="17"/>
    <s v="Numero"/>
    <s v="P231"/>
    <s v="Activo"/>
    <s v="Cápsulas informativas acerca de algunas de las poblaciones excepcionales diseñadas, elaboradas y difundidas"/>
    <n v="10"/>
    <n v="4"/>
    <s v="Numero"/>
    <s v="Todos los trimestres"/>
    <s v="NORAINE RENTERIA"/>
    <s v="AUXILIAR ADMINISTRATIVO"/>
    <m/>
    <m/>
    <m/>
    <n v="144"/>
    <x v="0"/>
    <s v="Difundir la cápsulas "/>
    <x v="0"/>
    <x v="1"/>
    <n v="333"/>
    <n v="30"/>
    <s v="NO"/>
    <s v="Auxiliar Admionistrativo"/>
    <s v="DIANA RIVAS"/>
    <s v="AUXILIAR ADMINISTRATIVO"/>
    <s v="NORAINE RENTERIA"/>
    <s v="AUXILIAR ADMINISTRATIVO"/>
    <s v="OSCAR ARDILA"/>
    <s v="CONTRATISTA"/>
    <s v="ALEJANDRA MENDOZA"/>
    <m/>
    <m/>
    <m/>
    <n v="89"/>
    <n v="0.26726726726726729"/>
    <x v="1"/>
    <s v="Se difundio una cápsula informativa sobre poblacion excepcional. El porcentaje de avance se determinó considerando la meta que es 4, pues 1 equivalen al 25% de esta."/>
    <s v="correo electronico_x000a__x000a_https://drive.google.com/open?id=0Bz9BU3gKMyzAYl9BdjFGZUI1XzA_x000a__x000a_C:\Users\DXHUERTASR\Documents\OSCAR ARDILA 2017\PLANEACION"/>
    <n v="7.5"/>
    <n v="0.75"/>
  </r>
  <r>
    <x v="5"/>
    <s v="GRUPO DE DERECHOS HUMANOS"/>
    <s v="O8"/>
    <s v="Contribuir a la protección y el fomento de los derechos humanos de la población privada de la libertad en la prestación de los servicios penitenciarios y carcelarios. "/>
    <s v="S18"/>
    <s v="RESPETO DE LOS DH CON ENFOQUE DIFERENCIAL"/>
    <s v="I32"/>
    <s v="Número de actividades realizadas con enfoque diferencial"/>
    <n v="17"/>
    <s v="Numero"/>
    <s v="P232"/>
    <s v="Activo"/>
    <s v="Lineamiento sobre algunas de las poblaciones excepcionales diseñada, elaborada y difundida"/>
    <n v="10"/>
    <n v="1"/>
    <s v="Numero"/>
    <s v="4to Trimestre"/>
    <s v="OSCAR ARDILA"/>
    <s v="AUXILIAR ADMINISTRATIVO"/>
    <m/>
    <m/>
    <m/>
    <n v="145"/>
    <x v="0"/>
    <s v="Recopilar la información existente del tema."/>
    <x v="7"/>
    <x v="0"/>
    <n v="90"/>
    <n v="20"/>
    <s v="NO"/>
    <s v="Auxiliar Admionistrativo"/>
    <s v="DIANA RIVAS"/>
    <s v="AUXILIAR ADMINISTRATIVO"/>
    <s v="NORAINE RENTERIA"/>
    <s v="AUXILIAR ADMINISTRATIVO"/>
    <s v="OSCAR ARDILA"/>
    <s v="CONTRATISTA"/>
    <s v="ALEJANDRA MENDOZA"/>
    <m/>
    <m/>
    <m/>
    <s v="Actividad no ha iniciado"/>
    <s v="Actividad no ha iniciado"/>
    <x v="4"/>
    <n v="0"/>
    <n v="0"/>
    <n v="0"/>
    <n v="0"/>
  </r>
  <r>
    <x v="5"/>
    <s v="GRUPO DE DERECHOS HUMANOS"/>
    <s v="O8"/>
    <s v="Contribuir a la protección y el fomento de los derechos humanos de la población privada de la libertad en la prestación de los servicios penitenciarios y carcelarios. "/>
    <s v="S18"/>
    <s v="RESPETO DE LOS DH CON ENFOQUE DIFERENCIAL"/>
    <s v="I32"/>
    <s v="Número de actividades realizadas con enfoque diferencial"/>
    <n v="17"/>
    <s v="Numero"/>
    <s v="P232"/>
    <s v="Activo"/>
    <s v="Lineamiento sobre algunas de las poblaciones excepcionales diseñada, elaborada y difundida"/>
    <n v="10"/>
    <n v="1"/>
    <s v="Numero"/>
    <s v="4to Trimestre"/>
    <s v="OSCAR ARDILA"/>
    <s v="AUXILIAR ADMINISTRATIVO"/>
    <m/>
    <m/>
    <m/>
    <n v="146"/>
    <x v="0"/>
    <s v="Elaborar documento de lineamiento"/>
    <x v="18"/>
    <x v="32"/>
    <n v="91"/>
    <n v="60"/>
    <s v="NO"/>
    <s v="Auxiliar Admionistrativo"/>
    <s v="DIANA RIVAS"/>
    <s v="AUXILIAR ADMINISTRATIVO"/>
    <s v="NORAINE RENTERIA"/>
    <s v="AUXILIAR ADMINISTRATIVO"/>
    <s v="OSCAR ARDILA"/>
    <s v="CONTRATISTA"/>
    <s v="ALEJANDRA MENDOZA"/>
    <m/>
    <m/>
    <m/>
    <s v="Actividad no ha iniciado"/>
    <s v="Actividad no ha iniciado"/>
    <x v="4"/>
    <n v="0"/>
    <n v="0"/>
    <n v="0"/>
    <n v="0"/>
  </r>
  <r>
    <x v="5"/>
    <s v="GRUPO DE DERECHOS HUMANOS"/>
    <s v="O8"/>
    <s v="Contribuir a la protección y el fomento de los derechos humanos de la población privada de la libertad en la prestación de los servicios penitenciarios y carcelarios. "/>
    <s v="S18"/>
    <s v="RESPETO DE LOS DH CON ENFOQUE DIFERENCIAL"/>
    <s v="I32"/>
    <s v="Número de actividades realizadas con enfoque diferencial"/>
    <n v="17"/>
    <s v="Numero"/>
    <s v="P232"/>
    <s v="Activo"/>
    <s v="Lineamiento sobre algunas de las poblaciones excepcionales diseñada, elaborada y difundida"/>
    <n v="10"/>
    <n v="1"/>
    <s v="Numero"/>
    <s v="4to Trimestre"/>
    <s v="OSCAR ARDILA"/>
    <s v="AUXILIAR ADMINISTRATIVO"/>
    <m/>
    <m/>
    <m/>
    <n v="147"/>
    <x v="0"/>
    <s v="Socializar el documento de lineamiento"/>
    <x v="5"/>
    <x v="1"/>
    <n v="60"/>
    <n v="20"/>
    <s v="NO"/>
    <s v="Auxiliar Admionistrativo"/>
    <s v="DIANA RIVAS"/>
    <s v="AUXILIAR ADMINISTRATIVO"/>
    <s v="NORAINE RENTERIA"/>
    <s v="AUXILIAR ADMINISTRATIVO"/>
    <s v="OSCAR ARDILA"/>
    <s v="CONTRATISTA"/>
    <s v="ALEJANDRA MENDOZA"/>
    <m/>
    <m/>
    <m/>
    <s v="Actividad no ha iniciado"/>
    <s v="Actividad no ha iniciado"/>
    <x v="4"/>
    <n v="0"/>
    <n v="0"/>
    <n v="0"/>
    <n v="0"/>
  </r>
  <r>
    <x v="5"/>
    <s v="GRUPO DE DERECHOS HUMANOS"/>
    <s v="O8"/>
    <s v="Contribuir a la protección y el fomento de los derechos humanos de la población privada de la libertad en la prestación de los servicios penitenciarios y carcelarios. "/>
    <s v="S16"/>
    <s v="GESTIÓN INSTITUCIONAL DE DERECHOS HUMANOS"/>
    <s v="I40"/>
    <s v="Número de acciones de gestión realizadas en Derechos Humanos"/>
    <n v="15"/>
    <s v="Numero"/>
    <s v="P233"/>
    <s v="Activo"/>
    <s v="Coordinaciones interinstitucionales en materia de Derechos Humanos realizadas"/>
    <n v="10"/>
    <n v="12"/>
    <s v="Numero"/>
    <s v="Todos los trimestres"/>
    <s v="NORAINE RENTERIA"/>
    <s v="AUXILIAR ADMINISTRATIVO"/>
    <m/>
    <m/>
    <m/>
    <n v="148"/>
    <x v="0"/>
    <s v="Convocar a las entidades gubernamentales, no gubernamentales y/o dependencias con las que se van a realizar las coordinaciones pertinentes."/>
    <x v="0"/>
    <x v="1"/>
    <n v="333"/>
    <n v="50"/>
    <s v="NO"/>
    <s v="Auxiliar Admionistrativo"/>
    <s v="NORAINE RENTERIA"/>
    <s v="AUXILIAR ADMINISTRATIVO"/>
    <s v="DIANA RIVAS"/>
    <s v="AUXILIAR ADMINISTRATIVO"/>
    <s v="OSCAR ARDILA"/>
    <s v="CONTRATISTA"/>
    <s v="ALEJANDRA MENDOZA"/>
    <m/>
    <m/>
    <m/>
    <n v="89"/>
    <n v="0.26726726726726729"/>
    <x v="1"/>
    <s v="Se realizaron tres reuniones para gestionar temáticas referente  a Derechos Humanos: Con la ONG Colombia diversa, Profamilia  y Equipo juridico Pueblos. El porcentaje de avance se determinó considerando la meta que es 12, pues 3 equivalen al 25% de esta."/>
    <s v="listados de asistencia_x000a__x000a_https://drive.google.com/open?id=0Bz9BU3gKMyzAYl9BdjFGZUI1XzA_x000a__x000a_C:\Users\DXHUERTASR\Documents\OSCAR ARDILA 2017\PLANEACION"/>
    <n v="12.5"/>
    <n v="1.25"/>
  </r>
  <r>
    <x v="5"/>
    <s v="GRUPO DE DERECHOS HUMANOS"/>
    <s v="O8"/>
    <s v="Contribuir a la protección y el fomento de los derechos humanos de la población privada de la libertad en la prestación de los servicios penitenciarios y carcelarios. "/>
    <s v="S16"/>
    <s v="GESTIÓN INSTITUCIONAL DE DERECHOS HUMANOS"/>
    <s v="I40"/>
    <s v="Número de acciones de gestión realizadas en Derechos Humanos"/>
    <n v="15"/>
    <s v="Numero"/>
    <s v="P233"/>
    <s v="Activo"/>
    <s v="Coordinaciones interinstitucionales en materia de Derechos Humanos realizadas"/>
    <n v="10"/>
    <n v="12"/>
    <s v="Numero"/>
    <s v="Todos los trimestres"/>
    <s v="NORAINE RENTERIA"/>
    <s v="AUXILIAR ADMINISTRATIVO"/>
    <m/>
    <m/>
    <m/>
    <n v="149"/>
    <x v="0"/>
    <s v="Realizar acta de la reunion con los compromisos respectivos "/>
    <x v="0"/>
    <x v="1"/>
    <n v="333"/>
    <n v="50"/>
    <s v="NO"/>
    <m/>
    <m/>
    <m/>
    <m/>
    <m/>
    <m/>
    <m/>
    <m/>
    <m/>
    <m/>
    <m/>
    <n v="89"/>
    <n v="0.26726726726726729"/>
    <x v="1"/>
    <s v="Se elaboraron las actas de las tres reuniones mencionadas.  El porcentaje de avance se determinó considerando la meta que es 12, pues 3 equivalen al 25% de esta."/>
    <s v="ACTAS numero 4-7-10_x000a__x000a_https://drive.google.com/open?id=0Bz9BU3gKMyzAYl9BdjFGZUI1XzA_x000a__x000a_C:\Users\DXHUERTASR\Documents\OSCAR ARDILA 2017\PLANEACION"/>
    <n v="12.5"/>
    <n v="1.25"/>
  </r>
  <r>
    <x v="5"/>
    <s v="GRUPO DE DERECHOS HUMANOS"/>
    <s v="O8"/>
    <s v="Contribuir a la protección y el fomento de los derechos humanos de la población privada de la libertad en la prestación de los servicios penitenciarios y carcelarios. "/>
    <s v="S16"/>
    <s v="GESTIÓN INSTITUCIONAL DE DERECHOS HUMANOS"/>
    <s v="I40"/>
    <s v="Número de acciones de gestión realizadas en Derechos Humanos"/>
    <n v="15"/>
    <s v="Numero"/>
    <s v="P235"/>
    <s v="Activo"/>
    <s v="Informe de seguimiento sobre los casos internacionales de los cuales se tenga conocimiento, realizado"/>
    <n v="10"/>
    <n v="1"/>
    <s v="Numero"/>
    <s v="4to Trimestre"/>
    <s v="OSCAR ARDILA"/>
    <s v="AUXILIAR ADMINISTRATIVO"/>
    <m/>
    <m/>
    <m/>
    <n v="150"/>
    <x v="0"/>
    <s v="Recopilar la información en relación al tema."/>
    <x v="18"/>
    <x v="32"/>
    <n v="91"/>
    <n v="30"/>
    <s v="NO"/>
    <s v="Auxiliar Admionistrativo"/>
    <s v="OSCAR ARDILA"/>
    <s v="AUXILIAR ADMINISTRATIVO"/>
    <s v="NORAINE RENTERIA"/>
    <s v="AUXILIAR ADMINISTRATIVO"/>
    <s v="DIANA RIVAS"/>
    <s v="CONTRATISTA"/>
    <s v="ALEJANDRA MENDOZA"/>
    <m/>
    <m/>
    <m/>
    <s v="Actividad no ha iniciado"/>
    <s v="Actividad no ha iniciado"/>
    <x v="4"/>
    <n v="0"/>
    <n v="0"/>
    <n v="0"/>
    <n v="0"/>
  </r>
  <r>
    <x v="5"/>
    <s v="GRUPO DE DERECHOS HUMANOS"/>
    <s v="O8"/>
    <s v="Contribuir a la protección y el fomento de los derechos humanos de la población privada de la libertad en la prestación de los servicios penitenciarios y carcelarios. "/>
    <s v="S16"/>
    <s v="GESTIÓN INSTITUCIONAL DE DERECHOS HUMANOS"/>
    <s v="I40"/>
    <s v="Número de acciones de gestión realizadas en Derechos Humanos"/>
    <n v="15"/>
    <s v="Numero"/>
    <s v="P235"/>
    <s v="Activo"/>
    <s v="Informe de seguimiento sobre los casos internacionales de los cuales se tenga conocimiento, realizado"/>
    <n v="10"/>
    <n v="1"/>
    <s v="Numero"/>
    <s v="4to Trimestre"/>
    <s v="OSCAR ARDILA"/>
    <s v="AUXILIAR ADMINISTRATIVO"/>
    <m/>
    <m/>
    <m/>
    <n v="151"/>
    <x v="0"/>
    <s v="Elaborar Documento"/>
    <x v="5"/>
    <x v="1"/>
    <n v="60"/>
    <n v="70"/>
    <s v="NO"/>
    <m/>
    <m/>
    <m/>
    <m/>
    <m/>
    <m/>
    <m/>
    <m/>
    <m/>
    <m/>
    <m/>
    <s v="Actividad no ha iniciado"/>
    <s v="Actividad no ha iniciado"/>
    <x v="4"/>
    <n v="0"/>
    <n v="0"/>
    <n v="0"/>
    <n v="0"/>
  </r>
  <r>
    <x v="5"/>
    <s v="GRUPO DE DERECHOS HUMANOS"/>
    <s v="O8"/>
    <s v="Contribuir a la protección y el fomento de los derechos humanos de la población privada de la libertad en la prestación de los servicios penitenciarios y carcelarios. "/>
    <s v="S16"/>
    <s v="GESTIÓN INSTITUCIONAL DE DERECHOS HUMANOS"/>
    <s v="I40"/>
    <s v="Número de acciones de gestión realizadas en Derechos Humanos"/>
    <n v="15"/>
    <s v="Numero"/>
    <s v="P17"/>
    <s v="Activo"/>
    <s v="Diagnósticos regionales sobre la situación actual de DDHH realizados"/>
    <n v="10"/>
    <n v="2"/>
    <s v="Numero"/>
    <s v="4to Trimestre"/>
    <s v="OSCAR ARDILA"/>
    <s v="AUXILIAR ADMINISTRATIVO"/>
    <m/>
    <m/>
    <m/>
    <n v="152"/>
    <x v="0"/>
    <s v="Recopilar la información existente del tema."/>
    <x v="7"/>
    <x v="0"/>
    <n v="90"/>
    <n v="20"/>
    <s v="NO"/>
    <s v="Auxiliar Admionistrativo"/>
    <s v="OSCAR ARDILA"/>
    <s v="AUXILIAR ADMINISTRATIVO"/>
    <s v="NORAINE RENTERIA"/>
    <s v="AUXILIAR ADMINISTRATIVO"/>
    <s v="DIANA RIVAS"/>
    <s v="CONTRATISTA"/>
    <s v="ALEJANDRA MENDOZA"/>
    <m/>
    <m/>
    <m/>
    <s v="Actividad no ha iniciado"/>
    <s v="Actividad no ha iniciado"/>
    <x v="4"/>
    <n v="0"/>
    <n v="0"/>
    <n v="0"/>
    <n v="0"/>
  </r>
  <r>
    <x v="5"/>
    <s v="GRUPO DE DERECHOS HUMANOS"/>
    <s v="O8"/>
    <s v="Contribuir a la protección y el fomento de los derechos humanos de la población privada de la libertad en la prestación de los servicios penitenciarios y carcelarios. "/>
    <s v="S16"/>
    <s v="GESTIÓN INSTITUCIONAL DE DERECHOS HUMANOS"/>
    <s v="I40"/>
    <s v="Número de acciones de gestión realizadas en Derechos Humanos"/>
    <n v="15"/>
    <s v="Numero"/>
    <s v="P17"/>
    <s v="Activo"/>
    <s v="Diagnósticos regionales sobre la situación actual de DDHH realizados"/>
    <n v="10"/>
    <n v="2"/>
    <s v="Numero"/>
    <s v="4to Trimestre"/>
    <s v="OSCAR ARDILA"/>
    <s v="AUXILIAR ADMINISTRATIVO"/>
    <m/>
    <m/>
    <m/>
    <n v="153"/>
    <x v="0"/>
    <s v="Elaborar documentos de diagnósticos regionales"/>
    <x v="18"/>
    <x v="32"/>
    <n v="91"/>
    <n v="60"/>
    <s v="NO"/>
    <m/>
    <m/>
    <m/>
    <m/>
    <m/>
    <m/>
    <m/>
    <m/>
    <m/>
    <m/>
    <m/>
    <s v="Actividad no ha iniciado"/>
    <s v="Actividad no ha iniciado"/>
    <x v="4"/>
    <n v="0"/>
    <n v="0"/>
    <n v="0"/>
    <n v="0"/>
  </r>
  <r>
    <x v="5"/>
    <s v="GRUPO DE DERECHOS HUMANOS"/>
    <s v="O8"/>
    <s v="Contribuir a la protección y el fomento de los derechos humanos de la población privada de la libertad en la prestación de los servicios penitenciarios y carcelarios. "/>
    <s v="S16"/>
    <s v="GESTIÓN INSTITUCIONAL DE DERECHOS HUMANOS"/>
    <s v="I40"/>
    <s v="Número de acciones de gestión realizadas en Derechos Humanos"/>
    <n v="15"/>
    <s v="Numero"/>
    <s v="P17"/>
    <s v="Activo"/>
    <s v="Diagnósticos regionales sobre la situación actual de DDHH realizados"/>
    <n v="10"/>
    <n v="2"/>
    <s v="Numero"/>
    <s v="4to Trimestre"/>
    <s v="OSCAR ARDILA"/>
    <s v="AUXILIAR ADMINISTRATIVO"/>
    <m/>
    <m/>
    <m/>
    <n v="154"/>
    <x v="0"/>
    <s v="Socializar diagnósticos"/>
    <x v="5"/>
    <x v="1"/>
    <n v="60"/>
    <n v="20"/>
    <s v="NO"/>
    <m/>
    <m/>
    <m/>
    <m/>
    <m/>
    <m/>
    <m/>
    <m/>
    <m/>
    <m/>
    <m/>
    <s v="Actividad no ha iniciado"/>
    <s v="Actividad no ha iniciado"/>
    <x v="4"/>
    <n v="0"/>
    <n v="0"/>
    <n v="0"/>
    <n v="0"/>
  </r>
  <r>
    <x v="6"/>
    <s v="GRUPO DE RELACIONES PUBLICAS Y PROTOCOLO"/>
    <s v="O9"/>
    <s v="Administrar, promover el uso y apropiación de las tecnologías de la información y las comunicaciones como soporte de la gestión administrativa del sistema penitenciario y carcelario."/>
    <s v="S21"/>
    <s v="GREPU"/>
    <m/>
    <m/>
    <n v="100"/>
    <s v="Porcentaje"/>
    <s v="P243"/>
    <s v="Activo"/>
    <s v="Requerimientos asociados a eventos y/o logistica que conlleven a mejorar la percepción de la comunidad y la potenciaolización de la imagen de la entidad ante los grupos de interés, atendidos.  "/>
    <n v="100"/>
    <n v="100"/>
    <s v="Porcentaje"/>
    <s v="Todos los trimestres"/>
    <s v="ADRIANA VILLANUEVA ARCILA "/>
    <s v="DRAGONEANTE "/>
    <m/>
    <m/>
    <m/>
    <n v="155"/>
    <x v="0"/>
    <s v="Realizar el seguimiento necesario para la verificación de asistencia a eventos u otros. "/>
    <x v="0"/>
    <x v="1"/>
    <n v="333"/>
    <n v="50"/>
    <s v="NO"/>
    <s v="Auxiliar Admionistrativo"/>
    <s v="Martha Lilian Niño Arcineigas "/>
    <s v="Coordinadora Grupo Relaciones Públñicas y Protoclo "/>
    <s v="ADRIANA VILLANUEVA ARCILA "/>
    <m/>
    <m/>
    <m/>
    <m/>
    <m/>
    <m/>
    <m/>
    <n v="89"/>
    <n v="0.26726726726726729"/>
    <x v="4"/>
    <s v="Sin reporte de avance"/>
    <s v="Sin reporte de avance"/>
    <n v="0"/>
    <n v="0"/>
  </r>
  <r>
    <x v="6"/>
    <s v="GRUPO DE RELACIONES PUBLICAS Y PROTOCOLO"/>
    <s v="O9"/>
    <s v="Administrar, promover el uso y apropiación de las tecnologías de la información y las comunicaciones como soporte de la gestión administrativa del sistema penitenciario y carcelario."/>
    <s v="S21"/>
    <s v="GREPU"/>
    <m/>
    <m/>
    <n v="100"/>
    <s v="Porcentaje"/>
    <s v="P243"/>
    <s v="Activo"/>
    <s v="Requerimientos asociados a eventos y/o logistica que conlleven a mejorar la percepción de la comunidad y la potenciaolización de la imagen de la entidad ante los grupos de interés, atendidos.  "/>
    <n v="100"/>
    <n v="100"/>
    <s v="Porcentaje"/>
    <s v="Todos los trimestres"/>
    <s v="ADRIANA VILLANUEVA ARCILA "/>
    <s v="DRAGONEANTE "/>
    <m/>
    <m/>
    <m/>
    <n v="156"/>
    <x v="0"/>
    <s v="Tramitar la elaboración de papelería requerida para atender los eventos de logística de la Dirección General."/>
    <x v="0"/>
    <x v="1"/>
    <n v="333"/>
    <n v="50"/>
    <s v="NO"/>
    <s v="Auxiliar Admionistrativo"/>
    <s v="Martha Lilian Niño Arcineigas "/>
    <s v="Coordinadora Grupo Relaciones Públñicas y Protoclo "/>
    <s v="ADRIANA VILLANUEVA ARCILA "/>
    <m/>
    <m/>
    <m/>
    <m/>
    <m/>
    <m/>
    <m/>
    <n v="89"/>
    <n v="0.26726726726726729"/>
    <x v="4"/>
    <s v="Sin reporte de avance"/>
    <s v="Sin reporte de avance"/>
    <n v="0"/>
    <n v="0"/>
  </r>
  <r>
    <x v="7"/>
    <s v="GRUPO DE RELACIONES INTERNACIONALES"/>
    <s v="O6"/>
    <s v="Implementar un modelo de planeación y gestión que articule la adopción de políticas, afiance la actuación administrativa,  facilite el cumplimiento de las metas institucionales y la prestación de servicios a la comunidad."/>
    <m/>
    <s v="EFICIENCIA ADMINISTRATIVA"/>
    <s v="I26"/>
    <s v="Porcentaje de avance de Implementación del SGI en el  INPEC"/>
    <n v="82"/>
    <s v="Porcentaje"/>
    <s v="P9"/>
    <s v="Activo"/>
    <s v="Alianzas estratégicas gestionadas"/>
    <n v="100"/>
    <n v="4"/>
    <s v="Numero"/>
    <s v="Todos los trimestres"/>
    <s v="Yolanda Paredes"/>
    <s v="Profesional Universitario"/>
    <m/>
    <m/>
    <m/>
    <n v="157"/>
    <x v="0"/>
    <s v="Fomentar las relaciones institucionales del INPEC con organismos y entidades internacionales, en el exterior, y con entidades Nacionales que tengan competencia en lo internacional"/>
    <x v="0"/>
    <x v="1"/>
    <n v="333"/>
    <n v="35"/>
    <s v="SI"/>
    <s v="Dragonenate "/>
    <s v="Oscar Arias"/>
    <s v="Profesional"/>
    <s v="Yolanda Paredes"/>
    <s v="AUXILIAR ADMINISTRATIVO"/>
    <s v="Angela Maria Giraldo"/>
    <s v="Contratista Profesional "/>
    <s v="María camila Osorio"/>
    <m/>
    <m/>
    <m/>
    <n v="89"/>
    <n v="1"/>
    <x v="3"/>
    <s v="        A través de la alianza estratégica con UNODC Oficina de las Naciones Unidas contra la Droga y el Delito para Centroamérica y el Caribe en Panamá, en materia de prisiones,  selecciono a Colombia como una posible beneficiaria de fondos de implementación de la declaración de DOHA. En particular los fondos a los que se podrá aplicar serán para la implementación del pilar II.A de la declaración: Fomentar la rehabilitación y la integración social de los reclusos. "/>
    <s v="C:\Users\AGIRALDOR\Desktop\PLAN DE ACCION\PLAN DE ACCION 2017\ACTIVIDAD 1"/>
    <n v="35"/>
    <n v="35"/>
  </r>
  <r>
    <x v="7"/>
    <s v="GRUPO DE RELACIONES INTERNACIONALES"/>
    <s v="O6"/>
    <s v="Implementar un modelo de planeación y gestión que articule la adopción de políticas, afiance la actuación administrativa,  facilite el cumplimiento de las metas institucionales y la prestación de servicios a la comunidad."/>
    <m/>
    <s v="EFICIENCIA ADMINISTRATIVA"/>
    <s v="I26"/>
    <s v="Porcentaje de avance de Implementación del SGI en el  INPEC"/>
    <n v="82"/>
    <s v="Porcentaje"/>
    <s v="P9"/>
    <s v="Activo"/>
    <s v="Alianzas estratégicas gestionadas"/>
    <n v="100"/>
    <n v="4"/>
    <s v="Numero"/>
    <s v="Todos los trimestres"/>
    <s v="Yolanda Paredes"/>
    <s v="Profesional Universitario"/>
    <m/>
    <m/>
    <m/>
    <n v="158"/>
    <x v="0"/>
    <s v="Realizar  un evento con organismos internacionales"/>
    <x v="0"/>
    <x v="1"/>
    <n v="333"/>
    <n v="15"/>
    <s v="NO"/>
    <s v="Dragonenate "/>
    <s v="Oscar Arias"/>
    <s v="Profesional"/>
    <s v="Yolanda Paredes"/>
    <s v="AUXILIAR ADMINISTRATIVO"/>
    <s v="Angela Maria Giraldo"/>
    <s v="Contratista Profesional "/>
    <s v="María camila Osorio"/>
    <m/>
    <m/>
    <m/>
    <n v="89"/>
    <n v="0.26726726726726729"/>
    <x v="27"/>
    <s v="        Con oficio 81004-DINPE-GRURI-0057 del 09 de marzo de 2017 y radicado el 16 de marzo de 2017, se presentó a la Dirección General la &quot;Encuentro de Consulados acreditados en Colombia 2017&quot;"/>
    <s v="C:\Users\AGIRALDOR\Desktop\PLAN DE ACCION\PLAN DE ACCION 2017\ACTIVIDAD 2"/>
    <n v="4.05"/>
    <n v="4.05"/>
  </r>
  <r>
    <x v="7"/>
    <s v="GRUPO DE RELACIONES INTERNACIONALES"/>
    <s v="O6"/>
    <s v="Implementar un modelo de planeación y gestión que articule la adopción de políticas, afiance la actuación administrativa,  facilite el cumplimiento de las metas institucionales y la prestación de servicios a la comunidad."/>
    <m/>
    <s v="EFICIENCIA ADMINISTRATIVA"/>
    <s v="I26"/>
    <s v="Porcentaje de avance de Implementación del SGI en el  INPEC"/>
    <n v="82"/>
    <s v="Porcentaje"/>
    <s v="P9"/>
    <s v="Activo"/>
    <s v="Alianzas estratégicas gestionadas"/>
    <n v="100"/>
    <n v="4"/>
    <s v="Numero"/>
    <s v="Todos los trimestres"/>
    <s v="Yolanda Paredes"/>
    <s v="Profesional Universitario"/>
    <m/>
    <m/>
    <m/>
    <n v="159"/>
    <x v="0"/>
    <s v="Impulsar la movilidad internacional de Funcionarios y Directivos del INPEC"/>
    <x v="0"/>
    <x v="1"/>
    <n v="333"/>
    <n v="20"/>
    <s v="SI"/>
    <s v="Dragonenate "/>
    <s v="Oscar Arias"/>
    <s v="Profesional"/>
    <s v="Yolanda Paredes"/>
    <s v="AUXILIAR ADMINISTRATIVO"/>
    <s v="Angela Maria Giraldo"/>
    <s v="Contratista Profesional "/>
    <s v="María camila Osorio"/>
    <m/>
    <m/>
    <m/>
    <n v="89"/>
    <n v="1"/>
    <x v="3"/>
    <s v="        Se realizó reunión con EUROSOCIAL el día 17 de marzo de 2017,  para revisar los temas del nivel penitenciario a intervenir que genere una movilidad internacional de funcionarios."/>
    <s v="C:\Users\AGIRALDOR\Desktop\PLAN DE ACCION\PLAN DE ACCION 2017\ACTIVIDAD 3"/>
    <n v="20"/>
    <n v="20"/>
  </r>
  <r>
    <x v="7"/>
    <s v="GRUPO DE RELACIONES INTERNACIONALES"/>
    <s v="O6"/>
    <s v="Implementar un modelo de planeación y gestión que articule la adopción de políticas, afiance la actuación administrativa,  facilite el cumplimiento de las metas institucionales y la prestación de servicios a la comunidad."/>
    <m/>
    <s v="EFICIENCIA ADMINISTRATIVA"/>
    <s v="I26"/>
    <s v="Porcentaje de avance de Implementación del SGI en el  INPEC"/>
    <n v="82"/>
    <s v="Porcentaje"/>
    <s v="P9"/>
    <s v="Activo"/>
    <s v="Alianzas estratégicas gestionadas"/>
    <n v="100"/>
    <n v="4"/>
    <s v="Numero"/>
    <s v="Todos los trimestres"/>
    <s v="Yolanda Paredes"/>
    <s v="Profesional Universitario"/>
    <m/>
    <m/>
    <m/>
    <n v="160"/>
    <x v="0"/>
    <s v="Propiciar la difusion y promoción de las buenas practicas penitenciarias en Colombia a través de atención de delegaciones internacionales"/>
    <x v="0"/>
    <x v="1"/>
    <n v="333"/>
    <n v="10"/>
    <s v="SI"/>
    <s v="Dragonenate "/>
    <s v="Oscar Arias"/>
    <s v="Profesional"/>
    <s v="Yolanda Paredes"/>
    <s v="AUXILIAR ADMINISTRATIVO"/>
    <s v="Angela Maria Giraldo"/>
    <s v="Contratista Profesional "/>
    <s v="María camila Osorio"/>
    <m/>
    <m/>
    <m/>
    <n v="89"/>
    <n v="1"/>
    <x v="3"/>
    <s v="A través de la alianza Estrategia con argentina se encuentra 4 funcionarios del Cuerpo de Custodia y Vigilancia culminando estudios  del curso de Cadetes en la escuela Penitenciaria de la Nación, Dr., JUAN JOSE O¨CONNOR."/>
    <s v="C:\Users\AGIRALDOR\Desktop\PLAN DE ACCION\PLAN DE ACCION 2017\ACTIVIDAD 4"/>
    <n v="10"/>
    <n v="10"/>
  </r>
  <r>
    <x v="7"/>
    <s v="GRUPO DE RELACIONES INTERNACIONALES"/>
    <s v="O6"/>
    <s v="Implementar un modelo de planeación y gestión que articule la adopción de políticas, afiance la actuación administrativa,  facilite el cumplimiento de las metas institucionales y la prestación de servicios a la comunidad."/>
    <m/>
    <s v="EFICIENCIA ADMINISTRATIVA"/>
    <s v="I26"/>
    <s v="Porcentaje de avance de Implementación del SGI en el  INPEC"/>
    <n v="82"/>
    <s v="Porcentaje"/>
    <s v="P9"/>
    <s v="Activo"/>
    <s v="Alianzas estratégicas gestionadas"/>
    <n v="100"/>
    <n v="4"/>
    <s v="Numero"/>
    <s v="Todos los trimestres"/>
    <s v="Yolanda Paredes"/>
    <s v="Profesional Universitario"/>
    <m/>
    <m/>
    <m/>
    <n v="161"/>
    <x v="0"/>
    <s v="Trámitar ingresos consulares a los ERON"/>
    <x v="0"/>
    <x v="1"/>
    <n v="333"/>
    <n v="10"/>
    <s v="SI"/>
    <s v="Dragonenate "/>
    <s v="Oscar Arias"/>
    <s v="Profesional"/>
    <s v="Yolanda Paredes"/>
    <s v="AUXILIAR ADMINISTRATIVO"/>
    <s v="Angela Maria Giraldo"/>
    <s v="Contratista Profesional "/>
    <s v="María camila Osorio"/>
    <m/>
    <m/>
    <m/>
    <n v="89"/>
    <n v="1"/>
    <x v="3"/>
    <s v="Durante el primer trimestre 21 embajadas solicitaron ingreso a  22 ERON para visitar a sus connacionales."/>
    <s v="C:\Users\AGIRALDOR\Desktop\PLAN DE ACCION\PLAN DE ACCION 2017\ACTIVIDAD 5"/>
    <n v="10"/>
    <n v="10"/>
  </r>
  <r>
    <x v="7"/>
    <s v="GRUPO DE RELACIONES INTERNACIONALES"/>
    <s v="O6"/>
    <s v="Implementar un modelo de planeación y gestión que articule la adopción de políticas, afiance la actuación administrativa,  facilite el cumplimiento de las metas institucionales y la prestación de servicios a la comunidad."/>
    <m/>
    <s v="EFICIENCIA ADMINISTRATIVA"/>
    <s v="I26"/>
    <s v="Porcentaje de avance de Implementación del SGI en el  INPEC"/>
    <n v="82"/>
    <s v="Porcentaje"/>
    <s v="P9"/>
    <s v="Activo"/>
    <s v="Alianzas estratégicas gestionadas"/>
    <n v="100"/>
    <n v="4"/>
    <s v="Numero"/>
    <s v="Todos los trimestres"/>
    <s v="Yolanda Paredes"/>
    <s v="Profesional Universitario"/>
    <m/>
    <m/>
    <m/>
    <n v="162"/>
    <x v="0"/>
    <s v="Trámitar las repatriaciones activas y pasivas"/>
    <x v="0"/>
    <x v="1"/>
    <n v="333"/>
    <n v="10"/>
    <s v="SI"/>
    <s v="Dragonenate "/>
    <s v="Oscar Arias"/>
    <s v="Profesional"/>
    <s v="Yolanda Paredes"/>
    <s v="AUXILIAR ADMINISTRATIVO"/>
    <s v="Angela Maria Giraldo"/>
    <s v="Contratista Profesional "/>
    <s v="María camila Osorio"/>
    <m/>
    <m/>
    <m/>
    <n v="89"/>
    <n v="1"/>
    <x v="3"/>
    <s v="Se realizaron 5 repatriaciones  3 activas a los países de China Paraguay y España, y 2 repatriaciones pasivas  de los  países de Ecuador y España. _x000a_"/>
    <s v="C:\Users\AGIRALDOR\Desktop\PLAN DE ACCION\PLAN DE ACCION 2017\ACTIVIDAD 6"/>
    <n v="10"/>
    <n v="10"/>
  </r>
  <r>
    <x v="8"/>
    <s v="DIRECCION DE ATENCIÓN Y TRATAMIENTO"/>
    <s v="O2"/>
    <s v="Brindar programas pertinentes de tratamiento penitenciario orientados a la PPL que les permita su resocialización para la vida en libertad."/>
    <s v="S5"/>
    <s v="TRATAMIENTO PENITENCIARIO"/>
    <s v="I6"/>
    <s v="Personas que acceden a programas de tratamiento penitenciario para su resocialización (clasificados fase de tratamiento de minima y confianza) "/>
    <n v="1387"/>
    <s v="Numero"/>
    <s v="P109"/>
    <s v="Activo"/>
    <s v="Seguimiento y retroalimentación trimestralmente a la clasificación en fase de tratamiento penitenciario de los ERON "/>
    <n v="4"/>
    <n v="4"/>
    <s v="Numero"/>
    <s v="Todos los trimestres"/>
    <s v="Maria Ines Guzman Correa"/>
    <s v="Subdirector Técnico"/>
    <n v="0"/>
    <s v="A la fecha no se reportan avances de cumplimiento del producto, toda vez que faltan acciones por ejecutar "/>
    <s v="N/A"/>
    <n v="163"/>
    <x v="0"/>
    <s v="Realizar informe de seguimiento y retroalimentación a las direcciones regionales"/>
    <x v="14"/>
    <x v="1"/>
    <n v="332"/>
    <n v="100"/>
    <s v="NO"/>
    <s v="Coordinadora Grupo de Tratamiento Penitenciario"/>
    <s v="O.T. Ligia Becerra Pineda"/>
    <s v="Profesional Especializado"/>
    <s v="Luz Adriana Sanabria Casiano"/>
    <m/>
    <m/>
    <m/>
    <m/>
    <s v="Indicadores y metas de gobierno"/>
    <m/>
    <m/>
    <n v="88"/>
    <n v="0.26506024096385544"/>
    <x v="4"/>
    <s v="Los informes se presentan los primeros 10 días mes vencido "/>
    <s v="N/A"/>
    <n v="0"/>
    <n v="0"/>
  </r>
  <r>
    <x v="8"/>
    <s v="DIRECCION DE ATENCIÓN Y TRATAMIENTO"/>
    <s v="O2"/>
    <s v="Brindar programas pertinentes de tratamiento penitenciario orientados a la PPL que les permita su resocialización para la vida en libertad."/>
    <s v="S5"/>
    <s v="TRATAMIENTO PENITENCIARIO"/>
    <s v="I6"/>
    <s v="Personas que acceden a programas de tratamiento penitenciario para su resocialización (clasificados fase de tratamiento de minima y confianza) "/>
    <n v="1387"/>
    <s v="Numero"/>
    <s v="P33"/>
    <s v="Activo"/>
    <s v="Establecimientos de reclusión del orden nacional cubiertos con programas psicosociales de Tratamiento Penitenciario implementado a los internos clasificados en fase de tratamiento"/>
    <n v="4"/>
    <n v="25"/>
    <s v="Numero"/>
    <s v="Todos los trimestres"/>
    <s v="Maria Ines Guzman Correa"/>
    <s v="Subdirector Técnico"/>
    <n v="0"/>
    <s v="A la fecha no se reportan avances de cumplimiento del producto, toda vez que faltan acciones por ejecutar "/>
    <s v="N/A"/>
    <n v="164"/>
    <x v="0"/>
    <s v="Realizar informe de seguimiento a los ERON implementación programas de tratamiento penitenciario "/>
    <x v="14"/>
    <x v="1"/>
    <n v="332"/>
    <n v="100"/>
    <s v="NO"/>
    <s v="Coordinadora Grupo de Tratamiento Penitenciario"/>
    <s v="O.T. Ligia Becerra Pineda"/>
    <s v="Profesional Especializado"/>
    <s v="Luz Adriana Sanabria Casiano"/>
    <m/>
    <m/>
    <m/>
    <m/>
    <s v="Indicadores y metas de gobierno"/>
    <m/>
    <m/>
    <n v="88"/>
    <n v="0.26506024096385544"/>
    <x v="4"/>
    <s v="Los informes se presentan los primeros 10 días mes vencido "/>
    <s v="N/A"/>
    <n v="0"/>
    <n v="0"/>
  </r>
  <r>
    <x v="8"/>
    <s v="DIRECCION DE ATENCIÓN Y TRATAMIENTO"/>
    <s v="O2"/>
    <s v="Brindar programas pertinentes de tratamiento penitenciario orientados a la PPL que les permita su resocialización para la vida en libertad."/>
    <s v="S5"/>
    <s v="TRATAMIENTO PENITENCIARIO"/>
    <s v="I42"/>
    <s v="Cobertura de población  intramuros vinculada a programas  ocupacionales de trabajo, estudio y enseñanza."/>
    <n v="86"/>
    <s v="Porcentaje"/>
    <s v="P110"/>
    <s v="Activo"/>
    <s v="Seguimiento y retroalimentación trimestral a la asignación a programas  ocupacionales de trabajo, estudio y enseñanza a las Regionales y ERON."/>
    <n v="4"/>
    <n v="4"/>
    <s v="Numero"/>
    <s v="Todos los trimestres"/>
    <s v="Maria Ines Guzman Correa"/>
    <s v="Subdirector Técnico"/>
    <n v="0"/>
    <s v="A la fecha no se reportan avances de cumplimiento del producto, toda vez que faltan acciones por ejecutar "/>
    <s v="N/A"/>
    <n v="165"/>
    <x v="0"/>
    <s v="Realizar informe de seguimiento y retroalimentación a las direcciones regionales"/>
    <x v="14"/>
    <x v="1"/>
    <n v="332"/>
    <n v="100"/>
    <s v="NO"/>
    <s v="Coordinadora Grupo de Tratamiento Penitenciario"/>
    <s v="O.T. Ligia Becerra Pineda"/>
    <s v="Profesional universitario"/>
    <s v="Heidy Paola Vasquez Godoy"/>
    <m/>
    <m/>
    <m/>
    <m/>
    <s v="Indicadores y metas de gobierno"/>
    <m/>
    <m/>
    <n v="88"/>
    <n v="0.26506024096385544"/>
    <x v="4"/>
    <s v="Los informes se presentan los primeros 10 días mes vencido "/>
    <s v="N/A"/>
    <n v="0"/>
    <n v="0"/>
  </r>
  <r>
    <x v="8"/>
    <s v="DIRECCION DE ATENCIÓN Y TRATAMIENTO"/>
    <s v="O2"/>
    <s v="Brindar programas pertinentes de tratamiento penitenciario orientados a la PPL que les permita su resocialización para la vida en libertad."/>
    <s v="S5"/>
    <s v="TRATAMIENTO PENITENCIARIO"/>
    <s v="I6"/>
    <s v="Personas que acceden a programas de tratamiento penitenciario para su resocialización (clasificados fase de tratamiento de minima y confianza) "/>
    <n v="1387"/>
    <s v="Numero"/>
    <s v="P97"/>
    <s v="Activo"/>
    <s v="Instrumento de Valoración Integral al Condenado -IVIC actualizado"/>
    <n v="1"/>
    <n v="40"/>
    <s v="Porcentaje"/>
    <s v="Todos los trimestres"/>
    <s v="Maria Ines Guzman Correa"/>
    <s v="Subdirector Técnico"/>
    <n v="0"/>
    <s v="A la fecha no se reportan avances de cumplimiento del producto, toda vez que faltan acciones por ejecutar "/>
    <s v="N/A"/>
    <n v="166"/>
    <x v="0"/>
    <s v="Actualizar variables, dimensiones, sub-dimensiones de la herramienta _x000a__x000a_"/>
    <x v="14"/>
    <x v="1"/>
    <n v="332"/>
    <n v="25"/>
    <s v="NO"/>
    <s v="Coordinadora Grupo de Tratamiento Penitenciario"/>
    <s v="O.T. Ligia Becerra Pineda"/>
    <s v="Profesional Especializado"/>
    <s v="Luz Adriana Sanabria Casiano"/>
    <s v="Profesional Especializado"/>
    <s v="Sandra Patricia Lizarazo"/>
    <s v="Profesional Universitario"/>
    <s v="Heidy Paola Vasquez Godoy"/>
    <s v="Indicadores y metas de gobierno"/>
    <m/>
    <m/>
    <n v="88"/>
    <n v="0.26506024096385544"/>
    <x v="4"/>
    <s v="A la fecha no se reportan avances en el cumplimiento de la acción "/>
    <s v="N/A"/>
    <n v="0"/>
    <n v="0"/>
  </r>
  <r>
    <x v="8"/>
    <s v="DIRECCION DE ATENCIÓN Y TRATAMIENTO"/>
    <s v="O2"/>
    <s v="Brindar programas pertinentes de tratamiento penitenciario orientados a la PPL que les permita su resocialización para la vida en libertad."/>
    <s v="S5"/>
    <s v="TRATAMIENTO PENITENCIARIO"/>
    <s v="I6"/>
    <s v="Personas que acceden a programas de tratamiento penitenciario para su resocialización (clasificados fase de tratamiento de minima y confianza) "/>
    <n v="1387"/>
    <s v="Numero"/>
    <s v="P97"/>
    <s v="Activo"/>
    <s v="Instrumento de Valoración Integral al Condenado -IVIC actualizado"/>
    <n v="1"/>
    <n v="40"/>
    <s v="Porcentaje"/>
    <s v="Todos los trimestres"/>
    <s v="Maria Ines Guzman Correa"/>
    <s v="Subdirector Técnico"/>
    <n v="0"/>
    <s v="A la fecha no se reportan avances de cumplimiento del producto, toda vez que faltan acciones por ejecutar "/>
    <s v="N/A"/>
    <n v="167"/>
    <x v="0"/>
    <s v="Elaborar programa pedagogico de capacitación "/>
    <x v="14"/>
    <x v="1"/>
    <n v="332"/>
    <n v="25"/>
    <s v="NO"/>
    <s v="Coordinadora Grupo de Tratamiento Penitenciario"/>
    <s v="O.T. Ligia Becerra Pineda"/>
    <s v="Profesional Especializado"/>
    <s v="Luz Adriana Sanabria Casiano"/>
    <s v="Profesional Especializado"/>
    <s v="Sandra Patricia Lizarazo"/>
    <s v="Profesional Universitario"/>
    <s v="Heidy Paola Vasquez Godoy"/>
    <s v="Indicadores y metas de gobierno"/>
    <m/>
    <m/>
    <n v="88"/>
    <n v="0.26506024096385544"/>
    <x v="4"/>
    <s v="A la fecha no se reportan avances en el cumplimiento de la acción "/>
    <s v="N/A"/>
    <n v="0"/>
    <n v="0"/>
  </r>
  <r>
    <x v="8"/>
    <s v="DIRECCION DE ATENCIÓN Y TRATAMIENTO"/>
    <s v="O2"/>
    <s v="Brindar programas pertinentes de tratamiento penitenciario orientados a la PPL que les permita su resocialización para la vida en libertad."/>
    <s v="S5"/>
    <s v="TRATAMIENTO PENITENCIARIO"/>
    <s v="I6"/>
    <s v="Personas que acceden a programas de tratamiento penitenciario para su resocialización (clasificados fase de tratamiento de minima y confianza) "/>
    <n v="1387"/>
    <s v="Numero"/>
    <s v="P97"/>
    <s v="Activo"/>
    <s v="Instrumento de Valoración Integral al Condenado -IVIC actualizado"/>
    <n v="1"/>
    <n v="40"/>
    <s v="Porcentaje"/>
    <s v="Todos los trimestres"/>
    <s v="Maria Ines Guzman Correa"/>
    <s v="Subdirector Técnico"/>
    <n v="0"/>
    <s v="A la fecha no se reportan avances de cumplimiento del producto, toda vez que faltan acciones por ejecutar "/>
    <s v="N/A"/>
    <n v="168"/>
    <x v="0"/>
    <s v="Validar instrumentos en los ERON seleccionados Pilotaje inicial y Final "/>
    <x v="14"/>
    <x v="1"/>
    <n v="332"/>
    <n v="25"/>
    <s v="NO"/>
    <s v="Coordinadora Grupo de Tratamiento Penitenciario"/>
    <s v="O.T. Ligia Becerra Pineda"/>
    <s v="Profesional Especializado"/>
    <s v="Luz Adriana Sanabria Casiano"/>
    <s v="Profesional Especializado"/>
    <s v="Sandra Patricia Lizarazo"/>
    <s v="Profesional Universitario"/>
    <s v="Heidy Paola Vasquez Godoy"/>
    <s v="Indicadores y metas de gobierno"/>
    <m/>
    <m/>
    <n v="88"/>
    <n v="0.26506024096385544"/>
    <x v="4"/>
    <s v="A la fecha no se reportan avances en el cumplimiento de la acción "/>
    <s v="N/A"/>
    <n v="0"/>
    <n v="0"/>
  </r>
  <r>
    <x v="8"/>
    <s v="DIRECCION DE ATENCIÓN Y TRATAMIENTO"/>
    <s v="O2"/>
    <s v="Brindar programas pertinentes de tratamiento penitenciario orientados a la PPL que les permita su resocialización para la vida en libertad."/>
    <s v="S5"/>
    <s v="TRATAMIENTO PENITENCIARIO"/>
    <s v="I6"/>
    <s v="Personas que acceden a programas de tratamiento penitenciario para su resocialización (clasificados fase de tratamiento de minima y confianza) "/>
    <n v="1387"/>
    <s v="Numero"/>
    <s v="P97"/>
    <s v="Activo"/>
    <s v="Instrumento de Valoración Integral al Condenado -IVIC actualizado"/>
    <n v="1"/>
    <n v="40"/>
    <s v="Porcentaje"/>
    <s v="Todos los trimestres"/>
    <s v="Maria Ines Guzman Correa"/>
    <s v="Subdirector Técnico"/>
    <n v="0"/>
    <s v="A la fecha no se reportan avances de cumplimiento del producto, toda vez que faltan acciones por ejecutar "/>
    <s v="N/A"/>
    <n v="169"/>
    <x v="0"/>
    <s v="Realizar capacitacion en el manejo y uso de la herramienta"/>
    <x v="14"/>
    <x v="1"/>
    <n v="332"/>
    <n v="25"/>
    <s v="NO"/>
    <s v="Coordinadora Grupo de Tratamiento Penitenciario"/>
    <s v="O.T. Ligia Becerra Pineda"/>
    <s v="Profesional Especializado"/>
    <s v="Luz Adriana Sanabria Casiano"/>
    <s v="Profesional Especializado"/>
    <s v="Sandra Patricia Lizarazo"/>
    <s v="Profesional Universitario"/>
    <s v="Heidy Paola Vasquez Godoy"/>
    <s v="Indicadores y metas de gobierno"/>
    <m/>
    <m/>
    <n v="88"/>
    <n v="0.26506024096385544"/>
    <x v="4"/>
    <s v="A la fecha no se reportan avances en el cumplimiento de la acción "/>
    <s v="N/A"/>
    <n v="0"/>
    <n v="0"/>
  </r>
  <r>
    <x v="8"/>
    <s v="DIRECCION DE ATENCIÓN Y TRATAMIENTO"/>
    <s v="O2"/>
    <s v="Brindar programas pertinentes de tratamiento penitenciario orientados a la PPL que les permita su resocialización para la vida en libertad."/>
    <s v="S1"/>
    <s v="EDUCACIÓN, DEPORTE, RECREACIÓN Y CULTURA"/>
    <s v="I7"/>
    <s v="Cobertura en el programa de educación"/>
    <n v="40"/>
    <s v="Porcentaje"/>
    <s v="P184"/>
    <s v="Activo"/>
    <s v="Modelo educativo institucional del Instituto Penitenciario y Carcelario actualizado"/>
    <n v="2"/>
    <n v="30"/>
    <s v="Porcentaje"/>
    <s v="Todos los trimestres"/>
    <s v="Maricela Guevara"/>
    <s v="Subdirector Técnico"/>
    <n v="0"/>
    <s v="A la fecha no se reportan avances de cumplimiento del producto, toda vez que faltan acciones por ejecutar "/>
    <s v="N/A"/>
    <n v="170"/>
    <x v="0"/>
    <s v="Realizar el ajuste final del componente de educacion formal del modelo educativo INPEC"/>
    <x v="0"/>
    <x v="1"/>
    <n v="333"/>
    <n v="33"/>
    <s v="NO"/>
    <s v="Maricela Guevara"/>
    <s v="Subdirector Técnico"/>
    <m/>
    <m/>
    <m/>
    <m/>
    <m/>
    <m/>
    <s v="Proyectos de Inversión"/>
    <m/>
    <m/>
    <n v="89"/>
    <n v="0.26726726726726729"/>
    <x v="4"/>
    <s v="A la fecha no se reportan avances en el cumplimiento de la acción "/>
    <s v="N/A"/>
    <n v="0"/>
    <n v="0"/>
  </r>
  <r>
    <x v="8"/>
    <s v="DIRECCION DE ATENCIÓN Y TRATAMIENTO"/>
    <s v="O2"/>
    <s v="Brindar programas pertinentes de tratamiento penitenciario orientados a la PPL que les permita su resocialización para la vida en libertad."/>
    <s v="S1"/>
    <s v="EDUCACIÓN, DEPORTE, RECREACIÓN Y CULTURA"/>
    <s v="I7"/>
    <s v="Cobertura en el programa de educación"/>
    <n v="40"/>
    <s v="Porcentaje"/>
    <s v="P184"/>
    <s v="Activo"/>
    <s v="Modelo educativo institucional del Instituto Penitenciario y Carcelario actualizado"/>
    <n v="2"/>
    <n v="30"/>
    <s v="Porcentaje"/>
    <s v="Todos los trimestres"/>
    <s v="Maricela Guevara"/>
    <s v="Subdirector Técnico"/>
    <n v="0"/>
    <s v="A la fecha no se reportan avances de cumplimiento del producto, toda vez que faltan acciones por ejecutar "/>
    <s v="N/A"/>
    <n v="171"/>
    <x v="0"/>
    <s v="Elaborar un documento conceptual y metodológico para la articulación del programa de educación para el trabajo y el desarrollo humano con el Modelo Educativo INPEC. "/>
    <x v="0"/>
    <x v="1"/>
    <n v="333"/>
    <n v="33"/>
    <s v="NO"/>
    <s v="Maricela Guevara"/>
    <s v="Subdirector Técnico"/>
    <m/>
    <m/>
    <m/>
    <m/>
    <m/>
    <m/>
    <s v="Proyectos de Inversión"/>
    <m/>
    <m/>
    <n v="89"/>
    <n v="0.26726726726726729"/>
    <x v="4"/>
    <s v="A la fecha no se reportan avances en el cumplimiento de la acción "/>
    <s v="N/A"/>
    <n v="0"/>
    <n v="0"/>
  </r>
  <r>
    <x v="8"/>
    <s v="DIRECCION DE ATENCIÓN Y TRATAMIENTO"/>
    <s v="O2"/>
    <s v="Brindar programas pertinentes de tratamiento penitenciario orientados a la PPL que les permita su resocialización para la vida en libertad."/>
    <s v="S1"/>
    <s v="EDUCACIÓN, DEPORTE, RECREACIÓN Y CULTURA"/>
    <s v="I7"/>
    <s v="Cobertura en el programa de educación"/>
    <n v="40"/>
    <s v="Porcentaje"/>
    <s v="P184"/>
    <s v="Activo"/>
    <s v="Modelo educativo institucional del Instituto Penitenciario y Carcelario actualizado"/>
    <n v="2"/>
    <n v="30"/>
    <s v="Porcentaje"/>
    <s v="Todos los trimestres"/>
    <s v="Maricela Guevara"/>
    <s v="Subdirector Técnico"/>
    <n v="0"/>
    <s v="A la fecha no se reportan avances de cumplimiento del producto, toda vez que faltan acciones por ejecutar "/>
    <s v="N/A"/>
    <n v="172"/>
    <x v="0"/>
    <s v="Elaborar un documento conceptual y metodológico para la articulación del programa de deporte, recreación y cultura con el Modelo Educativo INPEC "/>
    <x v="0"/>
    <x v="1"/>
    <n v="333"/>
    <n v="34"/>
    <s v="NO"/>
    <s v="Maricela Guevara"/>
    <s v="Subdirector Técnico"/>
    <m/>
    <m/>
    <m/>
    <m/>
    <m/>
    <m/>
    <s v="Proyectos de Inversión"/>
    <m/>
    <m/>
    <n v="89"/>
    <n v="0.26726726726726729"/>
    <x v="4"/>
    <s v="A la fecha no se reportan avances en el cumplimiento de la acción "/>
    <s v="N/A"/>
    <n v="0"/>
    <n v="0"/>
  </r>
  <r>
    <x v="8"/>
    <s v="DIRECCION DE ATENCIÓN Y TRATAMIENTO"/>
    <s v="O2"/>
    <s v="Brindar programas pertinentes de tratamiento penitenciario orientados a la PPL que les permita su resocialización para la vida en libertad."/>
    <s v="S1"/>
    <s v="EDUCACIÓN, DEPORTE, RECREACIÓN Y CULTURA"/>
    <s v="I7"/>
    <s v="Cobertura en el programa de educación"/>
    <n v="40"/>
    <s v="Porcentaje"/>
    <s v="P112"/>
    <s v="Activo"/>
    <s v="ERON fortalecidos con elementos  para el desarrollo del modelo educativo "/>
    <n v="2"/>
    <n v="34"/>
    <s v="Numero"/>
    <s v="Todos los trimestres"/>
    <s v="Maricela Guevara"/>
    <s v="Subdirector Técnico"/>
    <n v="0"/>
    <s v="A la fecha no se reportan avances de cumplimiento del producto, toda vez que faltan acciones por ejecutar "/>
    <s v="N/A"/>
    <n v="173"/>
    <x v="0"/>
    <s v="Asignar recursos a los Establecimientos de Reclusión para el desarrollo y fortalecimiento del programa de educación formal para adultos. "/>
    <x v="0"/>
    <x v="1"/>
    <n v="333"/>
    <n v="50"/>
    <s v="NO"/>
    <s v="Maricela Guevara"/>
    <s v="Subdirector Técnico"/>
    <m/>
    <m/>
    <m/>
    <m/>
    <m/>
    <m/>
    <s v="Indicadores y metas de gobierno"/>
    <m/>
    <m/>
    <n v="89"/>
    <n v="0.26726726726726729"/>
    <x v="3"/>
    <s v="Mes de febrero: Mediante Resolución No. 344 de 2017 se asignaron los recursospor valor de $ 900.000.000.oo a los Establecimientos de Reclusión para el desarrollo y fortalecimiento del programa de educación formal para adultos. "/>
    <s v="Drive - P122 - Actividad 173"/>
    <n v="50"/>
    <n v="1"/>
  </r>
  <r>
    <x v="8"/>
    <s v="DIRECCION DE ATENCIÓN Y TRATAMIENTO"/>
    <s v="O2"/>
    <s v="Brindar programas pertinentes de tratamiento penitenciario orientados a la PPL que les permita su resocialización para la vida en libertad."/>
    <s v="S1"/>
    <s v="EDUCACIÓN, DEPORTE, RECREACIÓN Y CULTURA"/>
    <s v="I7"/>
    <s v="Cobertura en el programa de educación"/>
    <n v="40"/>
    <s v="Porcentaje"/>
    <s v="P112"/>
    <s v="Activo"/>
    <s v="ERON fortalecidos con elementos  para el desarrollo del modelo educativo "/>
    <n v="2"/>
    <n v="34"/>
    <s v="Numero"/>
    <s v="Todos los trimestres"/>
    <s v="Maricela Guevara"/>
    <s v="Subdirector Técnico"/>
    <n v="0"/>
    <s v="A la fecha no se reportan avances de cumplimiento del producto, toda vez que faltan acciones por ejecutar "/>
    <s v="N/A"/>
    <n v="174"/>
    <x v="0"/>
    <s v="Realizar seguimiento a la ejecución de los recursos asignados a los 34 ERON seleccionados. "/>
    <x v="0"/>
    <x v="1"/>
    <n v="333"/>
    <n v="50"/>
    <s v="NO"/>
    <s v="Maricela Guevara"/>
    <s v="Subdirector Técnico"/>
    <m/>
    <m/>
    <m/>
    <m/>
    <m/>
    <m/>
    <m/>
    <m/>
    <m/>
    <n v="89"/>
    <n v="0.26726726726726729"/>
    <x v="1"/>
    <s v="Mes de marzo: Se realizó seguimiento a la ejecución de los recursos asignados, mediante oficio N° 2017IE0008996 del 22 de marzo de 2017 dirigido a las Direcciones Regionales. "/>
    <s v="Drive - P122 - Actividad 174"/>
    <n v="12.5"/>
    <n v="0.25"/>
  </r>
  <r>
    <x v="8"/>
    <s v="DIRECCION DE ATENCIÓN Y TRATAMIENTO"/>
    <s v="O2"/>
    <s v="Brindar programas pertinentes de tratamiento penitenciario orientados a la PPL que les permita su resocialización para la vida en libertad."/>
    <s v="S1"/>
    <s v="EDUCACIÓN, DEPORTE, RECREACIÓN Y CULTURA"/>
    <s v="I7"/>
    <s v="Cobertura en el programa de educación"/>
    <n v="40"/>
    <s v="Porcentaje"/>
    <s v="P113"/>
    <s v="Activo"/>
    <s v="Aumentar en 5% los cupos en el programa de educación superior, en relación con el año inmediatamente anterior."/>
    <n v="1"/>
    <n v="645"/>
    <s v="Numero"/>
    <s v="Primer Trimestre"/>
    <s v="Maricela Guevara"/>
    <s v="Subdirector Técnico"/>
    <n v="0"/>
    <s v="A la fecha no se reportan avances de cumplimiento del producto, toda vez que faltan acciones por ejecutar "/>
    <s v="N/A"/>
    <n v="175"/>
    <x v="0"/>
    <s v="Coordinar con las direcciones Regionales, las actividades de divulgacion y socialización de información sobre Educación superior."/>
    <x v="0"/>
    <x v="1"/>
    <n v="333"/>
    <n v="50"/>
    <s v="NO"/>
    <s v="Maricela Guevara"/>
    <s v="Subdirector Técnico"/>
    <m/>
    <m/>
    <m/>
    <m/>
    <m/>
    <m/>
    <s v="Indicadores y metas de gobierno"/>
    <m/>
    <m/>
    <n v="89"/>
    <n v="0.26726726726726729"/>
    <x v="1"/>
    <s v="Mes de febrero: Se enviaron &quot;lineamientos para el programa de educación, recreación, cultura y deporte 2017&quot;, se estan adelantando los estudios previos para la contratación con la UNAD y UNIMINUTO._x000a__x000a_Mes de marzo: Se suscribio Contrato de Prestacion de Servicios de Apoyo a la Gestión No. 109 de 2017 entre la Corporación Universitaria Minuto de Dios - UNIMINUTO y el INPEC, con el objeto de &quot;Contratar el servicio educativo para los internos beneficiarios del apoyo economico del 30% que el INPEC otorga a las personas privadas de la libertad, beneficiarias del Convenio de Cooperación 162 -2016&quot;"/>
    <s v="Drive - P113 - Actividad 175"/>
    <n v="12.5"/>
    <n v="0.125"/>
  </r>
  <r>
    <x v="8"/>
    <s v="DIRECCION DE ATENCIÓN Y TRATAMIENTO"/>
    <s v="O2"/>
    <s v="Brindar programas pertinentes de tratamiento penitenciario orientados a la PPL que les permita su resocialización para la vida en libertad."/>
    <s v="S1"/>
    <s v="EDUCACIÓN, DEPORTE, RECREACIÓN Y CULTURA"/>
    <s v="I7"/>
    <s v="Cobertura en el programa de educación"/>
    <n v="40"/>
    <s v="Porcentaje"/>
    <s v="P113"/>
    <s v="Activo"/>
    <s v="Aumentar en 5% los cupos en el programa de educación superior, en relación con el año inmediatamente anterior."/>
    <n v="1"/>
    <n v="645"/>
    <s v="Numero"/>
    <s v="Todos los trimestres"/>
    <s v="Maricela Guevara"/>
    <s v="Subdirector Técnico"/>
    <n v="0"/>
    <s v="A la fecha no se reportan avances de cumplimiento del producto, toda vez que faltan acciones por ejecutar "/>
    <s v="N/A"/>
    <n v="176"/>
    <x v="0"/>
    <s v="Realizar un convenio para el fortalecimiento del programa de educación superior. "/>
    <x v="0"/>
    <x v="1"/>
    <n v="333"/>
    <n v="50"/>
    <s v="NO"/>
    <s v="Maricela Guevara"/>
    <s v="Subdirector Técnico"/>
    <m/>
    <m/>
    <m/>
    <m/>
    <m/>
    <m/>
    <m/>
    <m/>
    <m/>
    <n v="89"/>
    <n v="0.26726726726726729"/>
    <x v="3"/>
    <s v="Mes de febrero: Se suscribió el Convenio Interadminsitrativo de Cooperación Interinstitucional No. 090 de 2017 entre el INPEC y la Universidad Francisco de Paula Santander, con el objeto de &quot;Generar espacios que promuevan un mejoramiento en los niveles de formación y estimulen el ingreso a la educación superior, a las PPL que se encuentran internas en el Complejo Penitenciario de Cucuta&quot;. "/>
    <s v="Drive - P113 - Actividad 176"/>
    <n v="50"/>
    <n v="0.5"/>
  </r>
  <r>
    <x v="8"/>
    <s v="DIRECCION DE ATENCIÓN Y TRATAMIENTO"/>
    <s v="O2"/>
    <s v="Brindar programas pertinentes de tratamiento penitenciario orientados a la PPL que les permita su resocialización para la vida en libertad."/>
    <s v="S1"/>
    <s v="EDUCACIÓN, DEPORTE, RECREACIÓN Y CULTURA"/>
    <s v="I7"/>
    <s v="Cobertura en el programa de educación"/>
    <n v="40"/>
    <s v="Porcentaje"/>
    <s v="P32"/>
    <s v="Activo"/>
    <s v="Establecimientos de Reclusión cubiertos con programas  de Educación formal, para el trabajo y desarrollo humano o informal de acuerdo con las necesidades y posibilidades de cada uno."/>
    <n v="3"/>
    <n v="100"/>
    <s v="Porcentaje"/>
    <s v="Todos los trimestres"/>
    <s v="Maricela Guevara"/>
    <s v="Subdirector Técnico"/>
    <n v="0"/>
    <s v="A la fecha no se reportan avances de cumplimiento del producto, toda vez que faltan acciones por ejecutar "/>
    <s v="N/A"/>
    <n v="177"/>
    <x v="0"/>
    <s v="Asignar recursos solicitados por los establecimientos para el desarrollo de cursos  para el trabajo y el desarrollo humano "/>
    <x v="0"/>
    <x v="1"/>
    <n v="333"/>
    <n v="33"/>
    <s v="NO"/>
    <s v="Maricela Guevara"/>
    <s v="Subdirector Técnico"/>
    <m/>
    <m/>
    <m/>
    <m/>
    <m/>
    <m/>
    <s v="Indicadores y metas de gobierno"/>
    <m/>
    <m/>
    <n v="89"/>
    <n v="0.26726726726726729"/>
    <x v="4"/>
    <s v="A la fecha no se reportan avances en el cumplimiento de la acción "/>
    <s v="N/A"/>
    <n v="0"/>
    <n v="0"/>
  </r>
  <r>
    <x v="8"/>
    <s v="DIRECCION DE ATENCIÓN Y TRATAMIENTO"/>
    <s v="O2"/>
    <s v="Brindar programas pertinentes de tratamiento penitenciario orientados a la PPL que les permita su resocialización para la vida en libertad."/>
    <s v="S1"/>
    <s v="EDUCACIÓN, DEPORTE, RECREACIÓN Y CULTURA"/>
    <s v="I7"/>
    <s v="Cobertura en el programa de educación"/>
    <n v="40"/>
    <s v="Porcentaje"/>
    <s v="P32"/>
    <s v="Activo"/>
    <s v="Establecimientos de Reclusión cubiertos con programas  de Educación formal, para el trabajo y desarrollo humano o informal de acuerdo con las necesidades y posibilidades de cada uno."/>
    <n v="3"/>
    <n v="100"/>
    <s v="Porcentaje"/>
    <s v="Todos los trimestres"/>
    <s v="Maricela Guevara"/>
    <s v="Subdirector Técnico"/>
    <n v="0"/>
    <s v="A la fecha no se reportan avances de cumplimiento del producto, toda vez que faltan acciones por ejecutar "/>
    <s v="N/A"/>
    <n v="178"/>
    <x v="0"/>
    <s v="Asignar recursos solicitados por los establecimientos para el desarrollo de los cursos de educación informal programados  "/>
    <x v="0"/>
    <x v="1"/>
    <n v="333"/>
    <n v="33"/>
    <s v="NO"/>
    <s v="Maricela Guevara"/>
    <s v="Subdirector Técnico"/>
    <m/>
    <m/>
    <m/>
    <m/>
    <m/>
    <m/>
    <m/>
    <m/>
    <m/>
    <n v="89"/>
    <n v="0.26726726726726729"/>
    <x v="3"/>
    <s v="Mes de febrero: Se asignaron recursos solicitados por los establecimientos para el desarrollo de los cursos de educación informal, por valor de $200.000.000.mediante la Resolución No. 0345 de 15 de febrero de 2017. "/>
    <s v="Drive - P32 - Actividad 178"/>
    <n v="33"/>
    <n v="0.99"/>
  </r>
  <r>
    <x v="8"/>
    <s v="DIRECCION DE ATENCIÓN Y TRATAMIENTO"/>
    <s v="O2"/>
    <s v="Brindar programas pertinentes de tratamiento penitenciario orientados a la PPL que les permita su resocialización para la vida en libertad."/>
    <s v="S1"/>
    <s v="EDUCACIÓN, DEPORTE, RECREACIÓN Y CULTURA"/>
    <s v="I7"/>
    <s v="Cobertura en el programa de educación"/>
    <n v="40"/>
    <s v="Porcentaje"/>
    <s v="P32"/>
    <s v="Activo"/>
    <s v="Establecimientos de Reclusión cubiertos con programas  de Educación formal, para el trabajo y desarrollo humano o informal de acuerdo con las necesidades y posibilidades de cada uno."/>
    <n v="3"/>
    <n v="100"/>
    <s v="Porcentaje"/>
    <s v="Todos los trimestres"/>
    <s v="Maricela Guevara"/>
    <s v="Subdirector Técnico"/>
    <n v="0"/>
    <s v="A la fecha no se reportan avances de cumplimiento del producto, toda vez que faltan acciones por ejecutar "/>
    <s v="N/A"/>
    <n v="179"/>
    <x v="0"/>
    <s v="Generar lineamientos metodológicos para el diseño y desarrollo de los cursos de educación informal "/>
    <x v="0"/>
    <x v="1"/>
    <n v="333"/>
    <n v="34"/>
    <s v="NO"/>
    <s v="Maricela Guevara"/>
    <s v="Subdirector Técnico"/>
    <m/>
    <m/>
    <m/>
    <m/>
    <m/>
    <m/>
    <m/>
    <m/>
    <m/>
    <n v="89"/>
    <n v="0.26726726726726729"/>
    <x v="4"/>
    <s v="A la fecha no se reportan avances en el cumplimiento de la acción "/>
    <s v="N/A"/>
    <n v="0"/>
    <n v="0"/>
  </r>
  <r>
    <x v="8"/>
    <s v="DIRECCION DE ATENCIÓN Y TRATAMIENTO"/>
    <s v="O2"/>
    <s v="Brindar programas pertinentes de tratamiento penitenciario orientados a la PPL que les permita su resocialización para la vida en libertad."/>
    <s v="S1"/>
    <s v="EDUCACIÓN, DEPORTE, RECREACIÓN Y CULTURA"/>
    <s v="I7"/>
    <s v="Cobertura en el programa de educación"/>
    <n v="40"/>
    <s v="Porcentaje"/>
    <s v="P115"/>
    <s v="Activo"/>
    <s v="Pruebas de estado realizadas (SABER 11, VALIDACION GENERAL Y SABER PRO)"/>
    <n v="4"/>
    <n v="3"/>
    <s v="Numero"/>
    <s v="Todos los trimestres"/>
    <s v="Maricela Guevara"/>
    <s v="Subdirector Técnico"/>
    <n v="0"/>
    <s v="A la fecha no se reportan avances de cumplimiento del producto, toda vez que faltan acciones por ejecutar "/>
    <s v="N/A"/>
    <n v="180"/>
    <x v="0"/>
    <s v="Elaboracion y celebracion del contrato. "/>
    <x v="0"/>
    <x v="33"/>
    <n v="151"/>
    <n v="33"/>
    <s v="NO"/>
    <s v="Maricela Guevara"/>
    <s v="Subdirector Técnico"/>
    <m/>
    <m/>
    <m/>
    <m/>
    <m/>
    <m/>
    <s v="Indicadores y metas de gobierno"/>
    <m/>
    <m/>
    <n v="89"/>
    <n v="0.58940397350993379"/>
    <x v="4"/>
    <s v="A la fecha no se reportan avances en el cumplimiento de la acción "/>
    <s v="N/A"/>
    <n v="0"/>
    <n v="0"/>
  </r>
  <r>
    <x v="8"/>
    <s v="DIRECCION DE ATENCIÓN Y TRATAMIENTO"/>
    <s v="O2"/>
    <s v="Brindar programas pertinentes de tratamiento penitenciario orientados a la PPL que les permita su resocialización para la vida en libertad."/>
    <s v="S1"/>
    <s v="EDUCACIÓN, DEPORTE, RECREACIÓN Y CULTURA"/>
    <s v="I7"/>
    <s v="Cobertura en el programa de educación"/>
    <n v="40"/>
    <s v="Porcentaje"/>
    <s v="P115"/>
    <s v="Activo"/>
    <s v="Pruebas de estado realizadas (SABER 11, VALIDACION GENERAL Y SABER PRO)"/>
    <n v="4"/>
    <n v="3"/>
    <s v="Numero"/>
    <s v="Todos los trimestres"/>
    <s v="Maricela Guevara"/>
    <s v="Subdirector Técnico"/>
    <n v="0"/>
    <s v="A la fecha no se reportan avances de cumplimiento del producto, toda vez que faltan acciones por ejecutar "/>
    <s v="N/A"/>
    <n v="181"/>
    <x v="0"/>
    <s v="Realizar dos informes de seguimiento por pruebas presentadas. "/>
    <x v="5"/>
    <x v="1"/>
    <n v="60"/>
    <n v="33"/>
    <s v="NO"/>
    <s v="Maricela Guevara"/>
    <s v="Subdirector Técnico"/>
    <m/>
    <m/>
    <m/>
    <m/>
    <m/>
    <m/>
    <m/>
    <m/>
    <m/>
    <s v="Actividad no ha iniciado"/>
    <s v="Actividad no ha iniciado"/>
    <x v="4"/>
    <m/>
    <m/>
    <n v="0"/>
    <n v="0"/>
  </r>
  <r>
    <x v="8"/>
    <s v="DIRECCION DE ATENCIÓN Y TRATAMIENTO"/>
    <s v="O2"/>
    <s v="Brindar programas pertinentes de tratamiento penitenciario orientados a la PPL que les permita su resocialización para la vida en libertad."/>
    <s v="S1"/>
    <s v="EDUCACIÓN, DEPORTE, RECREACIÓN Y CULTURA"/>
    <s v="I7"/>
    <s v="Cobertura en el programa de educación"/>
    <n v="40"/>
    <s v="Porcentaje"/>
    <s v="P115"/>
    <s v="Activo"/>
    <s v="Pruebas de estado realizadas (SABER 11, VALIDACION GENERAL Y SABER PRO)"/>
    <n v="4"/>
    <n v="3"/>
    <s v="Numero"/>
    <s v="Todos los trimestres"/>
    <s v="Maricela Guevara"/>
    <s v="Subdirector Técnico"/>
    <n v="0"/>
    <s v="A la fecha no se reportan avances de cumplimiento del producto, toda vez que faltan acciones por ejecutar "/>
    <s v="N/A"/>
    <n v="182"/>
    <x v="0"/>
    <s v="Realizar un ánalisis cuantitativo y cualitativo dela presentación  las pruebas de VG y SABER 11 en la vigencia 2017 "/>
    <x v="3"/>
    <x v="1"/>
    <n v="182"/>
    <n v="34"/>
    <s v="NO"/>
    <s v="Maricela Guevara"/>
    <s v="Subdirector Técnico"/>
    <m/>
    <m/>
    <m/>
    <m/>
    <m/>
    <m/>
    <m/>
    <m/>
    <m/>
    <s v="Actividad no ha iniciado"/>
    <s v="Actividad no ha iniciado"/>
    <x v="4"/>
    <m/>
    <m/>
    <n v="0"/>
    <n v="0"/>
  </r>
  <r>
    <x v="8"/>
    <s v="DIRECCION DE ATENCIÓN Y TRATAMIENTO"/>
    <s v="O2"/>
    <s v="Brindar programas pertinentes de tratamiento penitenciario orientados a la PPL que les permita su resocialización para la vida en libertad."/>
    <s v="S1"/>
    <s v="EDUCACIÓN, DEPORTE, RECREACIÓN Y CULTURA"/>
    <s v="I7"/>
    <s v="Cobertura en el programa de educación"/>
    <n v="40"/>
    <s v="Porcentaje"/>
    <s v="P116"/>
    <s v="Activo"/>
    <s v="Convenios para el fortalecimiento de los programas de educación con diferentes entidades gestionados"/>
    <n v="2"/>
    <n v="1"/>
    <s v="Numero"/>
    <s v="Todos los trimestres"/>
    <s v="Maricela Guevara"/>
    <s v="Subdirector Técnico"/>
    <n v="50"/>
    <s v="Se suscribio el Convenio Interadministrativo N° 25 de 2017 con la Universidad Pedagógica Nacional con el fin de fortalecer los programas de educacion"/>
    <s v="Drive - P116 - Actividad 184"/>
    <n v="183"/>
    <x v="0"/>
    <s v="Elaboracion de propuestas para alianzas "/>
    <x v="0"/>
    <x v="1"/>
    <n v="333"/>
    <n v="50"/>
    <s v="NO"/>
    <s v="Maricela Guevara"/>
    <s v="Subdirector Técnico"/>
    <m/>
    <m/>
    <m/>
    <m/>
    <m/>
    <m/>
    <s v="Indicadores y metas de gobierno"/>
    <m/>
    <m/>
    <n v="89"/>
    <n v="0.26726726726726729"/>
    <x v="4"/>
    <s v="A la fecha no se reportan avances en el cumplimiento de la acción "/>
    <s v="N/A"/>
    <n v="0"/>
    <n v="0"/>
  </r>
  <r>
    <x v="8"/>
    <s v="DIRECCION DE ATENCIÓN Y TRATAMIENTO"/>
    <s v="O2"/>
    <s v="Brindar programas pertinentes de tratamiento penitenciario orientados a la PPL que les permita su resocialización para la vida en libertad."/>
    <s v="S1"/>
    <s v="EDUCACIÓN, DEPORTE, RECREACIÓN Y CULTURA"/>
    <s v="I7"/>
    <s v="Cobertura en el programa de educación"/>
    <n v="40"/>
    <s v="Porcentaje"/>
    <s v="P116"/>
    <s v="Activo"/>
    <s v="Convenios para el fortalecimiento de los programas de educación con diferentes entidades gestionados"/>
    <n v="2"/>
    <n v="1"/>
    <s v="Numero"/>
    <s v="Todos los trimestres"/>
    <s v="Maricela Guevara"/>
    <s v="Subdirector Técnico"/>
    <n v="50"/>
    <s v="Se suscribio el Convenio Interadministrativo N° 25 de 2017 con la Universidad Pedagógica Nacional con el fin de fortalecer los programas de educacion"/>
    <s v="Drive - P116 - Actividad 184"/>
    <n v="184"/>
    <x v="0"/>
    <s v="Suscribir por lo menos un convenio para el fortalecimiento de los programas de educación._x000a_"/>
    <x v="0"/>
    <x v="1"/>
    <n v="333"/>
    <n v="50"/>
    <s v="NO"/>
    <s v="Maricela Guevara"/>
    <s v="Subdirector Técnico"/>
    <m/>
    <m/>
    <m/>
    <m/>
    <m/>
    <m/>
    <m/>
    <m/>
    <m/>
    <n v="89"/>
    <n v="0.26726726726726729"/>
    <x v="3"/>
    <s v="Mes de febrero: Se suscribio el Convenio Interadministrativo N° 25 de 2017 con la Universidad Pedagógica Nacional cuyo objeto es: &quot;Aunar esfuerzos para facilitar el desarrollo de la práctica académica y/o pasantia universitaria e investigación por parte de los estudiantes y docentes de la Universidad pedagógica Nacional, con el fin de fortalecer y apoyar la implementación de los programas de educación, cultura, deporte y recreación en articulación con los procesos de atención social y y tratamiento penitenciario orientados a las personas privadas de la libertad sindicadas y condenadas que se encuentran en los establecimientos de reclusión del orden nacional a cargo del INPEC&quot;. "/>
    <s v="Drive - P116 - Actividad 184"/>
    <n v="50"/>
    <n v="1"/>
  </r>
  <r>
    <x v="8"/>
    <s v="DIRECCION DE ATENCIÓN Y TRATAMIENTO"/>
    <s v="O2"/>
    <s v="Brindar programas pertinentes de tratamiento penitenciario orientados a la PPL que les permita su resocialización para la vida en libertad."/>
    <s v="S1"/>
    <s v="EDUCACIÓN, DEPORTE, RECREACIÓN Y CULTURA"/>
    <s v="I8"/>
    <s v="Porcentaje de ERON con programas de deporte, recreación y cultura planeados en SISIPEC implementados."/>
    <n v="75"/>
    <s v="Porcentaje"/>
    <s v="P31"/>
    <s v="Activo"/>
    <s v="Establecimientos de Reclusión cubiertos con programas de cultura, deporte o recreación."/>
    <n v="1"/>
    <n v="100"/>
    <s v="Porcentaje"/>
    <s v="Todos los trimestres"/>
    <s v="Maricela Guevara"/>
    <s v="Subdirector Técnico"/>
    <n v="0"/>
    <s v="A la fecha no se reportan avances de cumplimiento del producto, toda vez que faltan acciones por ejecutar "/>
    <s v="N/A"/>
    <n v="185"/>
    <x v="0"/>
    <s v="Realizar los juegos penitenciarios carcelarios en los Establecimientos con más de 300 internos "/>
    <x v="0"/>
    <x v="1"/>
    <n v="333"/>
    <n v="25"/>
    <s v="NO"/>
    <s v="Maricela Guevara"/>
    <s v="Subdirector Técnico"/>
    <m/>
    <m/>
    <m/>
    <m/>
    <m/>
    <m/>
    <s v="Indicadores y metas de gobierno"/>
    <m/>
    <m/>
    <n v="89"/>
    <n v="0.26726726726726729"/>
    <x v="4"/>
    <s v="A la fecha no se reportan avances en el cumplimiento de la acción "/>
    <s v="N/A"/>
    <n v="0"/>
    <n v="0"/>
  </r>
  <r>
    <x v="8"/>
    <s v="DIRECCION DE ATENCIÓN Y TRATAMIENTO"/>
    <s v="O2"/>
    <s v="Brindar programas pertinentes de tratamiento penitenciario orientados a la PPL que les permita su resocialización para la vida en libertad."/>
    <s v="S1"/>
    <s v="EDUCACIÓN, DEPORTE, RECREACIÓN Y CULTURA"/>
    <s v="I8"/>
    <s v="Porcentaje de ERON con programas de deporte, recreación y cultura planeados en SISIPEC implementados."/>
    <n v="75"/>
    <s v="Porcentaje"/>
    <s v="P31"/>
    <s v="Activo"/>
    <s v="Establecimientos de Reclusión cubiertos con programas de cultura, deporte o recreación."/>
    <n v="1"/>
    <n v="100"/>
    <s v="Porcentaje"/>
    <s v="Todos los trimestres"/>
    <s v="Maricela Guevara"/>
    <s v="Subdirector Técnico"/>
    <n v="0"/>
    <s v="A la fecha no se reportan avances de cumplimiento del producto, toda vez que faltan acciones por ejecutar "/>
    <s v="N/A"/>
    <n v="186"/>
    <x v="0"/>
    <s v="Realizar el concurso nacional de arte "/>
    <x v="33"/>
    <x v="1"/>
    <n v="121"/>
    <n v="25"/>
    <s v="NO"/>
    <s v="Maricela Guevara"/>
    <s v="Subdirector Técnico"/>
    <m/>
    <m/>
    <m/>
    <m/>
    <m/>
    <m/>
    <m/>
    <m/>
    <m/>
    <s v="Actividad no ha iniciado"/>
    <s v="Actividad no ha iniciado"/>
    <x v="4"/>
    <m/>
    <m/>
    <n v="0"/>
    <n v="0"/>
  </r>
  <r>
    <x v="8"/>
    <s v="DIRECCION DE ATENCIÓN Y TRATAMIENTO"/>
    <s v="O2"/>
    <s v="Brindar programas pertinentes de tratamiento penitenciario orientados a la PPL que les permita su resocialización para la vida en libertad."/>
    <s v="S1"/>
    <s v="EDUCACIÓN, DEPORTE, RECREACIÓN Y CULTURA"/>
    <s v="I8"/>
    <s v="Porcentaje de ERON con programas de deporte, recreación y cultura planeados en SISIPEC implementados."/>
    <n v="75"/>
    <s v="Porcentaje"/>
    <s v="P31"/>
    <s v="Activo"/>
    <s v="Establecimientos de Reclusión cubiertos con programas de cultura, deporte o recreación."/>
    <n v="1"/>
    <n v="100"/>
    <s v="Porcentaje"/>
    <s v="Todos los trimestres"/>
    <s v="Maricela Guevara"/>
    <s v="Subdirector Técnico"/>
    <n v="0"/>
    <s v="A la fecha no se reportan avances de cumplimiento del producto, toda vez que faltan acciones por ejecutar "/>
    <s v="N/A"/>
    <n v="187"/>
    <x v="0"/>
    <s v="Asignar recursos para la adquisición de elementos para el fortalecimiento de los programas de cultura deporte y recreación."/>
    <x v="0"/>
    <x v="33"/>
    <n v="151"/>
    <n v="25"/>
    <s v="NO"/>
    <s v="Maricela Guevara"/>
    <s v="Subdirector Técnico"/>
    <m/>
    <m/>
    <m/>
    <m/>
    <m/>
    <m/>
    <m/>
    <m/>
    <m/>
    <n v="89"/>
    <n v="0.58940397350993379"/>
    <x v="3"/>
    <s v="Mes de febrero: Se asignaron recursos para la adquisición de elementos para el fortalecimiento de los programas de cultura deporte y recreación, por el rubro de atención y rehabilitación al recluso, valor $ 750.000.000. Resolución N° 346 del 15 de febrero; y por el rubro de cajas especiales, valor $ 480.000.000. Resolución N° 592 de 6 de marzo de 2017. "/>
    <s v="Drive - P31 - Actividad 187"/>
    <n v="25"/>
    <n v="0.25"/>
  </r>
  <r>
    <x v="8"/>
    <s v="DIRECCION DE ATENCIÓN Y TRATAMIENTO"/>
    <s v="O2"/>
    <s v="Brindar programas pertinentes de tratamiento penitenciario orientados a la PPL que les permita su resocialización para la vida en libertad."/>
    <s v="S1"/>
    <s v="EDUCACIÓN, DEPORTE, RECREACIÓN Y CULTURA"/>
    <s v="I8"/>
    <s v="Porcentaje de ERON con programas de deporte, recreación y cultura planeados en SISIPEC implementados."/>
    <n v="75"/>
    <s v="Porcentaje"/>
    <s v="P31"/>
    <s v="Activo"/>
    <s v="Establecimientos de Reclusión cubiertos con programas de cultura, deporte o recreación."/>
    <n v="1"/>
    <n v="100"/>
    <s v="Porcentaje"/>
    <s v="Todos los trimestres"/>
    <s v="Maricela Guevara"/>
    <s v="Subdirector Técnico"/>
    <n v="0"/>
    <s v="A la fecha no se reportan avances de cumplimiento del producto, toda vez que faltan acciones por ejecutar "/>
    <s v="N/A"/>
    <n v="188"/>
    <x v="0"/>
    <s v="Generar  propuesta metologica para la articulación del deporte y la recreación con el tratamiento penitenciario "/>
    <x v="0"/>
    <x v="1"/>
    <n v="333"/>
    <n v="25"/>
    <s v="NO"/>
    <s v="Maricela Guevara"/>
    <s v="Subdirector Técnico"/>
    <m/>
    <m/>
    <m/>
    <m/>
    <m/>
    <m/>
    <m/>
    <m/>
    <m/>
    <n v="89"/>
    <n v="0.26726726726726729"/>
    <x v="4"/>
    <s v="A la fecha no se reportan avances en el cumplimiento de la acción "/>
    <s v="N/A"/>
    <n v="0"/>
    <n v="0"/>
  </r>
  <r>
    <x v="8"/>
    <s v="DIRECCION DE ATENCIÓN Y TRATAMIENTO"/>
    <s v="O2"/>
    <s v="Brindar programas pertinentes de tratamiento penitenciario orientados a la PPL que les permita su resocialización para la vida en libertad."/>
    <s v="S1"/>
    <s v="EDUCACIÓN, DEPORTE, RECREACIÓN Y CULTURA"/>
    <s v="I8"/>
    <s v="Porcentaje de ERON con programas de deporte, recreación y cultura planeados en SISIPEC implementados."/>
    <n v="75"/>
    <s v="Porcentaje"/>
    <s v="P199"/>
    <s v="Activo"/>
    <s v="ERON con Bibliotecas en funcionamiento (espacio físico, mobiliario, equipo de computo con software, material bibliográfico actualizado y personal capacitado)"/>
    <n v="2"/>
    <n v="30"/>
    <s v="Porcentaje"/>
    <s v="Todos los trimestres"/>
    <s v="Maricela Guevara"/>
    <s v="Subdirector Técnico"/>
    <n v="0"/>
    <s v="A la fecha no se reportan avances de cumplimiento del producto, toda vez que faltan acciones por ejecutar "/>
    <s v="N/A"/>
    <n v="189"/>
    <x v="0"/>
    <s v="Diseñar e implementar curso virtual para bibliotecarios con el apoyo de la Escuela Nacional Penitenciaria "/>
    <x v="0"/>
    <x v="1"/>
    <n v="333"/>
    <n v="50"/>
    <s v="NO"/>
    <s v="Maricela Guevara"/>
    <s v="Subdirector Técnico"/>
    <m/>
    <m/>
    <m/>
    <m/>
    <m/>
    <m/>
    <s v="Indicadores y metas de gobierno"/>
    <m/>
    <m/>
    <n v="89"/>
    <n v="0.26726726726726729"/>
    <x v="25"/>
    <s v="Mes de febrero: Con base en el documento entregado por la Biblioteca Nacional se llevó a cabo la elaboración de la ficha técnica del curso, la cual fue enviada a la Escuela Nacional Penitenciaria mediante oficio No. 2017IE0003846 del 8 de febrero de 2017. "/>
    <s v="Drive - P199 - Actividad 189"/>
    <n v="10"/>
    <n v="0.2"/>
  </r>
  <r>
    <x v="8"/>
    <s v="DIRECCION DE ATENCIÓN Y TRATAMIENTO"/>
    <s v="O2"/>
    <s v="Brindar programas pertinentes de tratamiento penitenciario orientados a la PPL que les permita su resocialización para la vida en libertad."/>
    <s v="S1"/>
    <s v="EDUCACIÓN, DEPORTE, RECREACIÓN Y CULTURA"/>
    <s v="I8"/>
    <s v="Porcentaje de ERON con programas de deporte, recreación y cultura planeados en SISIPEC implementados."/>
    <n v="75"/>
    <s v="Porcentaje"/>
    <s v="P199"/>
    <s v="Activo"/>
    <s v="ERON con Bibliotecas en funcionamiento (espacio físico, mobiliario, equipo de computo con software, material bibliográfico actualizado y personal capacitado)"/>
    <n v="2"/>
    <n v="30"/>
    <s v="Porcentaje"/>
    <s v="Todos los trimestres"/>
    <s v="Maricela Guevara"/>
    <s v="Subdirector Técnico"/>
    <n v="0"/>
    <s v="A la fecha no se reportan avances de cumplimiento del producto, toda vez que faltan acciones por ejecutar "/>
    <s v="N/A"/>
    <n v="190"/>
    <x v="0"/>
    <s v="Adquirir elementos para dotación para las bibliotecas priorizadas para la vigencia. "/>
    <x v="0"/>
    <x v="1"/>
    <n v="333"/>
    <n v="50"/>
    <s v="NO"/>
    <s v="Maricela Guevara"/>
    <s v="Subdirector Técnico"/>
    <m/>
    <m/>
    <m/>
    <m/>
    <m/>
    <m/>
    <m/>
    <m/>
    <m/>
    <n v="89"/>
    <n v="0.26726726726726729"/>
    <x v="4"/>
    <s v="A la fecha no se reportan avances en el cumplimiento de la acción "/>
    <s v="N/A"/>
    <n v="0"/>
    <n v="0"/>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8"/>
    <s v="Activo"/>
    <s v="Actividades Productivas  actualmente en funcionamiento bajo la modalidad de administración directa que involucren procesamiento y trasformación de alimentos intervenidos, con el fin de mejorar las condiciones higiénico-sanitarias en los procesos de producción, manipulación, almacenamiento y distribución. "/>
    <n v="4"/>
    <n v="40"/>
    <s v="Numero"/>
    <s v="Todos los trimestres"/>
    <s v="Mayor Johanna Montoya Cifuentes"/>
    <s v="Subdirector Técnico"/>
    <n v="0"/>
    <s v="A la fecha no se reportan avances de cumplimiento del producto, toda vez que faltan acciones por ejecutar "/>
    <s v="N/A"/>
    <n v="191"/>
    <x v="0"/>
    <s v="Evaluar las condiciones higiénico sanitarias de las actividades productivas de procesamiento y transformación de alimentos a través de los diagnósticos realizados en los centros de reclusión del país."/>
    <x v="17"/>
    <x v="31"/>
    <n v="31"/>
    <n v="10"/>
    <s v="NO"/>
    <s v="COORDINADOR GRUPO ACTIVIDADES PRODUCTIVAS"/>
    <s v="JOSÉ RAÚL MONTERO ACERO"/>
    <s v="Profesional universitario"/>
    <s v="ÓSCAR GERMÁN GONZÁLEZ CORTÉS_x000a__x000a_"/>
    <s v="PROFESIONAL UNIVERSITARIO"/>
    <s v="HÉCTOR FABI O VALENCIA CASTAÑEDA"/>
    <s v="AUXILIAR ADMINISTRATIVO"/>
    <s v="MYRIAM BERMÚDEZ TAVERA -_x000a__x000a__x000a_GERMÁN ENRIQUE MANTILLA PARRA_x000a__x000a_"/>
    <s v="Gestión de calidad"/>
    <m/>
    <m/>
    <n v="75"/>
    <n v="1"/>
    <x v="3"/>
    <s v="Mes de febrero: A partir de los autodiagnósticos efectuados por los ERON, se analizó la información y como producto de ello se generó el cuadro Excel (adjunto) denominado &quot;Evaluación Diagnósticos Actividades de Alimentos&quot;. "/>
    <s v="Drive - P8 - Actividad 191"/>
    <n v="10"/>
    <n v="0.4"/>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8"/>
    <s v="Activo"/>
    <s v="Actividades Productivas  actualmente en funcionamiento bajo la modalidad de administración directa que involucren procesamiento y trasformación de alimentos intervenidos, con el fin de mejorar las condiciones higiénico-sanitarias en los procesos de producción, manipulación, almacenamiento y distribución. "/>
    <n v="4"/>
    <n v="40"/>
    <s v="Numero"/>
    <s v="Todos los trimestres"/>
    <s v="Mayor Johanna Montoya Cifuentes"/>
    <s v="Subdirector Técnico"/>
    <n v="0"/>
    <s v="A la fecha no se reportan avances de cumplimiento del producto, toda vez que faltan acciones por ejecutar "/>
    <s v="N/A"/>
    <n v="192"/>
    <x v="0"/>
    <s v="Determinar las 40 actividades productivas de procesamiento y transformación de alimentos a intervenir, especificando las acciones concretas a desarrollar."/>
    <x v="19"/>
    <x v="15"/>
    <n v="13"/>
    <n v="5"/>
    <s v="NO"/>
    <s v="COORDINADOR GRUPO ACTIVIDADES PRODUCTIVAS"/>
    <s v="JOSÉ RAÚL MONTERO ACERO"/>
    <s v="Profesional universitario"/>
    <s v="ÓSCAR GERMÁN GONZÁLEZ CORTÉS_x000a__x000a_"/>
    <s v="PROFESIONAL UNIVERSITARIO"/>
    <s v="HÉCTOR FABI O VALENCIA CASTAÑEDA"/>
    <s v="AUXILIAR ADMINISTRATIVO"/>
    <s v="MYRIAM BERMÚDEZ TAVERA -_x000a__x000a__x000a_GERMÁN ENRIQUE MANTILLA PARRA_x000a__x000a_"/>
    <s v="Gestión de calidad"/>
    <m/>
    <m/>
    <n v="44"/>
    <n v="1"/>
    <x v="3"/>
    <s v="Mes de febrero: Se adjunta acta N° 00105 del 01 de febrero de 2017, mediante la cual se seleccionaron las 40 actividades productivas de procesamiento y transformación de alimentos a intervenir en la vigencia, a partir de la asignación de recursos nación. _x000a__x000a_"/>
    <s v="Drive - P8 - Actividad 192"/>
    <n v="5"/>
    <n v="0.2"/>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8"/>
    <s v="Activo"/>
    <s v="Actividades Productivas  actualmente en funcionamiento bajo la modalidad de administración directa que involucren procesamiento y trasformación de alimentos intervenidos, con el fin de mejorar las condiciones higiénico-sanitarias en los procesos de producción, manipulación, almacenamiento y distribución. "/>
    <n v="4"/>
    <n v="40"/>
    <s v="Numero"/>
    <s v="Todos los trimestres"/>
    <s v="Mayor Johanna Montoya Cifuentes"/>
    <s v="Subdirector Técnico"/>
    <n v="0"/>
    <s v="A la fecha no se reportan avances de cumplimiento del producto, toda vez que faltan acciones por ejecutar "/>
    <s v="N/A"/>
    <n v="193"/>
    <x v="0"/>
    <s v="Elaborar cronograma de visitas de verificación y seguimiento a las 40 actividades productivas seleccionadas. Las visitas serán realizadas por servidores de la SUBDA y de las Direcciones Regionales de acuerdo a la disponibilidad de personal y recursos económicos. "/>
    <x v="1"/>
    <x v="34"/>
    <n v="14"/>
    <n v="5"/>
    <s v="NO"/>
    <s v="COORDINADOR GRUPO ACTIVIDADES PRODUCTIVAS"/>
    <s v="JOSÉ RAÚL MONTERO ACERO"/>
    <s v="Profesional universitario"/>
    <s v="ÓSCAR GERMÁN GONZÁLEZ CORTÉS_x000a__x000a_"/>
    <s v="PROFESIONAL UNIVERSITARIO"/>
    <s v="HÉCTOR FABI O VALENCIA CASTAÑEDA"/>
    <s v="AUXILIAR ADMINISTRATIVO"/>
    <s v="MYRIAM BERMÚDEZ TAVERA -_x000a__x000a__x000a_GERMÁN ENRIQUE MANTILLA PARRA_x000a__x000a_"/>
    <s v="Gestión de calidad"/>
    <m/>
    <m/>
    <n v="30"/>
    <n v="1"/>
    <x v="3"/>
    <s v="Mes de febrero: Mediante oficio 8340-SUBDA-GRAPO-2017IE0003943 del 08 de febrero de 2017 se presento y elaboro cronograma de visitas de verificación y seguimiento a las 40 actividades productivas seleccionadas."/>
    <s v="Drive - P8 - Actividad 193"/>
    <n v="5"/>
    <n v="0.2"/>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8"/>
    <s v="Activo"/>
    <s v="Actividades Productivas  actualmente en funcionamiento bajo la modalidad de administración directa que involucren procesamiento y trasformación de alimentos intervenidos, con el fin de mejorar las condiciones higiénico-sanitarias en los procesos de producción, manipulación, almacenamiento y distribución. "/>
    <n v="4"/>
    <n v="40"/>
    <s v="Numero"/>
    <s v="Todos los trimestres"/>
    <s v="Mayor Johanna Montoya Cifuentes"/>
    <s v="Subdirector Técnico"/>
    <n v="0"/>
    <s v="A la fecha no se reportan avances de cumplimiento del producto, toda vez que faltan acciones por ejecutar "/>
    <s v="N/A"/>
    <n v="194"/>
    <x v="0"/>
    <s v="Realizar visitas según cronograma establecido. "/>
    <x v="37"/>
    <x v="14"/>
    <n v="137"/>
    <n v="15"/>
    <s v="NO"/>
    <s v="COORDINADOR GRUPO ACTIVIDADES PRODUCTIVAS"/>
    <s v="JOSÉ RAÚL MONTERO ACERO"/>
    <s v="Profesional universitario"/>
    <s v="ÓSCAR GERMÁN GONZÁLEZ CORTÉS_x000a__x000a_"/>
    <s v="PROFESIONAL UNIVERSITARIO"/>
    <s v="HÉCTOR FABI O VALENCIA CASTAÑEDA"/>
    <s v="AUXILIAR ADMINISTRATIVO"/>
    <s v="MYRIAM BERMÚDEZ TAVERA -_x000a__x000a__x000a_GERMÁN ENRIQUE MANTILLA PARRA_x000a__x000a_"/>
    <s v="Gestión de calidad"/>
    <m/>
    <m/>
    <n v="16"/>
    <n v="0.11678832116788321"/>
    <x v="21"/>
    <s v="Mes de febrero: Se realizó visita a la actividad productiva del EPMSC Guateque, panaderia. _x000a_Se realizó visita a la actividad productiva del EPMSC Moniquira, panaderia. _x000a_Se realizó visita a la actividad productiva del EPMSC Monteria, panaderia. _x000a_Se realizó visita a la actividad productiva del EPMSC Sincelejo, panaderia. _x000a_Se realizó visita a la actividad productiva del EPMSC Santa Barbara, fabrica de arepas. _x000a_Se realizó visita a la actividad productiva del EPMSC La Ceja, areperia. _x000a__x000a_Mes de marzo:  Se realizó visita a la actividad productiva del EPMSC Chaparral, panaderia._x000a_Se realizó visita a la actividad productiva del EPMSC Purificación, panaderia._x000a_Se realizó visita a la actividad productiva del EPMSC Guamo, panaderia._x000a_Se realizó visita a la actividad productiva del EPMSC Yarumal, panaderia y areperia._x000a_Se realizó visita a la actividad productiva del EPMSC Santa Rosa de Osos, areperia._x000a_Se realizó visita a la actividad productiva del EPMSC Titiribí, areperia._x000a_Se realizó visita a la actividad productiva del EPMSC Puerto Boyacá, panaderia y obleas._x000a_Se realizó visita a la actividad productiva del EPMSC San Gil, panaderia._x000a_Se realizó visita a la actividad productiva del EPMSC Ipiales, panaderia. _x000a_Se realizó visita a la actividad productiva del EPMSC Málaga, panaderia. _x000a_Se realizó visita a la actividad productiva del EPMSC Santander de Quilichao, panaderia. _x000a_Se realizó visita a la actividad productiva del EPMSC Socorro, panaderia._x000a_Se realizó visita a la actividad productiva del EPMSC Villeta, panaderia._x000a_Se realizó visita a la actividad productiva del EPMSC Ramiriquí, panaderia._x000a_Se realizó visita a la actividad productiva del EPMSC Zipaquirá, panaderia._x000a_Se realizó visita a la actividad productiva del EPMSC Anserma, panaderia. _x000a_Se realizó visita a la actividad productiva del EPMSC Andes, panaderia y areperia._x000a__x000a_"/>
    <s v="Drive - P8 - Actividad 194"/>
    <n v="2.25"/>
    <n v="0.09"/>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8"/>
    <s v="Activo"/>
    <s v="Actividades Productivas  actualmente en funcionamiento bajo la modalidad de administración directa que involucren procesamiento y trasformación de alimentos intervenidos, con el fin de mejorar las condiciones higiénico-sanitarias en los procesos de producción, manipulación, almacenamiento y distribución. "/>
    <n v="4"/>
    <n v="40"/>
    <s v="Numero"/>
    <s v="Todos los trimestres"/>
    <s v="Mayor Johanna Montoya Cifuentes"/>
    <s v="Subdirector Técnico"/>
    <n v="0"/>
    <s v="A la fecha no se reportan avances de cumplimiento del producto, toda vez que faltan acciones por ejecutar "/>
    <s v="N/A"/>
    <n v="195"/>
    <x v="0"/>
    <s v="Evaluar la documentación soporte allegada de cada una de las actividades productivas a intervenir en cuanto a obras y adecuaciones menores, maquinaria y equipo, muebles, enseres y herramientas, insumos (materia prima), intangibles y otras inversiones. "/>
    <x v="38"/>
    <x v="6"/>
    <n v="153"/>
    <n v="25"/>
    <s v="NO"/>
    <s v="COORDINADOR GRUPO ACTIVIDADES PRODUCTIVAS"/>
    <s v="JOSÉ RAÚL MONTERO ACERO"/>
    <s v="Profesional universitario"/>
    <s v="ÓSCAR GERMÁN GONZÁLEZ CORTÉS_x000a__x000a_"/>
    <s v="PROFESIONAL UNIVERSITARIO"/>
    <s v="HÉCTOR FABI O VALENCIA CASTAÑEDA"/>
    <s v="AUXILIAR ADMINISTRATIVO"/>
    <s v="MYRIAM BERMÚDEZ TAVERA -_x000a__x000a__x000a_GERMÁN ENRIQUE MANTILLA PARRA_x000a__x000a_"/>
    <s v="Gestión de calidad"/>
    <m/>
    <m/>
    <n v="1"/>
    <n v="6.5359477124183009E-3"/>
    <x v="4"/>
    <s v="A la fecha no se reportan avances en el cumplimiento de la acción "/>
    <s v="N/A"/>
    <n v="0"/>
    <n v="0"/>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8"/>
    <s v="Activo"/>
    <s v="Actividades Productivas  actualmente en funcionamiento bajo la modalidad de administración directa que involucren procesamiento y trasformación de alimentos intervenidos, con el fin de mejorar las condiciones higiénico-sanitarias en los procesos de producción, manipulación, almacenamiento y distribución. "/>
    <n v="4"/>
    <n v="40"/>
    <s v="Numero"/>
    <s v="Todos los trimestres"/>
    <s v="Mayor Johanna Montoya Cifuentes"/>
    <s v="Subdirector Técnico"/>
    <n v="0"/>
    <s v="A la fecha no se reportan avances de cumplimiento del producto, toda vez que faltan acciones por ejecutar "/>
    <s v="N/A"/>
    <n v="196"/>
    <x v="0"/>
    <s v="Realizar junta de aprobación de necesidades para asignación de recursos y proyectar el respectivo acto administrativo y los lineamientos de ejecución correspondientes. "/>
    <x v="38"/>
    <x v="32"/>
    <n v="184"/>
    <n v="20"/>
    <s v="NO"/>
    <s v="COORDINADOR GRUPO ACTIVIDADES PRODUCTIVAS"/>
    <s v="JOSÉ RAÚL MONTERO ACERO"/>
    <s v="Profesional universitario"/>
    <s v="ÓSCAR GERMÁN GONZÁLEZ CORTÉS_x000a__x000a_"/>
    <s v="PROFESIONAL UNIVERSITARIO"/>
    <s v="HÉCTOR FABI O VALENCIA CASTAÑEDA"/>
    <s v="AUXILIAR ADMINISTRATIVO"/>
    <s v="MYRIAM BERMÚDEZ TAVERA -_x000a__x000a__x000a_GERMÁN ENRIQUE MANTILLA PARRA_x000a__x000a_"/>
    <s v="Gestión de calidad"/>
    <m/>
    <m/>
    <n v="1"/>
    <n v="5.434782608695652E-3"/>
    <x v="4"/>
    <s v="A la fecha no se reportan avances en el cumplimiento de la acción "/>
    <s v="N/A"/>
    <n v="0"/>
    <n v="0"/>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8"/>
    <s v="Activo"/>
    <s v="Actividades Productivas  actualmente en funcionamiento bajo la modalidad de administración directa que involucren procesamiento y trasformación de alimentos intervenidos, con el fin de mejorar las condiciones higiénico-sanitarias en los procesos de producción, manipulación, almacenamiento y distribución. "/>
    <n v="4"/>
    <n v="40"/>
    <s v="Numero"/>
    <s v="Todos los trimestres"/>
    <s v="Mayor Johanna Montoya Cifuentes"/>
    <s v="Subdirector Técnico"/>
    <n v="0"/>
    <s v="A la fecha no se reportan avances de cumplimiento del producto, toda vez que faltan acciones por ejecutar "/>
    <s v="N/A"/>
    <n v="197"/>
    <x v="0"/>
    <s v="Realizar seguimiento a la ejecución de recursos asignados a los Establecimientos de Reclusión, verificando el estricto cumplimiento de los lineamientos impartidos. "/>
    <x v="12"/>
    <x v="1"/>
    <n v="199"/>
    <n v="20"/>
    <s v="NO"/>
    <s v="COORDINADOR GRUPO ACTIVIDADES PRODUCTIVAS"/>
    <s v="JOSÉ RAÚL MONTERO ACERO"/>
    <s v="Profesional universitario"/>
    <s v="ÓSCAR GERMÁN GONZÁLEZ CORTÉS_x000a__x000a_"/>
    <s v="PROFESIONAL UNIVERSITARIO"/>
    <s v="HÉCTOR FABI O VALENCIA CASTAÑEDA"/>
    <s v="AUXILIAR ADMINISTRATIVO"/>
    <s v="MYRIAM BERMÚDEZ TAVERA -_x000a__x000a__x000a_GERMÁN ENRIQUE MANTILLA PARRA_x000a__x000a_"/>
    <s v="Gestión de calidad"/>
    <m/>
    <m/>
    <s v="Actividad no ha iniciado"/>
    <s v="Actividad no ha iniciado"/>
    <x v="4"/>
    <m/>
    <m/>
    <n v="0"/>
    <n v="0"/>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187"/>
    <s v="Activo"/>
    <s v="Actividades ocupacionales del área laboral en los nuevos establecimientos (Espinal, Buga y Tuluá) implementadas"/>
    <n v="2"/>
    <n v="2"/>
    <s v="Numero"/>
    <s v="Todos los trimestres"/>
    <s v="Mayor Johanna Montoya Cifuentes"/>
    <s v="Subdirector Técnico"/>
    <n v="0"/>
    <s v="A la fecha no se reportan avances de cumplimiento del producto, toda vez que faltan acciones por ejecutar "/>
    <s v="N/A"/>
    <n v="483"/>
    <x v="0"/>
    <s v="Crear los planes ocupacionales base para cada uno de los Establecimientos de acuerdo a la poblacion carcelaria y actividades definidas en la vigencia 2016, una vez entren en funcionamiento los nuevos ERON."/>
    <x v="7"/>
    <x v="1"/>
    <n v="243"/>
    <n v="100"/>
    <s v="NO"/>
    <s v="Coordinador Actividades Ocupacionales"/>
    <s v="Óscar Germán Gonzalez Cortes"/>
    <s v=" Auxiliar Administrativo"/>
    <s v="Myrian Rodriguez"/>
    <m/>
    <m/>
    <m/>
    <m/>
    <s v="Indicadores y metas de gobierno"/>
    <m/>
    <m/>
    <s v="Actividad no ha iniciado"/>
    <s v="Actividad no ha iniciado"/>
    <x v="4"/>
    <m/>
    <m/>
    <n v="0"/>
    <n v="0"/>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121"/>
    <s v="Activo"/>
    <s v="Planes ocupacionales del área laboral revisados y analizados en los 137 ERON"/>
    <n v="2"/>
    <n v="75"/>
    <s v="Porcentaje"/>
    <s v="Todos los trimestres"/>
    <s v="Mayor Johanna Montoya Cifuentes"/>
    <s v="Subdirector Técnico"/>
    <n v="0"/>
    <s v="A la fecha no se reportan avances de cumplimiento del producto, toda vez que faltan acciones por ejecutar "/>
    <s v="N/A"/>
    <n v="465"/>
    <x v="0"/>
    <s v="Determinar los 35 Establecimientos de Reclusion a los cuales se evaluará el plan ocupacional para su actualizacion y optimizacion y elaborar cronograma de seguimiento progresivo a los mismos."/>
    <x v="2"/>
    <x v="15"/>
    <n v="27"/>
    <n v="20"/>
    <s v="NO"/>
    <s v="Coordinador Actividades Ocupacionales"/>
    <s v="Óscar Germán Gonzalez Cortes"/>
    <s v="AUXILIAR ADMINISTRATIVO"/>
    <s v="Myrian Rodriguez"/>
    <m/>
    <m/>
    <m/>
    <m/>
    <s v="Indicadores y metas de gobierno"/>
    <m/>
    <m/>
    <n v="58"/>
    <n v="1"/>
    <x v="3"/>
    <s v="Mes de febrero: Mediante Acta No. 0187 del 23 de febrero de 2017 se determinaron los 35 Establecimientos de Reclusion a los cuales se evaluará el plan ocupacional para su actualizacion y optimizacion."/>
    <s v="Drive - P121 - Actividad 465"/>
    <n v="20"/>
    <n v="0.4"/>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121"/>
    <s v="Activo"/>
    <s v="Planes ocupacionales del área laboral revisados y analizados en los 137 ERON"/>
    <n v="2"/>
    <n v="75"/>
    <s v="Porcentaje"/>
    <s v="Todos los trimestres"/>
    <s v="Mayor Johanna Montoya Cifuentes"/>
    <s v="Subdirector Técnico"/>
    <n v="0"/>
    <s v="A la fecha no se reportan avances de cumplimiento del producto, toda vez que faltan acciones por ejecutar "/>
    <s v="N/A"/>
    <n v="466"/>
    <x v="0"/>
    <s v="Solicitar por escrito el suministro  de registros de calidad nesesarios a los establecimientos de Reclusón por intermedio de las Direcciones Regionales para la acutalizacion y optimizacion de los planes ocupacionales."/>
    <x v="1"/>
    <x v="5"/>
    <n v="29"/>
    <n v="20"/>
    <s v="NO"/>
    <s v="Coordinador Actividades Ocupacionales"/>
    <s v="Óscar Germán Gonzalez Cortes"/>
    <s v="AUXILIAR ADMINISTRATIVO"/>
    <s v="Myrian Rodriguez"/>
    <m/>
    <m/>
    <m/>
    <m/>
    <m/>
    <m/>
    <m/>
    <n v="30"/>
    <n v="1"/>
    <x v="3"/>
    <s v="Mes de marzo: Se remitió  a las Direcciones Regionales con copia a los 35 establecimientos seleccionados en plan de acción el oficio con radicado No. 2017IE0009776 del 28  de marzo de 2017, cuyo asuntos fue: &quot;Cumplimiento plan de acción 2017 optimización y depuración planes ocupacionales&quot;. _x000a_Mediante este documento se indicó los aspectos a tener en cuenta para las solicitudes de modificaciones a los planes ocupacionales, como también lograr aumentar la cobertura de la población condenada en relación con la sindicada en las actividades de trabajo, estudio y enseñanza."/>
    <s v="Drive - P121 - Actividad 466"/>
    <n v="20"/>
    <n v="0.4"/>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121"/>
    <s v="Activo"/>
    <s v="Planes ocupacionales del área laboral revisados y analizados en los 137 ERON"/>
    <n v="2"/>
    <n v="75"/>
    <s v="Porcentaje"/>
    <s v="Todos los trimestres"/>
    <s v="Mayor Johanna Montoya Cifuentes"/>
    <s v="Subdirector Técnico"/>
    <n v="0"/>
    <s v="A la fecha no se reportan avances de cumplimiento del producto, toda vez que faltan acciones por ejecutar "/>
    <s v="N/A"/>
    <n v="467"/>
    <x v="0"/>
    <s v="Evaluar la documentacion soporte allegada por intermedio de las direcciones Regionales en cuanto a modificaciones tanto en ampliación o disminucón de cupos como en la creacion, modificación o terminación de las actividadaes laborales."/>
    <x v="7"/>
    <x v="6"/>
    <n v="151"/>
    <n v="30"/>
    <s v="NO"/>
    <s v="Coordinador Actividades Ocupacionales"/>
    <s v="Óscar Germán Gonzalez Cortes"/>
    <s v="AUXILIAR ADMINISTRATIVO"/>
    <s v="Myrian Rodriguez"/>
    <m/>
    <m/>
    <m/>
    <m/>
    <m/>
    <m/>
    <m/>
    <s v="Actividad no ha iniciado"/>
    <s v="Actividad no ha iniciado"/>
    <x v="4"/>
    <m/>
    <m/>
    <n v="0"/>
    <n v="0"/>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121"/>
    <s v="Activo"/>
    <s v="Planes ocupacionales del área laboral revisados y analizados en los 137 ERON"/>
    <n v="2"/>
    <n v="75"/>
    <s v="Porcentaje"/>
    <s v="Todos los trimestres"/>
    <s v="Mayor Johanna Montoya Cifuentes"/>
    <s v="Subdirector Técnico"/>
    <n v="0"/>
    <s v="A la fecha no se reportan avances de cumplimiento del producto, toda vez que faltan acciones por ejecutar "/>
    <s v="N/A"/>
    <n v="468"/>
    <x v="0"/>
    <s v="Realizar modificaciones aprobadas por la JETEE en el aplicativo SISIPEC, retroalimentando a los establecimientos de Reclusión por intermedio de las direcciones Regionales."/>
    <x v="7"/>
    <x v="1"/>
    <n v="243"/>
    <n v="30"/>
    <s v="SI"/>
    <s v="Coordinador Actividades Ocupacionales"/>
    <s v="Óscar Germán Gonzalez Cortes"/>
    <s v="AUXILIAR ADMINISTRATIVO"/>
    <s v="Myrian Rodriguez"/>
    <m/>
    <m/>
    <m/>
    <m/>
    <m/>
    <m/>
    <m/>
    <s v="Actividad no ha iniciado"/>
    <s v="Actividad no ha iniciado"/>
    <x v="4"/>
    <m/>
    <m/>
    <n v="0"/>
    <n v="0"/>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264"/>
    <s v="Activo"/>
    <s v="Realizar seguimiento al Programa de Autoabastecimiento"/>
    <n v="3"/>
    <n v="100"/>
    <s v="Porcentaje"/>
    <s v="Todos los trimestres"/>
    <s v="Mayor Johanna Montoya Cifuentes"/>
    <s v="Subdirector Técnico"/>
    <n v="0"/>
    <s v="A la fecha no se reportan avances de cumplimiento del producto, toda vez que faltan acciones por ejecutar "/>
    <s v="N/A"/>
    <n v="198"/>
    <x v="0"/>
    <s v="Determinar 8 ERON productores a efectuar seguimiento, especificando las acciones concretas a desarrollar y elaborar respectivo cronograma de visita."/>
    <x v="2"/>
    <x v="15"/>
    <n v="27"/>
    <n v="20"/>
    <s v="NO"/>
    <s v="Coordinador Actividades Ocupacionales"/>
    <s v="Óscar Germán Gonzalez Cortes"/>
    <s v="AUXILIAR ADMINISTRATIVO"/>
    <s v="Myrian Rodriguez"/>
    <s v="PROFESIONAL UNIVERSITARIO"/>
    <s v="Sandra Marcela Trujillo"/>
    <m/>
    <m/>
    <s v="Gestión de calidad"/>
    <m/>
    <m/>
    <n v="58"/>
    <n v="1"/>
    <x v="3"/>
    <s v="Mes de febrero: Mediante Acta No. 0180 del 22 de febrero de 2017 se determinaron los ocho (8) ERON productores a efectuar seguimiento, se especificaron las acciones concretas a desarrollar y se elaboro cronograma de visita. "/>
    <s v="Drive - P264 - Actividad 198"/>
    <n v="20"/>
    <n v="0.6"/>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264"/>
    <s v="Activo"/>
    <s v="Realizar seguimiento al Programa de Autoabastecimiento"/>
    <n v="3"/>
    <n v="100"/>
    <s v="Porcentaje"/>
    <s v="Todos los trimestres"/>
    <s v="Mayor Johanna Montoya Cifuentes"/>
    <s v="Subdirector Técnico"/>
    <n v="0"/>
    <s v="A la fecha no se reportan avances de cumplimiento del producto, toda vez que faltan acciones por ejecutar "/>
    <s v="N/A"/>
    <n v="199"/>
    <x v="0"/>
    <s v="Realizar visitas de acuerdo a cronograma establecido, presentando informe de las mismas."/>
    <x v="1"/>
    <x v="1"/>
    <n v="274"/>
    <n v="40"/>
    <s v="NO"/>
    <s v="Coordinador Actividades Ocupacionales"/>
    <s v="Óscar Germán Gonzalez Cortes"/>
    <s v="AUXILIAR ADMINISTRATIVO"/>
    <s v="Myrian Rodriguez"/>
    <s v="PROFESIONAL UNIVERSITARIO"/>
    <s v="Sandra Marcela Trujillo"/>
    <m/>
    <m/>
    <s v="Gestión de calidad"/>
    <m/>
    <m/>
    <n v="30"/>
    <n v="0.10948905109489052"/>
    <x v="1"/>
    <s v="Mes de marzo: Se realizaron las siguientes  visitas: _x000a_1. COMEB: el 28 de febrero de 2017, según consta en Acta No. 202 e informe de la misma presentado el 02 de marzo con radicado 2017IE0006700. _x000a_Se efectuo nuevamente visita el 23 de marzo en cumplimiento a los compromisos fijados en el Acta 202, lo anterior se registra en Acta No. 0284  e informe de la misma con radicado No. 2017IE0009570 del 27 de marzo de 2017. _x000a_2.EPMSC Zipaquirá: se realiza visita el 07 de marzo de 2017 según consta en Acta No. 0239 e informes de la acción realizada  con radicados No.2017IE0007779 del 10 de marzo y 2017IE0007927 del 13 de marzo. "/>
    <s v="Drive - P264 - Actividad 199"/>
    <n v="10"/>
    <n v="0.3"/>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264"/>
    <s v="Activo"/>
    <s v="Realizar seguimiento al Programa de Autoabastecimiento"/>
    <n v="3"/>
    <n v="100"/>
    <s v="Porcentaje"/>
    <s v="Todos los trimestres"/>
    <s v="Mayor Johanna Montoya Cifuentes"/>
    <s v="Subdirector Técnico"/>
    <n v="0"/>
    <s v="A la fecha no se reportan avances de cumplimiento del producto, toda vez que faltan acciones por ejecutar "/>
    <s v="N/A"/>
    <n v="475"/>
    <x v="0"/>
    <s v="Solicitar por intermedio de las Direcciones Regionales a los ERON productortes inventario de maquinaria, herramientas e insumos del Programa de Autoabastecimiento."/>
    <x v="1"/>
    <x v="19"/>
    <n v="30"/>
    <n v="10"/>
    <s v="NO"/>
    <s v="Coordinador Actividades Ocupacionales"/>
    <s v="Óscar Germán Gonzalez Cortes"/>
    <s v="AUXILIAR ADMINISTRATIVO"/>
    <s v="Myrian Rodriguez"/>
    <s v="PROFESIONAL UNIVERSITARIO"/>
    <s v="Sandra Marcela Trujillo"/>
    <m/>
    <m/>
    <m/>
    <m/>
    <m/>
    <n v="30"/>
    <n v="1"/>
    <x v="3"/>
    <s v="Mes de marzo: Se envió mediante correo- e a las Direcciones Regionales con copia a los establecimientos productores el oficio con radicado No. 2017IE0008529 del 16 de marzo de 2017, en el cual se solicito inventario de maquinaria, herramientas e insumos del programa de autoabastecimiento. "/>
    <s v="Drive - P264 - Actividad 475"/>
    <n v="10"/>
    <n v="0.3"/>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264"/>
    <s v="Activo"/>
    <s v="Realizar seguimiento al Programa de Autoabastecimiento"/>
    <n v="3"/>
    <n v="100"/>
    <s v="Porcentaje"/>
    <s v="Todos los trimestres"/>
    <s v="Mayor Johanna Montoya Cifuentes"/>
    <s v="Subdirector Técnico"/>
    <n v="0"/>
    <s v="A la fecha no se reportan avances de cumplimiento del producto, toda vez que faltan acciones por ejecutar "/>
    <s v="N/A"/>
    <n v="476"/>
    <x v="0"/>
    <s v="Consolidar inventario de maquinaria, herramientas e insumos del Programa de Autoabastecimiento remitidos por las Direcciones Regionales."/>
    <x v="15"/>
    <x v="25"/>
    <n v="121"/>
    <n v="30"/>
    <s v="NO"/>
    <s v="Coordinador Actividades Ocupacionales"/>
    <s v="Óscar Germán Gonzalez Cortes"/>
    <s v="AUXILIAR ADMINISTRATIVO"/>
    <s v="Myrian Rodriguez"/>
    <s v="PROFESIONAL UNIVERSITARIO"/>
    <s v="Sandra Marcela Trujillo"/>
    <m/>
    <m/>
    <m/>
    <m/>
    <m/>
    <s v="Actividad no ha iniciado"/>
    <s v="Actividad no ha iniciado"/>
    <x v="4"/>
    <m/>
    <m/>
    <n v="0"/>
    <n v="0"/>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122"/>
    <s v="Activo"/>
    <s v="ERON que solicitan fortalecimiento en mantenimiento, reposición, compra de maquinaria y áreas locativas apoyados"/>
    <n v="2"/>
    <n v="100"/>
    <s v="Porcentaje"/>
    <s v="Todos los trimestres"/>
    <s v="Mayor Johanna Montoya Cifuentes"/>
    <s v="Subdirector Técnico"/>
    <n v="0"/>
    <s v="A la fecha no se reportan avances de cumplimiento del producto, toda vez que faltan acciones por ejecutar "/>
    <s v="N/A"/>
    <n v="201"/>
    <x v="0"/>
    <s v="Realizar comunicados a las Regionales informando los criterios de solicitud de recursos para los establecimientos."/>
    <x v="2"/>
    <x v="15"/>
    <n v="27"/>
    <n v="10"/>
    <s v="NO"/>
    <s v="Coordinador Actividades Ocupacionales"/>
    <s v="Óscar Germán Gonzalez Cortes"/>
    <s v="AUXILIAR ADMINISTRATIVO"/>
    <s v="Myrian Rodriguez"/>
    <m/>
    <m/>
    <m/>
    <m/>
    <s v="Gestión de calidad"/>
    <m/>
    <m/>
    <n v="58"/>
    <n v="1"/>
    <x v="3"/>
    <s v="Mes de febrero: Se efectuó la comunicación a las Direcciones Regionales mediante oficio radicado 2017IE0004251 del 09 de febrero de 2017, informando los criterios de solicitud de recursos para los establecimientos."/>
    <s v="Drive - P122 - Actividad 201"/>
    <n v="10"/>
    <n v="0.2"/>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122"/>
    <s v="Activo"/>
    <s v="ERON que solicitan fortalecimiento en mantenimiento, reposición, compra de maquinaria y áreas locativas apoyados"/>
    <n v="2"/>
    <n v="100"/>
    <s v="Porcentaje"/>
    <s v="Todos los trimestres"/>
    <s v="Mayor Johanna Montoya Cifuentes"/>
    <s v="Subdirector Técnico"/>
    <n v="0"/>
    <s v="A la fecha no se reportan avances de cumplimiento del producto, toda vez que faltan acciones por ejecutar "/>
    <s v="N/A"/>
    <n v="469"/>
    <x v="0"/>
    <s v="Recibir y analizar solicitudes de los Establecimientos para la primera junta de asignación."/>
    <x v="1"/>
    <x v="20"/>
    <n v="58"/>
    <n v="20"/>
    <s v="SI"/>
    <s v="Coordinador Actividades Ocupacionales"/>
    <s v="Óscar Germán Gonzalez Cortes"/>
    <s v="AUXILIAR ADMINISTRATIVO"/>
    <s v="Myrian Rodriguez"/>
    <m/>
    <m/>
    <m/>
    <m/>
    <m/>
    <m/>
    <m/>
    <n v="30"/>
    <n v="1"/>
    <x v="3"/>
    <s v="Mes de marzo: Mediante oficio No. 2017IE0006816 del 02 de marzo de 2017 se autorizó ampliación de plazo para el envío de requerimientos para asignación de presupuesto adecuación áreas laborales ocupacionales de internos y adquisición, mantenimiento de maquinaria y compra de herramienta solicitado inicialmente con oficio 2017IE0004251 del 09 de febrero de 2017, lo anterior atendiendo solicitudes de las Direcciones Regionales Oriente y Norte. _x000a_De la información remitida por las diferentes Regionales se han analizados 45 requerimientos._x000a_Se anexa matriz donde se consolida la información con los siguientes campos: _x000a_1. Requerimiento por elementos (cantidad y valor unitario) discriminado por Apoyo para áreas y/o Maquinaria. _x000a_2.Valores asignados en los años 2015 y 2016 por este rubro y los elementos aprobados de acuerdo con las pautas._x000a_3. Cantidad de internos en cada taller para el cual solicitan recursos de acuerdo al Plan Ocupacional en SISIPEC WEB"/>
    <s v="Drive - P122 - Actividad 469"/>
    <n v="20"/>
    <n v="0.4"/>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122"/>
    <s v="Activo"/>
    <s v="ERON que solicitan fortalecimiento en mantenimiento, reposición, compra de maquinaria y áreas locativas apoyados"/>
    <n v="2"/>
    <n v="100"/>
    <s v="Porcentaje"/>
    <s v="Todos los trimestres"/>
    <s v="Mayor Johanna Montoya Cifuentes"/>
    <s v="Subdirector Técnico"/>
    <n v="0"/>
    <s v="A la fecha no se reportan avances de cumplimiento del producto, toda vez que faltan acciones por ejecutar "/>
    <s v="N/A"/>
    <n v="470"/>
    <x v="0"/>
    <s v="Realizar la primer junta de aprobación de necesidades para asignación de recursos y proyectar el respectivo acto administrativo y los lineamientos de ejecución correspondientes."/>
    <x v="15"/>
    <x v="35"/>
    <n v="29"/>
    <n v="20"/>
    <s v="NO"/>
    <s v="Coordinador Actividades Ocupacionales"/>
    <s v="Óscar Germán Gonzalez Cortes"/>
    <s v="AUXILIAR ADMINISTRATIVO"/>
    <s v="Myrian Rodriguez"/>
    <m/>
    <m/>
    <m/>
    <m/>
    <m/>
    <m/>
    <m/>
    <s v="Actividad no ha iniciado"/>
    <s v="Actividad no ha iniciado"/>
    <x v="4"/>
    <m/>
    <m/>
    <n v="0"/>
    <n v="0"/>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122"/>
    <s v="Activo"/>
    <s v="ERON que solicitan fortalecimiento en mantenimiento, reposición, compra de maquinaria y áreas locativas apoyados"/>
    <n v="2"/>
    <n v="100"/>
    <s v="Porcentaje"/>
    <s v="Todos los trimestres"/>
    <s v="Mayor Johanna Montoya Cifuentes"/>
    <s v="Subdirector Técnico"/>
    <n v="0"/>
    <s v="A la fecha no se reportan avances de cumplimiento del producto, toda vez que faltan acciones por ejecutar "/>
    <s v="N/A"/>
    <n v="471"/>
    <x v="0"/>
    <s v="Recibir y analizar solicitudes de los Establecimientos para la segunda junta de asignación."/>
    <x v="3"/>
    <x v="25"/>
    <n v="91"/>
    <n v="20"/>
    <s v="SI"/>
    <s v="Coordinador Actividades Ocupacionales"/>
    <s v="Óscar Germán Gonzalez Cortes"/>
    <s v="AUXILIAR ADMINISTRATIVO"/>
    <s v="Myrian Rodriguez"/>
    <m/>
    <m/>
    <m/>
    <m/>
    <m/>
    <m/>
    <m/>
    <s v="Actividad no ha iniciado"/>
    <s v="Actividad no ha iniciado"/>
    <x v="4"/>
    <m/>
    <m/>
    <n v="0"/>
    <n v="0"/>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122"/>
    <s v="Activo"/>
    <s v="ERON que solicitan fortalecimiento en mantenimiento, reposición, compra de maquinaria y áreas locativas apoyados"/>
    <n v="2"/>
    <n v="100"/>
    <s v="Porcentaje"/>
    <s v="Todos los trimestres"/>
    <s v="Mayor Johanna Montoya Cifuentes"/>
    <s v="Subdirector Técnico"/>
    <n v="0"/>
    <s v="A la fecha no se reportan avances de cumplimiento del producto, toda vez que faltan acciones por ejecutar "/>
    <s v="N/A"/>
    <n v="472"/>
    <x v="0"/>
    <s v="Realizar segunda junta de aprobación de necesidades para asignación de recursos y proyectar el respectivo acto administrativo y los lineamientos de ejecución correspondientes."/>
    <x v="28"/>
    <x v="32"/>
    <n v="29"/>
    <n v="20"/>
    <s v="NO"/>
    <s v="Coordinador Actividades Ocupacionales"/>
    <s v="Óscar Germán Gonzalez Cortes"/>
    <s v="AUXILIAR ADMINISTRATIVO"/>
    <s v="Myrian Rodriguez"/>
    <m/>
    <m/>
    <m/>
    <m/>
    <m/>
    <m/>
    <m/>
    <s v="Actividad no ha iniciado"/>
    <s v="Actividad no ha iniciado"/>
    <x v="4"/>
    <m/>
    <m/>
    <n v="0"/>
    <n v="0"/>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122"/>
    <s v="Activo"/>
    <s v="ERON que solicitan fortalecimiento en mantenimiento, reposición, compra de maquinaria y áreas locativas apoyados"/>
    <n v="2"/>
    <n v="100"/>
    <s v="Porcentaje"/>
    <s v="Todos los trimestres"/>
    <s v="Mayor Johanna Montoya Cifuentes"/>
    <s v="Subdirector Técnico"/>
    <n v="0"/>
    <s v="A la fecha no se reportan avances de cumplimiento del producto, toda vez que faltan acciones por ejecutar "/>
    <s v="N/A"/>
    <n v="473"/>
    <x v="0"/>
    <s v="Realizar seguimiento a la ejecución presupuestal de recursos asignados a los Establecimientos de Reclusión."/>
    <x v="39"/>
    <x v="1"/>
    <n v="149"/>
    <n v="10"/>
    <s v="NO"/>
    <s v="Coordinador Actividades Ocupacionales"/>
    <s v="Óscar Germán Gonzalez Cortes"/>
    <s v="AUXILIAR ADMINISTRATIVO"/>
    <s v="Myrian Rodriguez"/>
    <m/>
    <m/>
    <m/>
    <m/>
    <m/>
    <m/>
    <m/>
    <s v="Actividad no ha iniciado"/>
    <s v="Actividad no ha iniciado"/>
    <x v="4"/>
    <m/>
    <m/>
    <n v="0"/>
    <n v="0"/>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123"/>
    <s v="Activo"/>
    <s v="Implementación y /o mejoramiento de los puntos de venta identificados con la marca institucional Libera Colombia ®. "/>
    <n v="2"/>
    <n v="25"/>
    <s v="Porcentaje"/>
    <s v="3er Trimestre"/>
    <s v="Mayor Johanna Montoya Cifuentes"/>
    <s v="Subdirector Técnico"/>
    <n v="0"/>
    <s v="A la fecha no se reportan avances de cumplimiento del producto, toda vez que faltan acciones por ejecutar "/>
    <s v="N/A"/>
    <n v="202"/>
    <x v="0"/>
    <s v="Realizar  (1) visita  semestral a  cada uno de los (3) puntos de venta LIBERA COLOMBIA ubicados en los establecimientos de reclusión de Espinal, Pereira y San Gíl. "/>
    <x v="24"/>
    <x v="1"/>
    <n v="304"/>
    <n v="100"/>
    <s v="NO"/>
    <s v="Coordinador Grupo de Gestión Comercial"/>
    <s v="Maryori Quiñonez Nuñez"/>
    <s v="AUXILIAR ADMINISTRATIVO"/>
    <s v="ANDRES SIACHOQUE "/>
    <s v="AUXILIAR ADMINISTRATIVO"/>
    <s v="JULIAN RUIZ"/>
    <m/>
    <m/>
    <s v="Gestión de calidad"/>
    <m/>
    <m/>
    <n v="60"/>
    <n v="0.19736842105263158"/>
    <x v="28"/>
    <s v="Mes de enero: Mediante acta No. 00163 del 17 de febrero de 2017, se realizo visita al punto de venta LIBERA COLOMBIA ubicado en el establecimiento de reclusión del Espinal. "/>
    <s v="Drive - P123 - Actividad 202"/>
    <n v="17"/>
    <n v="0.34"/>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124"/>
    <s v="Activo"/>
    <s v="Instituto participando en (2) ferias de exposición  regional, propendiendo por la comercialización de bienes y servicios elaborados por la población de internos.  "/>
    <n v="2"/>
    <n v="2"/>
    <s v="Numero"/>
    <s v="4to Trimestre"/>
    <s v="Mayor Johanna Montoya Cifuentes"/>
    <s v="Subdirector Técnico"/>
    <n v="0"/>
    <s v="A la fecha no se reportan avances de cumplimiento del producto, toda vez que faltan acciones por ejecutar "/>
    <s v="N/A"/>
    <n v="203"/>
    <x v="0"/>
    <s v="Gestionar y participar en dos (2)  ferias de exposición de carácter regional y local  a cargo de  cada una de las direcciones regionales  con el apoyo de los establecimientos de reclusión adscritos a su jurisdicción. "/>
    <x v="24"/>
    <x v="1"/>
    <n v="304"/>
    <n v="100"/>
    <s v="NO"/>
    <s v="Coordinador Grupo de Gestión Comercial"/>
    <s v="Maryori Quiñonez Nuñez"/>
    <s v="AUXILIAR ADMINISTRATIVO"/>
    <s v="ANDRES SIACHOQUE "/>
    <s v="AUXILIAR ADMINISTRATIVO"/>
    <s v="JULIAN RUIZ"/>
    <m/>
    <m/>
    <s v="Programación y Ejecución presupuestal"/>
    <m/>
    <m/>
    <n v="60"/>
    <n v="0.19736842105263158"/>
    <x v="4"/>
    <s v="A la fecha no se reportan avances en el cumplimiento de la acción "/>
    <s v="N/A"/>
    <n v="0"/>
    <n v="0"/>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125"/>
    <s v="Activo"/>
    <s v="Instituto participando en (3) ferias de carácter nacional,  donde se incluya la vinculación de las (6) regionales y eron del país. "/>
    <n v="2"/>
    <n v="3"/>
    <s v="Numero"/>
    <s v="4to Trimestre"/>
    <s v="Mayor Johanna Montoya Cifuentes"/>
    <s v="Subdirector Técnico"/>
    <n v="0"/>
    <s v="A la fecha no se reportan avances de cumplimiento del producto, toda vez que faltan acciones por ejecutar "/>
    <s v="N/A"/>
    <n v="204"/>
    <x v="0"/>
    <s v="Participar en tres (3) ferias de exposicion de carácter nacional, propiciando el apoyo de las Direcciones Regionales y de sus establecimientos a cargo "/>
    <x v="2"/>
    <x v="1"/>
    <n v="302"/>
    <n v="100"/>
    <s v="NO"/>
    <s v="Coordinador Grupo de Gestión Comercial"/>
    <s v="Maryori Quiñonez Nuñez"/>
    <s v="AUXILIAR ADMINISTRATIVO"/>
    <s v="ANDRES SIACHOQUE "/>
    <s v="AUXILIAR ADMINISTRATIVO"/>
    <s v="JULIAN RUIZ"/>
    <m/>
    <m/>
    <s v="Programación y Ejecución presupuestal"/>
    <m/>
    <m/>
    <n v="58"/>
    <n v="0.19205298013245034"/>
    <x v="4"/>
    <s v="A la fecha no se reportan avances en el cumplimiento de la acción "/>
    <s v="N/A"/>
    <n v="0"/>
    <n v="0"/>
  </r>
  <r>
    <x v="8"/>
    <s v="DIRECCION DE ATENCIÓN Y TRATAMIENTO"/>
    <s v="O2"/>
    <s v="Brindar programas pertinentes de tratamiento penitenciario orientados a la PPL que les permita su resocialización para la vida en libertad."/>
    <s v="S3"/>
    <s v="PAZ Y RESOCIALIZACIÓN"/>
    <s v="I10"/>
    <s v="Porcentaje de población beneficiada con los programas de tratamiento especial  para internos de justicia y paz (Ley 975 del 2005)."/>
    <n v="75"/>
    <s v="Porcentaje"/>
    <s v="P4"/>
    <s v="Activo"/>
    <s v="ERON  de Justicia y Paz (nombrados como Justicia y Paz mediante  resolución)  fortalecidos con la implementación del  Modelo de Atención e Intervención Integral para los Internos de Justicia y Paz – MAIJUP. "/>
    <n v="3"/>
    <n v="10"/>
    <s v="Numero"/>
    <s v="Todos los trimestres"/>
    <s v="Concepcion Bernal Triviño"/>
    <s v="Profesional Especializado -15"/>
    <n v="4"/>
    <s v="Se realizaron cuatro visitas de seguimiento  a la implementación de programas de tratamiento especial en los siguientes establecimientos con población de Justicia  y Paz:_x000a_1. RM Bogota (26 de enero de 2017)_x000a_2. EPMSC Santa Rosa de Viterbo (01 y 02 de febrero)_x000a_3. EPMSC Espinal (22 y 23 de febrero) _x000a_4. COMEB (24 de febrero)_x000a_"/>
    <s v="Drive - P4 - Actividad 205"/>
    <n v="205"/>
    <x v="0"/>
    <s v="Hacer 10 visitas de seguimiento a la implementación de programas de tratamiento especial en establecimientos con población de Justicia  y Paz  "/>
    <x v="17"/>
    <x v="1"/>
    <n v="319"/>
    <n v="20"/>
    <s v="NO"/>
    <s v="Profesional Especializado -15"/>
    <s v="Concepcion Bernal Triviño "/>
    <s v="Profesional Universitario - 11"/>
    <s v="Sara Oliva Blanco Esteban"/>
    <s v="Profesional Universitario - 11"/>
    <s v="Gigliola Alexandra Vargas Arbeláez"/>
    <s v="Profesional Especializado -13"/>
    <s v="Dario León Rincón"/>
    <s v="Indicadores y metas de gobierno"/>
    <m/>
    <m/>
    <n v="75"/>
    <n v="0.23510971786833856"/>
    <x v="0"/>
    <s v="Mes de febrero: Se realizaron cuatro visitas de seguimiento  a la implementación de programas de tratamiento especial en los siguientes establecimientos con población de Justicia  y Paz:_x000a_1. RM Bogota (26 de enero de 2017)_x000a_2. EPMSC Santa Rosa de Viterbo (01 y 02 de febrero)_x000a_3. EPMSC Espinal (22 y 23 de febrero) _x000a_4. COMEB (24 de febrero)_x000a_Se adjuntan informes de visitas."/>
    <s v="Drive - P4 - Actividad 205"/>
    <n v="8"/>
    <n v="0.24"/>
  </r>
  <r>
    <x v="8"/>
    <s v="DIRECCION DE ATENCIÓN Y TRATAMIENTO"/>
    <s v="O2"/>
    <s v="Brindar programas pertinentes de tratamiento penitenciario orientados a la PPL que les permita su resocialización para la vida en libertad."/>
    <s v="S3"/>
    <s v="PAZ Y RESOCIALIZACIÓN"/>
    <s v="I10"/>
    <s v="Porcentaje de población beneficiada con los programas de tratamiento especial  para internos de justicia y paz (Ley 975 del 2005)."/>
    <n v="75"/>
    <s v="Porcentaje"/>
    <s v="P4"/>
    <s v="Activo"/>
    <s v="ERON  de Justicia y Paz (nombrados como Justicia y Paz mediante  resolución)  fortalecidos con la implementación del  Modelo de Atención e Intervención Integral para los Internos de Justicia y Paz – MAIJUP. "/>
    <n v="3"/>
    <n v="10"/>
    <s v="Numero"/>
    <s v="Todos los trimestres"/>
    <s v="Dario León Rincón"/>
    <s v="Profesional Especializado -15"/>
    <n v="4"/>
    <s v="Se realizaron cuatro visitas de seguimiento  a la implementación de programas de tratamiento especial en los siguientes establecimientos con población de Justicia  y Paz:_x000a_1. RM Bogota (26 de enero de 2017)_x000a_2. EPMSC Santa Rosa de Viterbo (01 y 02 de febrero)_x000a_3. EPMSC Espinal (22 y 23 de febrero) _x000a_4. COMEB (24 de febrero)_x000a_"/>
    <s v="Drive - P4 - Actividad 205"/>
    <n v="206"/>
    <x v="0"/>
    <s v="Actualizar cinco módulos (cartilla del facilitador) del Programa Resocializador (documento en word contenidos actualizados sin diagramación)"/>
    <x v="19"/>
    <x v="1"/>
    <n v="288"/>
    <n v="20"/>
    <s v="NO"/>
    <s v="Profesional Especializado -13"/>
    <s v="Dario León Rincón"/>
    <s v="Profesional Universitario - 11"/>
    <s v="Sara Oliva Blanco Esteban"/>
    <s v="Profesional Universitario - 11"/>
    <s v="Gigliola Alexandra Vargas Arbeláez"/>
    <m/>
    <m/>
    <s v="Indicadores y metas de gobierno"/>
    <m/>
    <m/>
    <n v="44"/>
    <n v="0.15277777777777779"/>
    <x v="25"/>
    <s v="Mes de febrero: Se actualizó el modulo FAMILIA UN PROYECTO DE VIDA. Se adjunta archivo en PDF sin diagramacion ni correccion de estilo."/>
    <s v="Drive - P4 - Actividad 206"/>
    <n v="4"/>
    <n v="0.12"/>
  </r>
  <r>
    <x v="8"/>
    <s v="DIRECCION DE ATENCIÓN Y TRATAMIENTO"/>
    <s v="O2"/>
    <s v="Brindar programas pertinentes de tratamiento penitenciario orientados a la PPL que les permita su resocialización para la vida en libertad."/>
    <s v="S3"/>
    <s v="PAZ Y RESOCIALIZACIÓN"/>
    <s v="I10"/>
    <s v="Porcentaje de población beneficiada con los programas de tratamiento especial  para internos de justicia y paz (Ley 975 del 2005)."/>
    <n v="75"/>
    <s v="Porcentaje"/>
    <s v="P4"/>
    <s v="Activo"/>
    <s v="ERON  de Justicia y Paz (nombrados como Justicia y Paz mediante  resolución)  fortalecidos con la implementación del  Modelo de Atención e Intervención Integral para los Internos de Justicia y Paz – MAIJUP. "/>
    <n v="3"/>
    <n v="10"/>
    <s v="Numero"/>
    <s v="Todos los trimestres"/>
    <s v="Concepcion Bernal Triviño"/>
    <s v="Profesional Especializado -15"/>
    <n v="4"/>
    <s v="Se realizaron cuatro visitas de seguimiento  a la implementación de programas de tratamiento especial en los siguientes establecimientos con población de Justicia  y Paz:_x000a_1. RM Bogota (26 de enero de 2017)_x000a_2. EPMSC Santa Rosa de Viterbo (01 y 02 de febrero)_x000a_3. EPMSC Espinal (22 y 23 de febrero) _x000a_4. COMEB (24 de febrero)_x000a_"/>
    <s v="Drive - P4 - Actividad 205"/>
    <n v="207"/>
    <x v="0"/>
    <s v="Implementar el Programa Restaurativo Palabras Justas cuarta versión en 7 establecimientos con población de Justicia y Paz "/>
    <x v="1"/>
    <x v="1"/>
    <n v="274"/>
    <n v="20"/>
    <s v="NO"/>
    <s v="Profesional Especializado -15"/>
    <s v="Concepcion Bernal Triviño "/>
    <s v="Profesional Universitario - 11"/>
    <s v="Sara Oliva Blanco Esteban "/>
    <s v="Profesional Universitario - 11"/>
    <s v="Gigliola Alexandra Vargas Arbeláez"/>
    <s v="Profesional Especializado -13"/>
    <s v="Dario León Rincón"/>
    <s v="Indicadores y metas de gobierno"/>
    <m/>
    <m/>
    <n v="30"/>
    <n v="0.10948905109489052"/>
    <x v="4"/>
    <s v="Se realizo solicitud de modificacion de esta actividad"/>
    <s v="N/A"/>
    <n v="0"/>
    <n v="0"/>
  </r>
  <r>
    <x v="8"/>
    <s v="DIRECCION DE ATENCIÓN Y TRATAMIENTO"/>
    <s v="O2"/>
    <s v="Brindar programas pertinentes de tratamiento penitenciario orientados a la PPL que les permita su resocialización para la vida en libertad."/>
    <s v="S3"/>
    <s v="PAZ Y RESOCIALIZACIÓN"/>
    <s v="I10"/>
    <s v="Porcentaje de población beneficiada con los programas de tratamiento especial  para internos de justicia y paz (Ley 975 del 2005)."/>
    <n v="75"/>
    <s v="Porcentaje"/>
    <s v="P4"/>
    <s v="Activo"/>
    <s v="ERON  de Justicia y Paz (nombrados como Justicia y Paz mediante  resolución)  fortalecidos con la implementación del  Modelo de Atención e Intervención Integral para los Internos de Justicia y Paz – MAIJUP. "/>
    <n v="3"/>
    <n v="10"/>
    <s v="Numero"/>
    <s v="Todos los trimestres"/>
    <s v="Concepcion Bernal Triviño"/>
    <s v="Profesional Especializado -15"/>
    <n v="4"/>
    <s v="Se realizaron cuatro visitas de seguimiento  a la implementación de programas de tratamiento especial en los siguientes establecimientos con población de Justicia  y Paz:_x000a_1. RM Bogota (26 de enero de 2017)_x000a_2. EPMSC Santa Rosa de Viterbo (01 y 02 de febrero)_x000a_3. EPMSC Espinal (22 y 23 de febrero) _x000a_4. COMEB (24 de febrero)_x000a_"/>
    <s v="Drive - P4 - Actividad 205"/>
    <n v="208"/>
    <x v="0"/>
    <s v="Hacer seguimiento trimestral a la implementación de los  programas de tratamiento especial en 10 establecimientos con población de Justicia y Paz "/>
    <x v="30"/>
    <x v="1"/>
    <n v="229"/>
    <n v="20"/>
    <s v="NO"/>
    <s v="Profesional Especializado -15"/>
    <s v="Concepcion Bernal Triviño "/>
    <s v="Profesional Universitario - 11"/>
    <s v="Sara Oliva Blanco Esteban "/>
    <s v="Profesional Universitario - 11"/>
    <s v="Gigliola Alexandra Vargas Arbeláez"/>
    <s v="Profesional Especializado -13"/>
    <s v="Dario León Rincón"/>
    <s v="Indicadores y metas de gobierno"/>
    <m/>
    <m/>
    <s v="Actividad no ha iniciado"/>
    <s v="Actividad no ha iniciado"/>
    <x v="4"/>
    <m/>
    <m/>
    <n v="0"/>
    <n v="0"/>
  </r>
  <r>
    <x v="8"/>
    <s v="DIRECCION DE ATENCIÓN Y TRATAMIENTO"/>
    <s v="O2"/>
    <s v="Brindar programas pertinentes de tratamiento penitenciario orientados a la PPL que les permita su resocialización para la vida en libertad."/>
    <s v="S3"/>
    <s v="PAZ Y RESOCIALIZACIÓN"/>
    <s v="I10"/>
    <s v="Porcentaje de población beneficiada con los programas de tratamiento especial  para internos de justicia y paz (Ley 975 del 2005)."/>
    <n v="75"/>
    <s v="Porcentaje"/>
    <s v="P4"/>
    <s v="Activo"/>
    <s v="ERON  de Justicia y Paz (nombrados como Justicia y Paz mediante  resolución)  fortalecidos con la implementación del  Modelo de Atención e Intervención Integral para los Internos de Justicia y Paz – MAIJUP. "/>
    <n v="3"/>
    <n v="10"/>
    <s v="Numero"/>
    <s v="Todos los trimestres"/>
    <s v="Gigliola Alexandra Vargas Arbeláez"/>
    <s v="Profesional Universitario"/>
    <n v="4"/>
    <s v="Se realizaron cuatro visitas de seguimiento  a la implementación de programas de tratamiento especial en los siguientes establecimientos con población de Justicia  y Paz:_x000a_1. RM Bogota (26 de enero de 2017)_x000a_2. EPMSC Santa Rosa de Viterbo (01 y 02 de febrero)_x000a_3. EPMSC Espinal (22 y 23 de febrero) _x000a_4. COMEB (24 de febrero)_x000a_"/>
    <s v="Drive - P4 - Actividad 205"/>
    <n v="209"/>
    <x v="0"/>
    <s v="Hacer 6 videoconferencias dirigidas a  10 establecimientos con población de Justicia y Paz "/>
    <x v="17"/>
    <x v="1"/>
    <n v="319"/>
    <n v="20"/>
    <s v="NO"/>
    <s v="Profesional Especializado -15"/>
    <s v="Concepcion Bernal Triviño "/>
    <s v="Profesional Universitario - 11"/>
    <s v="Sara Oliva Blanco Esteban "/>
    <s v="Profesional Universitario - 11"/>
    <s v="Gigliola Alexandra Vargas Arbeláez"/>
    <s v="Profesional Especializado -13"/>
    <s v="Dario León Rincón"/>
    <s v="Indicadores y metas de gobierno"/>
    <m/>
    <m/>
    <n v="75"/>
    <n v="0.23510971786833856"/>
    <x v="28"/>
    <s v="Mes de febrero: Mediante Acta No. 0103 del 31 de enero de 2017, se realizó videoconferencia dirigidas a  10 establecimientos con población de Justicia y Paz."/>
    <s v="Drive - P4 - Actividad 209"/>
    <n v="3.4"/>
    <n v="0.10199999999999999"/>
  </r>
  <r>
    <x v="8"/>
    <s v="DIRECCION DE ATENCIÓN Y TRATAMIENTO"/>
    <s v="O1"/>
    <s v="Sostener la Atención Social a la PPL, que les otorgue condiciones dignas en la  Prisionalización."/>
    <s v="S10"/>
    <s v="SALUD"/>
    <s v="I2"/>
    <s v="Porcentaje de PPL a cargo del INPEC con cobertura en salud."/>
    <n v="98"/>
    <s v="Porcentaje"/>
    <s v="P89"/>
    <s v="Activo"/>
    <s v="Seguimiento a la notificación obligatoria de los eventos de interés en salud pública por los ERON considerados como UPGD"/>
    <n v="4"/>
    <n v="11"/>
    <s v="Porcentaje"/>
    <s v="Todos los trimestres"/>
    <s v="Coronel Elianne Katerinne Gaitán Serrano"/>
    <s v="Subdirectora de Atención en salud"/>
    <n v="0"/>
    <s v="A la fecha no se reportan avances de cumplimiento del producto, toda vez que faltan acciones por ejecutar "/>
    <s v="N/A"/>
    <n v="210"/>
    <x v="0"/>
    <s v="Realizar mensualmente videoconferencias a las regionales y a los ERON."/>
    <x v="0"/>
    <x v="1"/>
    <n v="333"/>
    <n v="100"/>
    <s v="NO"/>
    <s v="Coordinadora grupo Salud Pública"/>
    <s v="Nancy Euscategui"/>
    <s v="Profesional Especializado"/>
    <s v="Laura Milena Ferro"/>
    <m/>
    <m/>
    <m/>
    <m/>
    <s v="Indicadores y metas de gobierno"/>
    <m/>
    <m/>
    <n v="89"/>
    <n v="0.26726726726726729"/>
    <x v="12"/>
    <s v="Mes de enero: Durante este mes, se definieron y programaron  las videoconferencias a realizar._x000a_Se inició con el tema de Examen Médico de Ingreso / EMI en el Módulo SISIPEC fase I  a la Regional Central y los ERON de su jurisdicción. _x000a_Se anexa cronograma de programación de las video conferencias y acta No. 0076 del 26 de enero de 2017. _x000a__x000a_Mes de febrero: Se habia programado videoconferencia para el 13 y 14 de febrero, sin embargo, a raiz de la instalación del servidor, tuvo que ser cancelada. _x000a_Está pendiente su reprogramación, según indicación de la Oficina de Sistemas de la Información. _x000a_Se anexa copia correo electrónico del 23 de febrero de 2017. _x000a__x000a_Mes de marzo: Luego que la Oficina de Sistemas de la Información socializo la manera de programar las videoconferencias, se realizó dicho proceso apartando las fechas para iniciar en el mes de abril. Se adjunta tabla de programación de videoconferencias. _x000a_"/>
    <s v="Drive - P89- Actividad 210"/>
    <n v="10"/>
    <n v="0.4"/>
  </r>
  <r>
    <x v="8"/>
    <s v="DIRECCION DE ATENCIÓN Y TRATAMIENTO"/>
    <s v="O1"/>
    <s v="Sostener la Atención Social a la PPL, que les otorgue condiciones dignas en la  Prisionalización."/>
    <s v="S10"/>
    <s v="SALUD"/>
    <s v="I2"/>
    <s v="Porcentaje de PPL a cargo del INPEC con cobertura en salud."/>
    <n v="98"/>
    <s v="Porcentaje"/>
    <s v="P198"/>
    <s v="Activo"/>
    <s v="Jornadas Cívicas penitenciarias en salud a nivel nacional realizadas"/>
    <n v="1"/>
    <n v="10"/>
    <s v="Numero"/>
    <s v="Todos los trimestres"/>
    <s v="Coronel Elianne Katerinne Gaitán Serrano"/>
    <s v="Subdirectora de Atención en salud"/>
    <n v="1"/>
    <s v="Se realizo visita a la Regional Noroeste con el proposito de fortalecer la implementación, ejecución y evaluación de los programas en salud pública. _x000a__x000a_"/>
    <s v="Drive- P198 - Actividad 211"/>
    <n v="211"/>
    <x v="0"/>
    <s v="Realizar visitas de asistencia técnica a 10 ERON priorizados,  a fin de verificar la implementación de acciones de Promoción y Prevención  y atención de eventos de interés en salud pública. "/>
    <x v="0"/>
    <x v="4"/>
    <n v="302"/>
    <n v="100"/>
    <s v="NO"/>
    <s v="Coordinadora grupo Salud Pública"/>
    <s v="Nancy Euscategui"/>
    <s v="Profesional Especializado"/>
    <s v="Fernando López_x000a_Carmen Bermúdez_x000a_Laura Ferro_x000a_Diana Carolina González_x000a_Elio Ramírez_x000a_Alba Lucía Avendaño_x000a_Patricia Serrato_x000a_Vanessa Briceño"/>
    <m/>
    <m/>
    <m/>
    <m/>
    <s v="Indicadores y metas de gobierno"/>
    <m/>
    <m/>
    <n v="89"/>
    <n v="0.29470198675496689"/>
    <x v="12"/>
    <s v="Mes de enero: Para este período se definió el cronográma de las visitas, los profesionales y la temática a implementar. _x000a_Se adjunta oficio radicado 2017IE0000566 del 11 de enero de 2017. _x000a__x000a_Mes de febrero: Para este periodo se socializaron por parte de los referentes de cada programa los temas de Tuberculosis y manejo de brotes, VIH, P y D y Salud mental, como temática a desarrollar durante las visitas de asesoría técnica a las Regionales. _x000a_De igual forma, se solicitaron las memorias para grabar la caja de herramientas de cada programa, es de aclarar que dicha memoria, será entregada a  cada regional para que retroalimenten la información a los establecimientos de su jurisdicción. _x000a_Se anexa acta No. 190 del 24 de febrero de 2017._x000a__x000a_Mes de marzo: Se realizo visita a la Regional Noroeste. El informe de gestión fue radicado ante la DIRAT, mediante oficio No. 2017IE0009762 del 28 de marzo. _x000a__x000a__x000a_"/>
    <s v="Drive- P198 - Actividad 211"/>
    <n v="10"/>
    <n v="0.1"/>
  </r>
  <r>
    <x v="8"/>
    <s v="DIRECCION DE ATENCIÓN Y TRATAMIENTO"/>
    <s v="O1"/>
    <s v="Sostener la Atención Social a la PPL, que les otorgue condiciones dignas en la  Prisionalización."/>
    <s v="S10"/>
    <s v="SALUD"/>
    <s v="I2"/>
    <s v="Porcentaje de PPL a cargo del INPEC con cobertura en salud."/>
    <n v="98"/>
    <s v="Porcentaje"/>
    <s v="P77"/>
    <s v="Activo"/>
    <s v="Informes de seguimiento a la prestación del servicio de salud en los establecimientos de reclusión realizados."/>
    <n v="3"/>
    <n v="11"/>
    <s v="Numero"/>
    <s v="Todos los trimestres"/>
    <s v="Coronel Elianne Katerinne Gaitán Serrano"/>
    <s v="Subdirectora de Atención en salud"/>
    <n v="2"/>
    <s v="Mediante oficio No. 2017IE0002679 del 02 de febrero de 2017 se remitio a la Directora de Atención y Tratamiento, informe consolidado de seguimiento a la prestación de servicios de salud a la población privada de la libertad, mes de enero de 2017._x000a__x000a_Mediante oficio No. 2017IE0006534 del 06 de marzo de 2017 se remitio a la Directora de Atención y Tratamiento, informe consolidado de seguimiento a la prestación de servicios de salud a la población privada de la libertad, mes de febrero de 2017._x000a__x000a_"/>
    <s v="Drive - P77 - Actividad 212"/>
    <n v="212"/>
    <x v="0"/>
    <s v="Consolidar y elaborar los  informes de la prestación de los servicios de salud"/>
    <x v="0"/>
    <x v="1"/>
    <n v="333"/>
    <n v="100"/>
    <s v="NO"/>
    <s v="Coordinador grupo Aseguramiento"/>
    <s v="John Jairo Gutrierrez"/>
    <s v="Profesional Especializado"/>
    <s v="Vivian Gracias"/>
    <m/>
    <m/>
    <m/>
    <m/>
    <s v="Indicadores y metas de gobierno"/>
    <m/>
    <m/>
    <n v="89"/>
    <n v="0.26726726726726729"/>
    <x v="22"/>
    <s v="Mes de enero: Mediante oficio No. 2017IE0002679 del 02 de febrero de 2017 se remitio a la Directora de Atención y Tratamiento, informe consolidado de seguimiento a la prestación de servicios de salud a la población privada de la libertad, mes de enero de 2017._x000a__x000a_Mes de febrero: Mediante oficio No. 2017IE0006534 del 06 de marzo de 2017 se remitio a la Directora de Atención y Tratamiento, informe consolidado de seguimiento a la prestación de servicios de salud a la población privada de la libertad, mes de febrero de 2017._x000a__x000a_"/>
    <s v="Drive - P77 - Actividad 212"/>
    <n v="18"/>
    <n v="0.54"/>
  </r>
  <r>
    <x v="8"/>
    <s v="DIRECCION DE ATENCIÓN Y TRATAMIENTO"/>
    <s v="O1"/>
    <s v="Sostener la Atención Social a la PPL, que les otorgue condiciones dignas en la  Prisionalización."/>
    <s v="S10"/>
    <s v="SALUD"/>
    <s v="I2"/>
    <s v="Porcentaje de PPL a cargo del INPEC con cobertura en salud."/>
    <n v="98"/>
    <s v="Porcentaje"/>
    <s v="P94"/>
    <s v="Activo"/>
    <s v="Lineamientos para seguimiento y mejoramiento continuo de las acciones, de salud pública y prevención del riesgo elaborados."/>
    <n v="3"/>
    <n v="1"/>
    <s v="Numero"/>
    <s v="Todos los trimestres"/>
    <s v="Coronel Elianne Katerinne Gaitán Serrano"/>
    <s v="Subdirectora de Atención en salud"/>
    <n v="0"/>
    <s v="A la fecha no se reportan avances de cumplimiento del producto, toda vez que faltan acciones por ejecutar "/>
    <m/>
    <n v="213"/>
    <x v="0"/>
    <s v="Socializar mediante videoconferencia el  &quot;Lineamiento Visita Íntima ERON&quot;  una vez sea aprobado por la Oficina Asesora de Planeación"/>
    <x v="0"/>
    <x v="4"/>
    <n v="302"/>
    <n v="100"/>
    <s v="NO"/>
    <s v="Coordinadora grupo Salud Pública"/>
    <s v="Nancy Euscategui"/>
    <s v="Profesional Especializado"/>
    <s v="Nancy Euscategui"/>
    <m/>
    <m/>
    <m/>
    <m/>
    <s v="Indicadores y metas de gobierno"/>
    <m/>
    <m/>
    <n v="89"/>
    <n v="0.29470198675496689"/>
    <x v="25"/>
    <s v="Mes de marzo: Mediante Acta 297 del 13 de marzo de 2017, se realizó reunión entre la Coordinadora del Grupo de Tratamiento Penitenciario y la Coordinadora del Grupo de Atención Pública, con el fin de definir el estado del arte del lineamiento &quot;visita intima&quot; para la PPL.  "/>
    <s v="Drive - P94 - Actividad 213"/>
    <n v="20"/>
    <n v="0.6"/>
  </r>
  <r>
    <x v="8"/>
    <s v="DIRECCION DE ATENCIÓN Y TRATAMIENTO"/>
    <s v="O1"/>
    <s v="Sostener la Atención Social a la PPL, que les otorgue condiciones dignas en la  Prisionalización."/>
    <s v="S10"/>
    <s v="SALUD"/>
    <s v="I2"/>
    <s v="Porcentaje de PPL a cargo del INPEC con cobertura en salud."/>
    <n v="98"/>
    <s v="Porcentaje"/>
    <s v="P78"/>
    <s v="Activo"/>
    <s v="Informe técnico de seguimiento a la prestación de servicios de salud realizado"/>
    <n v="3"/>
    <n v="6"/>
    <s v="Numero"/>
    <s v="Todos los trimestres"/>
    <s v="Coronel Elianne Katerinne Gaitán Serrano"/>
    <s v="Subdirectora de Atención en salud"/>
    <n v="1"/>
    <s v="Mediante oficio No. 2017IE0006610  se consolido y elaboro informe de gestión de los servicios de salud a la PPL"/>
    <s v="Drive - P78 - Actividad 214"/>
    <n v="214"/>
    <x v="0"/>
    <s v="Consolidar la información suministrada por los grupos de la SUBAS, previamente analizada por estos, para la realización y presentación del informe de gestión de las actividades realizadas por la SUBAS."/>
    <x v="0"/>
    <x v="1"/>
    <n v="333"/>
    <n v="100"/>
    <s v="NO"/>
    <s v="Coordinador grupo Aseguramiento"/>
    <s v="John Jairo Gutrierrez"/>
    <s v="Profesional Especializado"/>
    <s v="Yenny Vasquez"/>
    <m/>
    <m/>
    <m/>
    <m/>
    <s v="Indicadores y metas de gobierno"/>
    <m/>
    <m/>
    <n v="89"/>
    <n v="0.26726726726726729"/>
    <x v="28"/>
    <s v="Mes de enero: Mediante oficio No. 2017IE0006610  se consolido y elaboro informe de gestión de los servicios de salud a la PPL"/>
    <s v="Drive - P78 - Actividad 214"/>
    <n v="17"/>
    <n v="0.51"/>
  </r>
  <r>
    <x v="8"/>
    <s v="DIRECCION DE ATENCIÓN Y TRATAMIENTO"/>
    <s v="O1"/>
    <s v="Sostener la Atención Social a la PPL, que les otorgue condiciones dignas en la  Prisionalización."/>
    <s v="S10"/>
    <s v="SALUD"/>
    <s v="I2"/>
    <s v="Porcentaje de PPL a cargo del INPEC con cobertura en salud."/>
    <n v="98"/>
    <s v="Porcentaje"/>
    <s v="P7"/>
    <s v="Activo"/>
    <s v="Capacitaciones tendientes a sensibilizar a las Direcciones Regionales sobre el estado actual de las áreas de sanidad para el cumplimiento del Sistema Obligatorio de Garantía de Calidad en Salud en el contexto Penitenciario y Carcelario realizadas. "/>
    <n v="3"/>
    <n v="6"/>
    <s v="Numero"/>
    <s v="Todos los trimestres"/>
    <s v="Coronel Elianne Katerinne Gaitán Serrano"/>
    <s v="Subdirectora de Atención en salud"/>
    <n v="0"/>
    <s v="A la fecha no se reportan avances de cumplimiento del producto, toda vez que faltan acciones por ejecutar "/>
    <s v="N/A"/>
    <n v="215"/>
    <x v="0"/>
    <s v="Realizar las videoconferencias a las regionales y ERON en temas relacionados con el SOGC penitenciario."/>
    <x v="2"/>
    <x v="26"/>
    <n v="287"/>
    <n v="100"/>
    <s v="NO"/>
    <s v="Coordinador grupo Servicios de Salud"/>
    <s v="Jacqueline Quintero"/>
    <s v="Profesional Especializado"/>
    <s v="Magda  Leal"/>
    <s v="Profesional Especializado"/>
    <s v="Luz Dary Estpiñan"/>
    <s v="Profesional especializado"/>
    <s v="Paraskevi Guntaras"/>
    <s v="Capacitación"/>
    <m/>
    <m/>
    <n v="58"/>
    <n v="0.20209059233449478"/>
    <x v="4"/>
    <s v="A la fecha no se reportan avances en el cumplimiento de la acción "/>
    <s v="N/A"/>
    <n v="0"/>
    <n v="0"/>
  </r>
  <r>
    <x v="8"/>
    <s v="DIRECCION DE ATENCIÓN Y TRATAMIENTO"/>
    <s v="O1"/>
    <s v="Sostener la Atención Social a la PPL, que les otorgue condiciones dignas en la  Prisionalización."/>
    <s v="S10"/>
    <s v="SALUD"/>
    <s v="I2"/>
    <s v="Porcentaje de PPL a cargo del INPEC con cobertura en salud."/>
    <n v="98"/>
    <s v="Porcentaje"/>
    <s v="P87"/>
    <s v="Activo"/>
    <s v="ERON capacitados en  prevención del consumo de sustancias psicoactivas (SPA)"/>
    <n v="3"/>
    <n v="10"/>
    <s v="Numero"/>
    <s v="Todos los trimestres"/>
    <s v="Coronel Elianne Katerinne Gaitán Serrano"/>
    <s v="Subdirectora de Atención en salud"/>
    <n v="0"/>
    <s v="A la fecha no se reportan avances de cumplimiento del producto, toda vez que faltan acciones por ejecutar "/>
    <s v="N/A"/>
    <n v="216"/>
    <x v="0"/>
    <s v="Realizar capacitación mediante videoconferencia a 10 ERON priorizados en prevención en consumo de sustancias psicoactivas. "/>
    <x v="1"/>
    <x v="3"/>
    <n v="90"/>
    <n v="100"/>
    <s v="NO"/>
    <s v="Coordinadora grupo Salud Pública"/>
    <s v="Nancy Euscategui"/>
    <s v="Profesional Especializado"/>
    <s v="Nancy Euscategui_x000a_"/>
    <s v="Propfesional especializado"/>
    <s v="Carmen Bermúdez"/>
    <m/>
    <m/>
    <s v="Indicadores y metas de gobierno"/>
    <m/>
    <m/>
    <n v="30"/>
    <n v="0.33333333333333331"/>
    <x v="4"/>
    <s v="A la fecha no se reportan avances en el cumplimiento de la acción "/>
    <s v="N/A"/>
    <n v="0"/>
    <n v="0"/>
  </r>
  <r>
    <x v="8"/>
    <s v="DIRECCION DE ATENCIÓN Y TRATAMIENTO"/>
    <s v="O1"/>
    <s v="Sostener la Atención Social a la PPL, que les otorgue condiciones dignas en la  Prisionalización."/>
    <s v="S10"/>
    <s v="SALUD"/>
    <s v="I2"/>
    <s v="Porcentaje de PPL a cargo del INPEC con cobertura en salud."/>
    <n v="98"/>
    <s v="Porcentaje"/>
    <s v="P74"/>
    <s v="Activo"/>
    <s v="Identificar la necesidad de crear  una comunidad terapéutica ambulatoria  en el ERON  EC Bogota."/>
    <n v="2"/>
    <n v="50"/>
    <s v="Porcentaje"/>
    <s v="Todos los trimestres"/>
    <s v="Coronel Elianne Katerinne Gaitán Serrano"/>
    <s v="Subdirectora de Atención en salud"/>
    <n v="0"/>
    <s v="A la fecha no se reportan avances de cumplimiento del producto, toda vez que faltan acciones por ejecutar "/>
    <s v="N/A"/>
    <n v="217"/>
    <x v="0"/>
    <s v="Crear mesa de trabajo integrada por los profesionales del área de Tratamiento y Desarrollo para identificar necesidades. "/>
    <x v="0"/>
    <x v="19"/>
    <n v="89"/>
    <n v="30"/>
    <s v="NO"/>
    <s v=" Coordinadora grupo Salud Pública"/>
    <s v="Nancy Euscategui"/>
    <s v="Profesional Especializado"/>
    <s v="Carmen Bermúdez"/>
    <m/>
    <m/>
    <m/>
    <m/>
    <s v="Indicadores y metas de gobierno"/>
    <m/>
    <m/>
    <n v="89"/>
    <n v="1"/>
    <x v="3"/>
    <s v="Mes de febrero: Mediante Acta 185 del 23 de febrero de 2017, se realizó mesa de trabajo en el EC BOGOTÁ, allí se presentó la actividad pretendida en el marco del plan de acción. _x000a_Los participantes del establecimiento y de la Subdirección de Salud presentaron los pro y los contra, se acordó estudiar la viabilidad para la posible creación de la comunidad terapéutica medicalizada. _x000a__x000a_Mes de marzo: Mediante Acta 298 del 23 de marzo de 2017, se reunieron los funcionarios responsables de prevención de consumo SPA y la Coordinadora del Grupo de Salud Pública, con el fin de establecer criterios que alimenten el análisis de la necesidad y la viabilidad del desarrollo de esta actividad en el EC Bogotá. _x000a_"/>
    <s v="Drive - P74- Actividad 217"/>
    <n v="30"/>
    <n v="0.6"/>
  </r>
  <r>
    <x v="8"/>
    <s v="DIRECCION DE ATENCIÓN Y TRATAMIENTO"/>
    <s v="O1"/>
    <s v="Sostener la Atención Social a la PPL, que les otorgue condiciones dignas en la  Prisionalización."/>
    <s v="S10"/>
    <s v="SALUD"/>
    <s v="I2"/>
    <s v="Porcentaje de PPL a cargo del INPEC con cobertura en salud."/>
    <n v="98"/>
    <s v="Porcentaje"/>
    <s v="P74"/>
    <s v="Activo"/>
    <s v="Identificar la necesidad de crear  una comunidad terapéutica ambulatoria  en el ERON  EC Bogota."/>
    <n v="2"/>
    <n v="50"/>
    <s v="Porcentaje"/>
    <s v="Todos los trimestres"/>
    <s v="Coronel Elianne Katerinne Gaitán Serrano"/>
    <s v="Subdirectora de Atención en salud"/>
    <n v="0"/>
    <s v="A la fecha no se reportan avances de cumplimiento del producto, toda vez que faltan acciones por ejecutar "/>
    <s v="N/A"/>
    <n v="478"/>
    <x v="0"/>
    <s v="Documentar la metodología a desarrollar para la construcción la  CT en EC Bogota  de la en caso de ser viable."/>
    <x v="18"/>
    <x v="36"/>
    <n v="122"/>
    <n v="35"/>
    <s v="NO"/>
    <s v=" Coordinadora grupo Salud Pública"/>
    <s v="Nancy Euscategui"/>
    <s v="Profesional Especializado"/>
    <s v="Carmen Bermúdez"/>
    <m/>
    <m/>
    <m/>
    <m/>
    <m/>
    <m/>
    <m/>
    <s v="Actividad no ha iniciado"/>
    <s v="Actividad no ha iniciado"/>
    <x v="4"/>
    <m/>
    <m/>
    <n v="0"/>
    <n v="0"/>
  </r>
  <r>
    <x v="8"/>
    <s v="DIRECCION DE ATENCIÓN Y TRATAMIENTO"/>
    <s v="O1"/>
    <s v="Sostener la Atención Social a la PPL, que les otorgue condiciones dignas en la  Prisionalización."/>
    <s v="S10"/>
    <s v="SALUD"/>
    <s v="I2"/>
    <s v="Porcentaje de PPL a cargo del INPEC con cobertura en salud."/>
    <n v="98"/>
    <s v="Porcentaje"/>
    <s v="P74"/>
    <s v="Activo"/>
    <s v="Identificar la necesidad de crear  una comunidad terapéutica ambulatoria  en el ERON  EC Bogota."/>
    <n v="2"/>
    <n v="50"/>
    <s v="Porcentaje"/>
    <s v="Todos los trimestres"/>
    <s v="Coronel Elianne Katerinne Gaitán Serrano"/>
    <s v="Subdirectora de Atención en salud"/>
    <n v="0"/>
    <s v="A la fecha no se reportan avances de cumplimiento del producto, toda vez que faltan acciones por ejecutar "/>
    <s v="N/A"/>
    <n v="484"/>
    <x v="0"/>
    <s v="Planear las estrategias para identificar la necesidad y  la logistica con que cuenta el establecimiento  para el desarrollo de la comunidad terapeutica - CT."/>
    <x v="7"/>
    <x v="0"/>
    <n v="90"/>
    <n v="35"/>
    <s v="NO"/>
    <s v=" Coordinadora grupo Salud Pública"/>
    <s v="Nancy Euscategui"/>
    <s v="Profesional Especializado"/>
    <s v="Carmen Bermúdez"/>
    <m/>
    <m/>
    <m/>
    <m/>
    <m/>
    <m/>
    <m/>
    <s v="Actividad no ha iniciado"/>
    <s v="Actividad no ha iniciado"/>
    <x v="4"/>
    <m/>
    <m/>
    <n v="0"/>
    <n v="0"/>
  </r>
  <r>
    <x v="8"/>
    <s v="DIRECCION DE ATENCIÓN Y TRATAMIENTO"/>
    <s v="O1"/>
    <s v="Sostener la Atención Social a la PPL, que les otorgue condiciones dignas en la  Prisionalización."/>
    <s v="S10"/>
    <s v="SALUD"/>
    <s v="I2"/>
    <s v="Porcentaje de PPL a cargo del INPEC con cobertura en salud."/>
    <n v="98"/>
    <s v="Porcentaje"/>
    <s v="P257"/>
    <s v="Activo"/>
    <s v="Lineamiento e implementación de acciones de prácticas de salubridad e higiene en la gestión del riesgo de desastres y atención de emergencias en los ERON "/>
    <n v="2"/>
    <n v="100"/>
    <s v="Porcentaje"/>
    <s v="Todos los trimestres"/>
    <s v="Coronel Elianne Katerinne Gaitán Serrano"/>
    <s v="Subdirectora de Atención en salud"/>
    <n v="0"/>
    <s v="A la fecha no se reportan avances de cumplimiento del producto, toda vez que faltan acciones por ejecutar "/>
    <s v="N/A"/>
    <n v="218"/>
    <x v="0"/>
    <s v="Elaborar diseño de cartilla que contengan las acciones de practuica de saalubridad e higiene en la gestión del riesgo de desastres y atención de emergencias en los ERON"/>
    <x v="0"/>
    <x v="14"/>
    <n v="210"/>
    <n v="100"/>
    <s v="NO"/>
    <s v="Coordinadora grupo Salud Pública"/>
    <s v="Nancy Euscategui"/>
    <s v="Profesional Especializado"/>
    <s v="Patricia Serrato_x000a_"/>
    <s v="Profesional Especializado"/>
    <s v="Marisol Cuellar"/>
    <s v="Profesional especializado"/>
    <s v="Paraskevi Guntaras"/>
    <s v="Indicadores y metas de gobierno"/>
    <m/>
    <m/>
    <n v="89"/>
    <n v="0.4238095238095238"/>
    <x v="5"/>
    <s v="Mes de enero: En este período se realizaron los ajustes según indicaciones impartidas desde la DIRAT al documento final; posteriormente, se envió a la Oficina de Comunicaciones vía correo electronico, para solicitar opinión  e indicaciones. _x000a_Se adjunta acta 00015 del 12 de enero de 2017 y soporte del envio del correo- e a la oficina del prensa del Instituto el 13 de enero de 2017. _x000a__x000a_Mes de febrero: Para este periodo se hicieron acercamientos verbales con la Oficina de Comunicaciones, con el propósito de definir el diseño de la cartilla. _x000a_Se esta a la espera de la contratación de un profesional de publicidad por parte de dicha oficina._x000a__x000a_Mes de marzo: Se realizo gestión con el Comité Internacional de la Cruz Roja, a través de correo electrónico, solicitando la validación de la cartilla por un publicista. Se adjunta del copia correo electrónico del 13 de marzo al Comité Internacional de la Cruz Roja. "/>
    <s v="Drive - P257 - Actividad 218"/>
    <n v="30"/>
    <n v="0.6"/>
  </r>
  <r>
    <x v="8"/>
    <s v="DIRECCION DE ATENCIÓN Y TRATAMIENTO"/>
    <s v="O1"/>
    <s v="Sostener la Atención Social a la PPL, que les otorgue condiciones dignas en la  Prisionalización."/>
    <s v="S10"/>
    <s v="ALIMENTACIÓN"/>
    <m/>
    <s v="Informes de análisis y concepto técnico de las actas de los comités de seguimiento al suministro de alimentación para la PPL."/>
    <n v="5"/>
    <s v="Numero"/>
    <s v="P266"/>
    <s v="Activo"/>
    <s v="Informes de análisis de las actas de Comité de Seguimiento al Suministro de Alimentación COSAL"/>
    <n v="2"/>
    <n v="5"/>
    <s v="Numero"/>
    <s v="Todos los trimestres"/>
    <s v="Coronel Elianne Katerinne Gaitán Serrano"/>
    <s v="Subdirectora de Atención en salud"/>
    <n v="1"/>
    <s v="Mediante oficio No. 8310 SUBAS-2017EE00713 del 30 de enero de 2017, se presento al Director Logistico de la USPEC informe bimestral de las novedades reportadas por los establecimientos de reclusión, según la recopilación y analisis de las Actas del Comite de Seguimiento de Alimentos - COSAL."/>
    <s v="Drive - P266- Actividad 219"/>
    <n v="219"/>
    <x v="0"/>
    <s v="Elaborar informe bimestral dirigido al supervisor del contrato de alimentación con el comportamiento frente al suministro de alimentos en cada ERON"/>
    <x v="0"/>
    <x v="26"/>
    <n v="318"/>
    <n v="50"/>
    <s v="NO"/>
    <s v="Coordinadora grupo Alimentación"/>
    <s v="Liliana Socha_x000a_"/>
    <s v="Profesional Especializado"/>
    <s v="Pedro Ducuara"/>
    <s v="Profesional especializad"/>
    <s v="Pilar Vargas"/>
    <m/>
    <m/>
    <s v="Indicadores y metas de gobierno"/>
    <m/>
    <m/>
    <n v="89"/>
    <n v="0.27987421383647798"/>
    <x v="25"/>
    <s v="Mes de enero: Mediante oficio No. 2017IE0000713 del 30 de enero de 2017 se remite al Director de Logistica de la USPEC, informe consolidado de las actas COSAL de los ERON, diciembre 2016. _x000a__x000a_Mes de febrero: Mediante oficio No. 8310 SUBAS-2017EE00713 del 30 de enero de 2017, se presento al Director Logistico de la USPEC informe bimestral de las novedades reportadas por los establecimientos de reclusión, según la recopilación y analisis de las Actas del Comite de Seguimiento de Alimentos - COSAL."/>
    <s v="Drive - P266- Actividad 219"/>
    <n v="10"/>
    <n v="0.2"/>
  </r>
  <r>
    <x v="8"/>
    <s v="DIRECCION DE ATENCIÓN Y TRATAMIENTO"/>
    <s v="O1"/>
    <s v="Sostener la Atención Social a la PPL, que les otorgue condiciones dignas en la  Prisionalización."/>
    <s v="S10"/>
    <s v="ALIMENTACIÓN"/>
    <m/>
    <s v="Informes de análisis y concepto técnico de las actas de los comités de seguimiento al suministro de alimentación para la PPL."/>
    <n v="5"/>
    <s v="Numero"/>
    <s v="P266"/>
    <s v="Activo"/>
    <s v="Informes de análisis de las actas de Comité de Seguimiento al Suministro de Alimentación COSAL"/>
    <n v="2"/>
    <n v="5"/>
    <s v="Numero"/>
    <s v="Primer Trimestre"/>
    <s v="Coronel Elianne Katerinne Gaitán Serrano"/>
    <s v="Subdirectora de Atención en salud"/>
    <n v="1"/>
    <s v="Mediante oficio No. 8310 SUBAS-2017EE00713 del 30 de enero de 2017, se presento al Director Logistico de la USPEC informe bimestral de las novedades reportadas por los establecimientos de reclusión, según la recopilación y analisis de las Actas del Comite de Seguimiento de Alimentos - COSAL."/>
    <s v="Drive - P266- Actividad 219"/>
    <n v="220"/>
    <x v="0"/>
    <s v="Desarrollar un tutorial para el diligenciamiento correcto del acta del Comité de Seguimiento al Suministro de la Alimentación COSAL"/>
    <x v="0"/>
    <x v="5"/>
    <n v="88"/>
    <n v="25"/>
    <s v="NO"/>
    <s v="Coordinadora grupo Alimentación"/>
    <s v="Liliana Socha"/>
    <s v="Profesional Especializado"/>
    <s v="Pedro Ducuara"/>
    <s v="Profesional especializad"/>
    <s v="Pilar Vargas"/>
    <m/>
    <m/>
    <s v="Capacitación"/>
    <m/>
    <m/>
    <n v="89"/>
    <n v="1"/>
    <x v="3"/>
    <s v="Mes de febrero: Se presento el tutorial para el correcto diligenciamiento del acta del Comité de Seguimiento al Suministro de la Alimentación - COSAL"/>
    <s v="Drive - P266- Actividad 220"/>
    <n v="25"/>
    <n v="0.5"/>
  </r>
  <r>
    <x v="8"/>
    <s v="DIRECCION DE ATENCIÓN Y TRATAMIENTO"/>
    <s v="O1"/>
    <s v="Sostener la Atención Social a la PPL, que les otorgue condiciones dignas en la  Prisionalización."/>
    <s v="S10"/>
    <s v="ALIMENTACIÓN"/>
    <m/>
    <s v="Informes de análisis y concepto técnico de las actas de los comités de seguimiento al suministro de alimentación para la PPL."/>
    <n v="5"/>
    <s v="Numero"/>
    <s v="P266"/>
    <s v="Activo"/>
    <s v="Informes de análisis de las actas de Comité de Seguimiento al Suministro de Alimentación COSAL"/>
    <n v="2"/>
    <n v="5"/>
    <s v="Numero"/>
    <s v="Todos los trimestres"/>
    <s v="Coronel Elianne Katerinne Gaitán Serrano"/>
    <s v="Subdirectora de Atención en salud"/>
    <n v="1"/>
    <s v="Mediante oficio No. 8310 SUBAS-2017EE00713 del 30 de enero de 2017, se presento al Director Logistico de la USPEC informe bimestral de las novedades reportadas por los establecimientos de reclusión, según la recopilación y analisis de las Actas del Comite de Seguimiento de Alimentos - COSAL."/>
    <s v="Drive - P266- Actividad 219"/>
    <n v="221"/>
    <x v="0"/>
    <s v="Capacitar a la regionales para la formación de Verificadores del proceso de evaluación al suministro de alimentación "/>
    <x v="2"/>
    <x v="14"/>
    <n v="179"/>
    <n v="25"/>
    <s v="NO"/>
    <s v="Coordinadora grupo Alimentación"/>
    <s v="Liliana Socha"/>
    <s v="Profesional Especializado"/>
    <s v="Pedro Ducuara"/>
    <s v="Profesional especializad"/>
    <s v="Pilar Vargas"/>
    <m/>
    <m/>
    <s v="Capacitación"/>
    <m/>
    <m/>
    <n v="58"/>
    <n v="0.32402234636871508"/>
    <x v="28"/>
    <s v="Mes de febrero: Se remitio correo electrónico el 21 de febrero de 2017 a los verificadores del proceso de evaluación al suministro de alimentación para socializar el tutorial (oficio SUBAS-EE0001267) y demás documentación al respecto._x000a__x000a_Mes de marzo: Mediante Acta No. 0253 del 10 de marzo de 2017 se realizó capacitación al verificador de la Regional Oriente en el establecimiento  de Bucaramaga. _x000a_"/>
    <s v="Drive - P266- Actividad 221"/>
    <n v="4.25"/>
    <n v="8.5000000000000006E-2"/>
  </r>
  <r>
    <x v="8"/>
    <s v="DIRECCION DE ATENCIÓN Y TRATAMIENTO"/>
    <m/>
    <s v="Sostener la Atención Social a la PPL, que les otorgue condiciones dignas en la  Prisionalización."/>
    <m/>
    <s v="SALUD"/>
    <m/>
    <s v="Porcentaje de PPL a cargo del INPEC con cobertura en salud."/>
    <n v="90"/>
    <s v="Porcentaje"/>
    <s v="P267"/>
    <s v="Activo"/>
    <s v="Población Privada de la libertad a cargo del INPEC en detención o prisión domiciliaria afiliada al Sistema General de Seguridad Social en Salud - SGSSS"/>
    <n v="2"/>
    <n v="11"/>
    <s v="Numero"/>
    <s v="Todos los trimestres"/>
    <s v="Coronel Elianne Katerinne Gaitán Serrano"/>
    <s v="Subdirectora de Atención en salud"/>
    <n v="3"/>
    <s v="Se han realizado 13.690 notificaciones a internos , mediante la empresa 4-72_x000a__x000a_Se realizaron 10.263 notificaciones a internos, mediante la empresa 4-72_x000a__x000a_Se realizaron 5.077 notificaciones a internos , mediante la empresa 4-72"/>
    <s v="Drive - P267 - Actividad 222"/>
    <n v="222"/>
    <x v="0"/>
    <s v="Notificar a la PPL en detención o prisión domiciliaria la responsabilidad de su afiliación al SGSSS"/>
    <x v="0"/>
    <x v="1"/>
    <n v="333"/>
    <n v="33"/>
    <s v="NO"/>
    <s v="Coordinador grupo Aseguramiento"/>
    <s v="John Jairo Gutrierrez"/>
    <s v="Dragoneante"/>
    <s v="Manuel Moreno"/>
    <s v="Dragoneante"/>
    <s v="Miguel Angel Gómez"/>
    <m/>
    <m/>
    <s v="Indicadores y metas de gobierno"/>
    <m/>
    <m/>
    <n v="89"/>
    <n v="0.26726726726726729"/>
    <x v="27"/>
    <s v="Mes de enero: Se han realizado 13.690 notificaciones a internos , mediante la empresa 4-72, las cuales se adjuntan. _x000a__x000a_Mes de febrero: Se realizaron 10.263 notificaciones a internos, mediante la empresa 4-72, las cuales se adjuntan._x000a__x000a_Mes de marzo: Se realizaron 5.077 notificaciones a internos , mediante la empresa 4-72, las cuales de adjuntan. "/>
    <s v="Drive - P267 - Actividad 222"/>
    <n v="8.91"/>
    <n v="0.1782"/>
  </r>
  <r>
    <x v="8"/>
    <s v="DIRECCION DE ATENCIÓN Y TRATAMIENTO"/>
    <m/>
    <s v="Sostener la Atención Social a la PPL, que les otorgue condiciones dignas en la  Prisionalización."/>
    <m/>
    <s v="SALUD"/>
    <m/>
    <s v="Porcentaje de PPL a cargo del INPEC con cobertura en salud."/>
    <n v="90"/>
    <s v="Porcentaje"/>
    <s v="P267"/>
    <s v="Activo"/>
    <s v="Población Privada de la libertad a cargo del INPEC en detención o prisión domiciliaria afiliada al Sistema General de Seguridad Social en Salud - SGSSS"/>
    <n v="2"/>
    <n v="11"/>
    <s v="Numero"/>
    <s v="Todos los trimestres"/>
    <s v="Coronel Elianne Katerinne Gaitán Serrano"/>
    <s v="Subdirectora de Atención en salud"/>
    <n v="3"/>
    <s v="Se han realizado 13.690 notificaciones a internos , mediante la empresa 4-72_x000a__x000a_Se realizaron 10.263 notificaciones a internos, mediante la empresa 4-72_x000a__x000a_Se realizaron 5.077 notificaciones a internos , mediante la empresa 4-72"/>
    <s v="Drive - P267 - Actividad 222"/>
    <n v="223"/>
    <x v="0"/>
    <s v="Gestionar la afiliación de la PPL  en detención o prisión domiciliaria a las EPS del Régimen Subsidiado"/>
    <x v="0"/>
    <x v="1"/>
    <n v="333"/>
    <n v="33"/>
    <s v="NO"/>
    <s v="Coordinador grupo Aseguramiento"/>
    <s v="John Jairo Gutrierrez"/>
    <s v="Dragoneante"/>
    <s v="Manuel Moreno"/>
    <s v="Dragoneante"/>
    <s v="Miguel Angel Gómez"/>
    <m/>
    <m/>
    <s v="Indicadores y metas de gobierno"/>
    <m/>
    <m/>
    <n v="89"/>
    <n v="0.26726726726726729"/>
    <x v="27"/>
    <s v="Mes de enero: Se han realizado 13.690 notificaciones a internos , mediante la empresa 4/7, las cuales se adjuntan. _x000a__x000a_Mes de febrero: Se realizaron 10.263 notificaciones a internos , mediante la empresa 4/72, las cuales se adjuntan._x000a__x000a_Mes de marzo: Se gestionó  afiliación de la PPL  a la EPS-S Convida  "/>
    <s v="Drive - P267 - Actividad 223"/>
    <n v="8.91"/>
    <n v="0.1782"/>
  </r>
  <r>
    <x v="8"/>
    <s v="DIRECCION DE ATENCIÓN Y TRATAMIENTO"/>
    <m/>
    <s v="Sostener la Atención Social a la PPL, que les otorgue condiciones dignas en la  Prisionalización."/>
    <m/>
    <s v="SALUD"/>
    <m/>
    <s v="Porcentaje de PPL a cargo del INPEC con cobertura en salud."/>
    <n v="90"/>
    <s v="Porcentaje"/>
    <s v="P267"/>
    <s v="Activo"/>
    <s v="Población Privada de la libertad a cargo del INPEC en detención o prisión domiciliaria afiliada al Sistema General de Seguridad Social en Salud - SGSSS"/>
    <n v="2"/>
    <n v="11"/>
    <s v="Numero"/>
    <s v="Todos los trimestres"/>
    <s v="Coronel Elianne Katerinne Gaitán Serrano"/>
    <s v="Subdirectora de Atención en salud"/>
    <n v="3"/>
    <s v="Se han realizado 13.690 notificaciones a internos , mediante la empresa 4-72_x000a__x000a_Se realizaron 10.263 notificaciones a internos, mediante la empresa 4-72_x000a__x000a_Se realizaron 5.077 notificaciones a internos , mediante la empresa 4-72"/>
    <s v="Drive - P267 - Actividad 222"/>
    <n v="224"/>
    <x v="0"/>
    <s v="Certificar mensualmente la  PPL  en detención o prisión domiciliaria afiliada al SGSSS   "/>
    <x v="0"/>
    <x v="1"/>
    <n v="333"/>
    <n v="34"/>
    <s v="NO"/>
    <s v="Coordinador grupo Aseguramiento"/>
    <s v="John Jairo Gutrierrez"/>
    <s v="Dragoneante"/>
    <s v="Manuel Moreno"/>
    <s v="Dragoneante"/>
    <s v="Miguel Angel Gómez"/>
    <m/>
    <m/>
    <s v="Indicadores y metas de gobierno"/>
    <m/>
    <m/>
    <n v="89"/>
    <n v="0.26726726726726729"/>
    <x v="27"/>
    <s v="Mes de enero: Se anexa certificacion de PPL en detención o prisión domiciliaria afiliada al SGSSS con corte 31 de enero de 2017._x000a__x000a_Mes de febrero: Se anexa certificacion de PPL en detención o prisión domiciliaria afiliada al SGSSS, mes de febrero._x000a__x000a_Mes de febrero: Se anexa certificacion de PPL en detención o prisión domiciliaria afiliada al SGSSS del 29 de marzo del 2017."/>
    <s v="Drive - P267 - Actividad 224"/>
    <n v="9.18"/>
    <n v="0.18359999999999999"/>
  </r>
  <r>
    <x v="8"/>
    <s v="DIRECCION DE ATENCIÓN Y TRATAMIENTO"/>
    <m/>
    <s v="Sostener la Atención Social a la PPL, que les otorgue condiciones dignas en la  Prisionalización."/>
    <m/>
    <s v="SALUD"/>
    <m/>
    <s v="Porcentaje de PPL a cargo del INPEC con cobertura en salud."/>
    <n v="1"/>
    <s v="Numero"/>
    <s v="P268"/>
    <s v="Activo"/>
    <s v="Lineamiento para el proceso de seguimiento a la prestación de servicios de salud en los ERON"/>
    <n v="2"/>
    <n v="1"/>
    <s v="Numero"/>
    <s v="Primer Trimestre"/>
    <s v="Coronel Elianne Katerinne Gaitán Serrano"/>
    <s v="Subdirectora de Atención en salud"/>
    <n v="0"/>
    <s v="A la fecha no se reportan avances de cumplimiento del producto, toda vez que faltan acciones por ejecutar "/>
    <s v="N/A"/>
    <n v="225"/>
    <x v="0"/>
    <s v="Realizar  mesas de trabajo para construcción del lineamineto que defina las lineas de acción para realizar el seguimiento a la prestación de los servicios de salud."/>
    <x v="0"/>
    <x v="19"/>
    <n v="89"/>
    <n v="50"/>
    <s v="NO"/>
    <s v="Coordinador grupo Servicios de Salud"/>
    <s v="Jacqueline Quintero"/>
    <s v="Profesional Especializado"/>
    <s v="Jaqueline Quintero_x000a_Magda Leal_x000a_Claudia Becerra_x000a_Orlando Paez_x000a_Marisol  Cuellar_x000a_Luz Dary Estupiñan_x000a_Paraskevi Guntaras"/>
    <m/>
    <m/>
    <m/>
    <m/>
    <s v="Indicadores y metas de gobierno"/>
    <m/>
    <m/>
    <n v="89"/>
    <n v="1"/>
    <x v="3"/>
    <s v="Mes de marzo: Mediante acta 287 del 24 de marzo de 2017 se realizo mesa de trabajo para la construcción del lineamiento que defina las lineas de acción para realizar el seguimiento a la prestación de los servicios de salud."/>
    <s v="Drive - P268 - Actividad 225"/>
    <n v="50"/>
    <n v="1"/>
  </r>
  <r>
    <x v="8"/>
    <s v="DIRECCION DE ATENCIÓN Y TRATAMIENTO"/>
    <m/>
    <s v="Sostener la Atención Social a la PPL, que les otorgue condiciones dignas en la  Prisionalización."/>
    <m/>
    <s v="SALUD"/>
    <m/>
    <s v="Porcentaje de PPL a cargo del INPEC con cobertura en salud."/>
    <n v="1"/>
    <s v="Numero"/>
    <s v="P268"/>
    <s v="Activo"/>
    <s v="Lineamiento para el proceso de seguimiento a la prestación de servicios de salud en los ERON"/>
    <n v="2"/>
    <n v="1"/>
    <s v="Numero"/>
    <s v="Todos los trimestres"/>
    <s v="Coronel Elianne Katerinne Gaitán Serrano"/>
    <s v="Subdirectora de Atención en salud"/>
    <n v="0"/>
    <s v="A la fecha no se reportan avances de cumplimiento del producto, toda vez que faltan acciones por ejecutar "/>
    <s v="N/A"/>
    <n v="226"/>
    <x v="0"/>
    <s v="Desarrollar mesas de trabajo para documentar cada linea de acción incluyendo los anexos requeridos."/>
    <x v="7"/>
    <x v="36"/>
    <n v="213"/>
    <n v="50"/>
    <s v="NO"/>
    <s v="Coordinador grupo Servicios de Salud"/>
    <s v="Jacqueline Quintero"/>
    <s v="Profesional Especializado"/>
    <s v="Jaqueline Quintero_x000a_Magda Leal_x000a_Claudia Becerra_x000a_Orlando Paez_x000a_Marisol  Cuellar_x000a_Luz Dary Estupiñan_x000a_Paraskevi Guntaras"/>
    <m/>
    <m/>
    <m/>
    <m/>
    <s v="Indicadores y metas de gobierno"/>
    <m/>
    <m/>
    <s v="Actividad no ha iniciado"/>
    <s v="Actividad no ha iniciado"/>
    <x v="4"/>
    <m/>
    <m/>
    <n v="0"/>
    <n v="0"/>
  </r>
  <r>
    <x v="8"/>
    <s v="DIRECCION DE ATENCIÓN Y TRATAMIENTO"/>
    <s v="O1"/>
    <s v="Sostener la Atención Social a la PPL, que les otorgue condiciones dignas en la  Prisionalización."/>
    <s v="S8"/>
    <s v="ATENCIÓN PSICOSOCIAL"/>
    <s v="I3"/>
    <s v="Porcentaje de PPL con elementos de dotación de ingreso."/>
    <n v="98"/>
    <s v="Porcentaje"/>
    <s v="P100"/>
    <s v="Activo"/>
    <s v="Informes de seguimiento a los proyectos y programas tendientes a la atención psicosocial de la población de internos, elaborados."/>
    <n v="3"/>
    <n v="4"/>
    <s v="Numero"/>
    <s v="Todos los trimestres"/>
    <s v="María Inés Guzmán"/>
    <s v="Subdirectora de Atención Psicosocial "/>
    <n v="0"/>
    <s v="A la fecha no se reportan avances de cumplimiento del producto, toda vez que faltan acciones por ejecutar "/>
    <s v="N/A"/>
    <n v="227"/>
    <x v="0"/>
    <s v="Presentar informe programa atención social-eje prestacional para la atención de la PPL."/>
    <x v="14"/>
    <x v="1"/>
    <n v="332"/>
    <n v="100"/>
    <s v="NO"/>
    <s v="Profesional Universitario"/>
    <s v="Myriam Silva Beltrán"/>
    <s v="Técnico administrativo "/>
    <s v="Yenny Betancourth"/>
    <s v="Auxiliar adtivo "/>
    <s v="Liliana Bermudez"/>
    <s v="Auxiliar Adtivo"/>
    <s v="Miryam Jiménez"/>
    <s v="Indicadores y metas de gobierno"/>
    <m/>
    <m/>
    <n v="88"/>
    <n v="0.26506024096385544"/>
    <x v="4"/>
    <s v="Los informes se presentan los primeros 10 días mes vencido "/>
    <s v="N/A"/>
    <n v="0"/>
    <n v="0"/>
  </r>
  <r>
    <x v="8"/>
    <s v="DIRECCION DE ATENCIÓN Y TRATAMIENTO"/>
    <s v="O1"/>
    <s v="Sostener la Atención Social a la PPL, que les otorgue condiciones dignas en la  Prisionalización."/>
    <s v="S8"/>
    <s v="ATENCIÓN PSICOSOCIAL"/>
    <s v="I3"/>
    <s v="Porcentaje de PPL con elementos de dotación de ingreso."/>
    <n v="98"/>
    <s v="Porcentaje"/>
    <s v="P101"/>
    <s v="Activo"/>
    <s v="Lineamientos para la atención e intervención sicológica de la población reclusa en los establecimientos de reclusión, diseñados"/>
    <n v="3"/>
    <n v="100"/>
    <s v="Porcentaje"/>
    <s v="Primer Trimestre"/>
    <s v="María Inés Guzmán"/>
    <s v="Subdirectora de Atención Psicosocial "/>
    <n v="100"/>
    <s v="Se diseñaron los lineamientos para la atención e intervención sicológica de la PPL y se enviaron por correo- e a las Direcciones Regionales el 28 de febrero del presente año, mediante oficio No. 8300 DIRAT -8320 SUBAP- 83201  GATES - 2017IE0006144 del 24 de febrero. "/>
    <s v="Drive - P101 - Actividad 228"/>
    <n v="228"/>
    <x v="0"/>
    <s v="Elaborar y enviar a las Direcciones Regionales los “Lineamientos para la atención e intervención sicológica de la PPL”."/>
    <x v="14"/>
    <x v="15"/>
    <n v="57"/>
    <n v="100"/>
    <s v="NO"/>
    <s v="Profesional Universitario"/>
    <s v="Myriam Silva Beltrán"/>
    <m/>
    <m/>
    <m/>
    <m/>
    <m/>
    <m/>
    <s v="Indicadores y metas de gobierno"/>
    <m/>
    <m/>
    <n v="88"/>
    <n v="1"/>
    <x v="3"/>
    <s v="Mes de febrero: Mediante oficio No. 8300 DIRAT -8320 SUBAP- 83201  GATES - 2017IE0006144, del 24 de febrero de 2017 se elaboraron los lineamientos para la atención e intervención sicológica de la PPL y se enviaron por correo- e a las Direcciones Regionales el 28 de febrero del presente año."/>
    <s v="Drive - P101 - Actividad 228"/>
    <n v="100"/>
    <n v="3"/>
  </r>
  <r>
    <x v="8"/>
    <s v="DIRECCION DE ATENCIÓN Y TRATAMIENTO"/>
    <s v="O1"/>
    <s v="Sostener la Atención Social a la PPL, que les otorgue condiciones dignas en la  Prisionalización."/>
    <s v="S8"/>
    <s v="ATENCIÓN PSICOSOCIAL"/>
    <s v="I3"/>
    <s v="Porcentaje de PPL con elementos de dotación de ingreso."/>
    <n v="98"/>
    <s v="Porcentaje"/>
    <s v="P102"/>
    <s v="Activo"/>
    <s v="Convenio suscritos con  entidades externas, públicas o privadas, locales, regionales, nacionales o internacionales, para la ejecución de los programas y proyectos de atención psicosocial. "/>
    <n v="1"/>
    <n v="1"/>
    <s v="Numero"/>
    <s v="Todos los trimestres"/>
    <s v="María Inés Guzmán"/>
    <s v="Subdirectora de Atención Psicosocial "/>
    <n v="1"/>
    <s v="Se suscribio convenio de asociación No. 093  de 2017 entre el INPEC y la Universidad Cooperativa de Colombia, con el objeto de &quot;Aunar esfuerzos para facilitar el desarrollo de la practica o pasantia universitaria dirigida y de investigación cientifica y social en el contexto de los Programas de Atención Social y Tratamiento Penitenciario con las diferentes facultades aprobadas.&quot; "/>
    <s v="Drive - P102 - Actividad 229"/>
    <n v="229"/>
    <x v="0"/>
    <s v="Realizar gestión para la suscripción de convenios a fin de fortalecer los programas de tto penitenciario y atención social. "/>
    <x v="14"/>
    <x v="1"/>
    <n v="332"/>
    <n v="100"/>
    <s v="NO"/>
    <s v="Coordinadora Grupo de Tratamiento Penitenciario"/>
    <s v="O.T. Ligia Becerra Pineda"/>
    <s v="Profesional Especializado"/>
    <s v="Sandra Patricia Lizarazo"/>
    <m/>
    <m/>
    <m/>
    <m/>
    <s v="Indicadores y metas de gobierno"/>
    <m/>
    <m/>
    <n v="88"/>
    <n v="0.26506024096385544"/>
    <x v="3"/>
    <s v="Mes de febrero: Se suscribio convenio de asociación No. 093  de 2017 entre el INPEC y la Universidad Cooperativa de Colombia, con el objeto de &quot;Aunar esfuerzos para facilitar el desarrollo de la practica o pasantia universitaria dirigida y de investigación cientifica y social en el contexto de los Programas de Atención Social y Tratamiento Penitenciario con las diferentes facultades aprobadas.&quot; "/>
    <s v="Drive - P102 - Actividad 229"/>
    <n v="100"/>
    <n v="1"/>
  </r>
  <r>
    <x v="8"/>
    <s v="DIRECCION DE ATENCIÓN Y TRATAMIENTO"/>
    <s v="O1"/>
    <s v="Sostener la Atención Social a la PPL, que les otorgue condiciones dignas en la  Prisionalización."/>
    <s v="S8"/>
    <s v="ATENCIÓN PSICOSOCIAL"/>
    <s v="I3"/>
    <s v="Porcentaje de PPL con elementos de dotación de ingreso."/>
    <n v="98"/>
    <s v="Porcentaje"/>
    <s v="P103"/>
    <s v="Activo"/>
    <s v="Lineamientos que garanticen la libertad de cultos de la población privada de la libertad, diseñados "/>
    <n v="3"/>
    <n v="100"/>
    <s v="Porcentaje"/>
    <s v="Primer Trimestre"/>
    <s v="María Inés Guzmán"/>
    <s v="Subdirectora de Atención Psicosocial "/>
    <n v="100"/>
    <s v="Se diseñaron los Lineamientos para la libertad de cultos de la PPL y se enviaron por correo- e a las Direcciones Regionales el 28 de febrero del presente año, mediante oficio No. 8300 DIRAT -8320 SUBAP- 83201  GATES - 2017IE0006144 del 24 de febrero. "/>
    <s v="Drive - P103 - Actividad 230"/>
    <n v="230"/>
    <x v="0"/>
    <s v="Elaborar y enviar a las Direcciones Regionales los “Lineamientos para la libertad de cultos de la PPL”."/>
    <x v="14"/>
    <x v="15"/>
    <n v="57"/>
    <n v="100"/>
    <s v="NO"/>
    <s v="Profesional Universitario"/>
    <s v="Myriam Silva Beltrán"/>
    <s v="Profesional universitario"/>
    <s v="Padre Wilson Castaño"/>
    <m/>
    <m/>
    <m/>
    <m/>
    <s v="Indicadores y metas de gobierno"/>
    <m/>
    <m/>
    <n v="88"/>
    <n v="1"/>
    <x v="3"/>
    <s v="Mes de febrero: Mediante oficio No. 8300 DIRAT -8320 SUBAP- 83201  GATES - 2017IE0006144, del 24 de febrero de 2017 se elaboraron los Lineamientos para la libertad de cultos de la PPL y se enviaron por correo- e a las Direcciones Regionales el 28 de febrero del presente año."/>
    <s v="Drive - P103 - Actividad 230"/>
    <n v="100"/>
    <n v="3"/>
  </r>
  <r>
    <x v="8"/>
    <s v="DIRECCION DE ATENCIÓN Y TRATAMIENTO"/>
    <s v="O1"/>
    <s v="Sostener la Atención Social a la PPL, que les otorgue condiciones dignas en la  Prisionalización."/>
    <s v="S8"/>
    <s v="ATENCIÓN PSICOSOCIAL"/>
    <s v="I3"/>
    <s v="Porcentaje de PPL con elementos de dotación de ingreso."/>
    <n v="98"/>
    <s v="Porcentaje"/>
    <s v="P105"/>
    <s v="Activo"/>
    <s v="Estrategias que fortalezcan los vínculos entre la población privada de la libertad y su familia definida "/>
    <n v="3"/>
    <n v="100"/>
    <s v="Porcentaje"/>
    <s v="Todos los trimestres"/>
    <s v="María Inés Guzmán"/>
    <s v="Subdirectora de Atención Psicosocial "/>
    <n v="0"/>
    <s v="A la fecha no se reportan avances de cumplimiento del producto, toda vez que faltan acciones por ejecutar "/>
    <s v="N/A"/>
    <n v="231"/>
    <x v="0"/>
    <s v="Definir establecimientos que recibiran equipos para la implementación o fortalecimiento de la estrategia VIVIF "/>
    <x v="40"/>
    <x v="19"/>
    <n v="78"/>
    <n v="50"/>
    <s v="NO"/>
    <s v="Profesional Universitario"/>
    <s v="Myriam Silva Beltrán"/>
    <s v="Profesional universitario"/>
    <s v="Cesar Carrera"/>
    <m/>
    <m/>
    <m/>
    <m/>
    <s v="Proyectos de Inversión"/>
    <m/>
    <m/>
    <n v="78"/>
    <n v="1"/>
    <x v="3"/>
    <s v="Mes de marzo: Se definieron los establecimientos que serán fortalecidos para la implementación de la estrategia  VIVIF, mediante oficio 2017IE0008731 del 14 de marzo el cual fue presentado a la Oficina de Sistemas de Información para la adquisición y distribución de equipos. "/>
    <s v="Drive- P105 - Actividad 231"/>
    <n v="50"/>
    <n v="1.5"/>
  </r>
  <r>
    <x v="8"/>
    <s v="DIRECCION DE ATENCIÓN Y TRATAMIENTO"/>
    <s v="O1"/>
    <s v="Sostener la Atención Social a la PPL, que les otorgue condiciones dignas en la  Prisionalización."/>
    <s v="S8"/>
    <s v="ATENCIÓN PSICOSOCIAL"/>
    <s v="I3"/>
    <s v="Porcentaje de PPL con elementos de dotación de ingreso."/>
    <n v="98"/>
    <s v="Porcentaje"/>
    <s v="P105"/>
    <s v="Activo"/>
    <s v="Estrategias que fortalezcan los vínculos entre la población privada de la libertad y su familia definida "/>
    <n v="3"/>
    <n v="100"/>
    <s v="Porcentaje"/>
    <s v="Todos los trimestres"/>
    <s v="María Inés Guzmán"/>
    <s v="Subdirectora de Atención Psicosocial "/>
    <n v="0"/>
    <s v="A la fecha no se reportan avances de cumplimiento del producto, toda vez que faltan acciones por ejecutar "/>
    <s v="N/A"/>
    <n v="232"/>
    <x v="0"/>
    <s v="Elaborar guía de visitas virtuales"/>
    <x v="2"/>
    <x v="19"/>
    <n v="58"/>
    <n v="25"/>
    <s v="NO"/>
    <s v="Profesional Universitario"/>
    <s v="Myriam Silva Beltrán"/>
    <s v="Profesional universitario"/>
    <s v="Cesar Carrera"/>
    <m/>
    <m/>
    <m/>
    <m/>
    <s v="Proyectos de Inversión"/>
    <m/>
    <m/>
    <n v="58"/>
    <n v="1"/>
    <x v="3"/>
    <s v="Mes de marzo: Se elaboro guia de visitas virtuales, la cual fue remitida a la Oficina de Planeacion mediante oficio 2017IE0010353 del 31 de marzo de 2017."/>
    <s v="Drive- P105 - Actividad 232"/>
    <n v="25"/>
    <n v="0.75"/>
  </r>
  <r>
    <x v="8"/>
    <s v="DIRECCION DE ATENCIÓN Y TRATAMIENTO"/>
    <s v="O1"/>
    <s v="Sostener la Atención Social a la PPL, que les otorgue condiciones dignas en la  Prisionalización."/>
    <s v="S8"/>
    <s v="ATENCIÓN PSICOSOCIAL"/>
    <s v="I3"/>
    <s v="Porcentaje de PPL con elementos de dotación de ingreso."/>
    <n v="98"/>
    <s v="Porcentaje"/>
    <s v="P105"/>
    <s v="Activo"/>
    <s v="Estrategias que fortalezcan los vínculos entre la población privada de la libertad y su familia definida "/>
    <n v="3"/>
    <n v="100"/>
    <s v="Porcentaje"/>
    <s v="Todos los trimestres"/>
    <s v="María Inés Guzmán"/>
    <s v="Subdirectora de Atención Psicosocial "/>
    <n v="0"/>
    <s v="A la fecha no se reportan avances de cumplimiento del producto, toda vez que faltan acciones por ejecutar "/>
    <s v="N/A"/>
    <n v="233"/>
    <x v="0"/>
    <s v="Realizar retroalimentación a las Direcciones Regionales sobre visitas virtuales"/>
    <x v="14"/>
    <x v="1"/>
    <n v="332"/>
    <n v="25"/>
    <s v="NO"/>
    <s v="Profesional Universitario"/>
    <s v="Myriam Silva Beltrán"/>
    <s v="Profesional universitario"/>
    <s v="Cesar Carrera"/>
    <m/>
    <m/>
    <m/>
    <m/>
    <s v="Proyectos de Inversión"/>
    <m/>
    <m/>
    <n v="88"/>
    <n v="0.26506024096385544"/>
    <x v="25"/>
    <s v="Mes de marzo: Se realizo retroalimentacion a las Direcciones Regionales sobre la estrategia de Visitas Virtuales con oficio 2017IE0010340 del 31 de marzo."/>
    <s v="Drive - P105 - Actividad 233"/>
    <n v="5"/>
    <n v="0.15"/>
  </r>
  <r>
    <x v="8"/>
    <s v="DIRECCION DE ATENCIÓN Y TRATAMIENTO"/>
    <s v="O1"/>
    <s v="Sostener la Atención Social a la PPL, que les otorgue condiciones dignas en la  Prisionalización."/>
    <s v="S8"/>
    <s v="ATENCIÓN PSICOSOCIAL"/>
    <s v="I3"/>
    <s v="Porcentaje de PPL con elementos de dotación de ingreso."/>
    <n v="98"/>
    <s v="Porcentaje"/>
    <s v="P183"/>
    <s v="Activo"/>
    <s v="Cuerpos de voluntariados creados para atender las necesidades de internos y sus familias "/>
    <n v="1"/>
    <n v="1"/>
    <s v="Numero"/>
    <s v="Todos los trimestres"/>
    <s v="María Inés Guzmán"/>
    <s v="Subdirectora de Atención Psicosocial "/>
    <n v="0"/>
    <s v="A la fecha no se reportan avances de cumplimiento del producto, toda vez que faltan acciones por ejecutar "/>
    <s v="N/A"/>
    <n v="235"/>
    <x v="0"/>
    <s v="Realizar planeación para la creación del cuerpo de voluntariado."/>
    <x v="2"/>
    <x v="20"/>
    <n v="86"/>
    <n v="50"/>
    <s v="NO"/>
    <s v="Profesional Especializado"/>
    <s v="Myriam Silva Beltrán"/>
    <m/>
    <m/>
    <m/>
    <m/>
    <m/>
    <m/>
    <s v="Indicadores y metas de gobierno"/>
    <m/>
    <m/>
    <n v="58"/>
    <n v="0.67441860465116277"/>
    <x v="0"/>
    <s v="Mes de marzo: Mediante acta del 13 de marzo de 2017, se realizó reunión para buscar asesoría con el Cuerpo Voluntariado de la Cruz Roja y la Red Nacional de Cundinamarca."/>
    <s v="Drive - P183 - Actividad 235"/>
    <n v="20"/>
    <n v="0.2"/>
  </r>
  <r>
    <x v="8"/>
    <s v="DIRECCION DE ATENCIÓN Y TRATAMIENTO"/>
    <s v="O1"/>
    <s v="Sostener la Atención Social a la PPL, que les otorgue condiciones dignas en la  Prisionalización."/>
    <s v="S8"/>
    <s v="ATENCIÓN PSICOSOCIAL"/>
    <s v="I3"/>
    <s v="Porcentaje de PPL con elementos de dotación de ingreso."/>
    <n v="98"/>
    <s v="Porcentaje"/>
    <s v="P183"/>
    <s v="Activo"/>
    <s v="Cuerpos de voluntariados creados para atender las necesidades de internos y sus familias "/>
    <n v="1"/>
    <n v="1"/>
    <s v="Numero"/>
    <s v="4to Trimestre"/>
    <s v="María Inés Guzmán"/>
    <s v="Subdirectora de Atención Psicosocial "/>
    <n v="0"/>
    <s v="A la fecha no se reportan avances de cumplimiento del producto, toda vez que faltan acciones por ejecutar "/>
    <s v="N/A"/>
    <n v="236"/>
    <x v="0"/>
    <s v="Formalización de la creación del cuerpo de voluntariado "/>
    <x v="28"/>
    <x v="1"/>
    <n v="90"/>
    <n v="25"/>
    <s v="NO"/>
    <s v="Profesional Universitario"/>
    <s v="Myriam Silva Beltrán"/>
    <m/>
    <m/>
    <m/>
    <m/>
    <m/>
    <m/>
    <s v="Indicadores y metas de gobierno"/>
    <m/>
    <m/>
    <s v="Actividad no ha iniciado"/>
    <s v="Actividad no ha iniciado"/>
    <x v="4"/>
    <m/>
    <m/>
    <n v="0"/>
    <n v="0"/>
  </r>
  <r>
    <x v="8"/>
    <s v="DIRECCION DE ATENCIÓN Y TRATAMIENTO"/>
    <s v="O1"/>
    <s v="Sostener la Atención Social a la PPL, que les otorgue condiciones dignas en la  Prisionalización."/>
    <s v="S8"/>
    <s v="ATENCIÓN PSICOSOCIAL"/>
    <s v="I3"/>
    <s v="Porcentaje de PPL con elementos de dotación de ingreso."/>
    <n v="98"/>
    <s v="Porcentaje"/>
    <s v="P183"/>
    <s v="Activo"/>
    <s v="Cuerpos de voluntariados creados para atender las necesidades de internos y sus familias "/>
    <n v="1"/>
    <n v="1"/>
    <s v="Numero"/>
    <s v="4to Trimestre"/>
    <s v="María Inés Guzmán"/>
    <s v="Subdirectora de Atención Psicosocial "/>
    <n v="0"/>
    <s v="A la fecha no se reportan avances de cumplimiento del producto, toda vez que faltan acciones por ejecutar "/>
    <s v="N/A"/>
    <n v="474"/>
    <x v="0"/>
    <s v="Realizar convocatoria conformación cuerpo de voluntariado."/>
    <x v="15"/>
    <x v="25"/>
    <n v="121"/>
    <n v="25"/>
    <s v="NO"/>
    <s v="Profesional Especializado"/>
    <s v=" Myriam Silva Beltrán"/>
    <m/>
    <m/>
    <m/>
    <m/>
    <m/>
    <m/>
    <m/>
    <m/>
    <m/>
    <s v="Actividad no ha iniciado"/>
    <s v="Actividad no ha iniciado"/>
    <x v="4"/>
    <m/>
    <m/>
    <n v="0"/>
    <n v="0"/>
  </r>
  <r>
    <x v="8"/>
    <s v="DIRECCION DE ATENCIÓN Y TRATAMIENTO"/>
    <s v="O1"/>
    <s v="Sostener la Atención Social a la PPL, que les otorgue condiciones dignas en la  Prisionalización."/>
    <s v="S8"/>
    <s v="ATENCIÓN PSICOSOCIAL"/>
    <s v="I3"/>
    <s v="Porcentaje de PPL con elementos de dotación de ingreso."/>
    <n v="98"/>
    <s v="Porcentaje"/>
    <s v="P96"/>
    <s v="Activo"/>
    <s v="Programa de promoción de la relación y la vinculación entre los internos, la familia y la sociedad  diseñado e implementado."/>
    <n v="2"/>
    <n v="65"/>
    <s v="Porcentaje"/>
    <s v="Todos los trimestres"/>
    <m/>
    <m/>
    <n v="0"/>
    <s v="A la fecha no se reportan avances de cumplimiento del producto, toda vez que faltan acciones por ejecutar "/>
    <s v="N/A"/>
    <n v="479"/>
    <x v="0"/>
    <s v="Realizar diagnóstico sobre niveles de conflictividad y convivencia en tres establecimientos de reclusión."/>
    <x v="15"/>
    <x v="21"/>
    <n v="150"/>
    <n v="50"/>
    <s v="NO"/>
    <s v="COORDINADOR GRUPO ACTIVIDADES OCUPACIONALES"/>
    <s v="ÓSCAR GERMÁN GONZÁLEZ CORTÉS"/>
    <s v="AUXILIAR ADMINISTRATIVO"/>
    <s v="MIRYAN RODRIGUEZ"/>
    <m/>
    <m/>
    <m/>
    <m/>
    <m/>
    <m/>
    <m/>
    <s v="Actividad no ha iniciado"/>
    <s v="Actividad no ha iniciado"/>
    <x v="4"/>
    <m/>
    <m/>
    <n v="0"/>
    <n v="0"/>
  </r>
  <r>
    <x v="8"/>
    <s v="DIRECCION DE ATENCIÓN Y TRATAMIENTO"/>
    <s v="O1"/>
    <s v="Sostener la Atención Social a la PPL, que les otorgue condiciones dignas en la  Prisionalización."/>
    <s v="S8"/>
    <s v="ATENCIÓN PSICOSOCIAL"/>
    <s v="I3"/>
    <s v="Porcentaje de PPL con elementos de dotación de ingreso."/>
    <n v="98"/>
    <s v="Porcentaje"/>
    <s v="P96"/>
    <s v="Activo"/>
    <s v="Programa de promoción de la relación y la vinculación entre los internos, la familia y la sociedad  diseñado e implementado."/>
    <n v="2"/>
    <n v="65"/>
    <s v="Porcentaje"/>
    <s v="Todos los trimestres"/>
    <m/>
    <m/>
    <n v="0"/>
    <s v="A la fecha no se reportan avances de cumplimiento del producto, toda vez que faltan acciones por ejecutar "/>
    <s v="N/A"/>
    <n v="480"/>
    <x v="0"/>
    <s v="Establecer línea base sobre conflictividad en tres establecimientos de reclusión."/>
    <x v="23"/>
    <x v="36"/>
    <n v="29"/>
    <n v="25"/>
    <s v="NO"/>
    <s v="COORDINADOR GRUPO ACTIVIDADES OCUPACIONALES"/>
    <s v="ÓSCAR GERMÁN GONZÁLEZ CORTÉS"/>
    <s v="AUXILIAR ADMINISTRATIVO"/>
    <s v="MIRYAN RODRIGUEZ"/>
    <m/>
    <m/>
    <m/>
    <m/>
    <m/>
    <m/>
    <m/>
    <s v="Actividad no ha iniciado"/>
    <s v="Actividad no ha iniciado"/>
    <x v="4"/>
    <m/>
    <m/>
    <n v="0"/>
    <n v="0"/>
  </r>
  <r>
    <x v="8"/>
    <s v="DIRECCION DE ATENCIÓN Y TRATAMIENTO"/>
    <s v="O1"/>
    <s v="Sostener la Atención Social a la PPL, que les otorgue condiciones dignas en la  Prisionalización."/>
    <s v="S8"/>
    <s v="ATENCIÓN PSICOSOCIAL"/>
    <s v="I3"/>
    <s v="Porcentaje de PPL con elementos de dotación de ingreso."/>
    <n v="98"/>
    <s v="Porcentaje"/>
    <s v="P96"/>
    <s v="Activo"/>
    <s v="Programa de promoción de la relación y la vinculación entre los internos, la familia y la sociedad  diseñado e implementado."/>
    <n v="2"/>
    <n v="65"/>
    <s v="Porcentaje"/>
    <s v="Todos los trimestres"/>
    <m/>
    <m/>
    <n v="0"/>
    <s v="A la fecha no se reportan avances de cumplimiento del producto, toda vez que faltan acciones por ejecutar "/>
    <s v="N/A"/>
    <n v="481"/>
    <x v="0"/>
    <s v="Validar instrumento de identificación y seguimiento de la conflictividad en tres establecimientos. en el plan de trabajo o metodología para el desarrollo de la actividad."/>
    <x v="6"/>
    <x v="1"/>
    <n v="29"/>
    <n v="25"/>
    <s v="NO"/>
    <s v="COORDINADOR GRUPO ACTIVIDADES OCUPACIONALES"/>
    <s v="ÓSCAR GERMÁN GONZÁLEZ CORTÉS"/>
    <s v="AUXILIAR ADMINISTRATIVO"/>
    <s v="MIRYAN RODRIGUEZ"/>
    <m/>
    <m/>
    <m/>
    <m/>
    <m/>
    <m/>
    <m/>
    <s v="Actividad no ha iniciado"/>
    <s v="Actividad no ha iniciado"/>
    <x v="4"/>
    <m/>
    <m/>
    <n v="0"/>
    <n v="0"/>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120"/>
    <s v="Activo"/>
    <s v="Uniforme de vestir para las internas condenadas fabricados y distribuidos"/>
    <n v="2"/>
    <n v="100"/>
    <s v="Porcentaje"/>
    <s v="Todos los trimestres"/>
    <m/>
    <m/>
    <n v="0"/>
    <s v="A la fecha no se reportan avances de cumplimiento del producto, toda vez que faltan acciones por ejecutar "/>
    <s v="N/A"/>
    <n v="489"/>
    <x v="0"/>
    <s v="Analizar la ubicación de la poblacion objetivo de la dotacion vs los estableciminetos fabricantes y comunicar a éstos la cantidad de uniformes a fabricar."/>
    <x v="2"/>
    <x v="19"/>
    <n v="58"/>
    <n v="40"/>
    <s v="NO"/>
    <s v="Coordinador grupo actividades ocupacionales"/>
    <s v="Óscar germán gonzález cortés"/>
    <s v=" Auxiliar Administrativo"/>
    <s v=" MIRYAN RODRIGUEZ"/>
    <m/>
    <m/>
    <m/>
    <m/>
    <m/>
    <m/>
    <m/>
    <n v="58"/>
    <n v="1"/>
    <x v="3"/>
    <s v="Mes de marzo: Se remitió  a cada una de las  Direcciones Regionales con copia a cada establecimiento productor los oficios No. 2017IE0006204, 2017IE0006206, 2017IE0006212, 2017IE0006216, 2017IE0006218 y 2017IE0006219 del 27 de febrero de 201,  en los cuales se indicó detalladamente la distribución de uniformes y calzado femenino correspondiente a la producción 2017."/>
    <s v="Drive - P120- Actividad 489"/>
    <n v="40"/>
    <n v="0.8"/>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120"/>
    <s v="Activo"/>
    <s v="Uniforme de vestir para las internas condenadas fabricados y distribuidos"/>
    <n v="2"/>
    <n v="100"/>
    <s v="Porcentaje"/>
    <s v="Todos los trimestres"/>
    <m/>
    <m/>
    <n v="0"/>
    <s v="A la fecha no se reportan avances de cumplimiento del producto, toda vez que faltan acciones por ejecutar "/>
    <s v="N/A"/>
    <n v="490"/>
    <x v="0"/>
    <s v="Realizar seguimiento a la distribucion de uniformes a los establecimientos beneficciarios."/>
    <x v="28"/>
    <x v="1"/>
    <n v="90"/>
    <n v="20"/>
    <s v="NO"/>
    <s v="Coordinador grupo actividades ocupacionales"/>
    <s v="Óscar germán gonzález cortés"/>
    <s v=" Auxiliar Administrativo"/>
    <s v=" MIRYAN RODRIGUEZ"/>
    <m/>
    <m/>
    <m/>
    <m/>
    <m/>
    <m/>
    <m/>
    <s v="Actividad no ha iniciado"/>
    <s v="Actividad no ha iniciado"/>
    <x v="4"/>
    <m/>
    <m/>
    <n v="0"/>
    <n v="0"/>
  </r>
  <r>
    <x v="8"/>
    <s v="DIRECCION DE ATENCIÓN Y TRATAMIENTO"/>
    <s v="O2"/>
    <s v="Brindar programas pertinentes de tratamiento penitenciario orientados a la PPL que les permita su resocialización para la vida en libertad."/>
    <s v="S2"/>
    <s v="LABORAL Y PRODUCTIVO"/>
    <s v="I9"/>
    <s v="Porcentaje de Población privada de la libertad que redime pena por trabajo."/>
    <n v="7.5"/>
    <s v="Porcentaje"/>
    <s v="P120"/>
    <s v="Activo"/>
    <s v="Uniforme de vestir para las internas condenadas fabricados y distribuidos"/>
    <n v="2"/>
    <n v="100"/>
    <s v="Porcentaje"/>
    <s v="Todos los trimestres"/>
    <m/>
    <m/>
    <n v="0"/>
    <s v="A la fecha no se reportan avances de cumplimiento del producto, toda vez que faltan acciones por ejecutar "/>
    <s v="N/A"/>
    <n v="491"/>
    <x v="0"/>
    <s v="Realizar seguimiento a la producción de uniformes a los establecimientos productores."/>
    <x v="2"/>
    <x v="36"/>
    <n v="272"/>
    <n v="40"/>
    <s v="NO"/>
    <s v="Coordinador grupo actividades ocupacionales"/>
    <s v="Óscar germán gonzález cortés"/>
    <s v="AUXILIAR ADMINISTRATIVO"/>
    <s v="MIRYAN RODRIGUEZ"/>
    <m/>
    <m/>
    <m/>
    <m/>
    <m/>
    <m/>
    <m/>
    <n v="58"/>
    <n v="0.21323529411764705"/>
    <x v="25"/>
    <s v="Mes de marzo: Se recibieron los siguientes informes:_x000a_1. RM Bogotá. Febrero 678 uniformes elaborados, marzo 1678 uniformes, de los cuales se han entregado 160 uniformes así: 63 EPMSC Villavicencio, EPC Yopal 35 y EPMSC Garzón 62. _x000a_En relación con el EPMSC Acacías responsable de la producción de calzado femenino (5154 pares) se presentan las siguientes novedades: _x000a_1. Diferencia de cuero recibido en el ERON vs entregado por el Grupo de Bienes Muebles e inmuebles: reporta diferencia de 24.381 dm2 según informe del 09 de diciembre de 2016 (Oficio No. 14985); sin embargo, el Grupo de Bienes muebles e inmuebles en informe del 01 de marzo de 2017, radicado 2017IE0006572, dirigido a la Oficina de Control Interno, menciono que fue despachada la cantidad de cuero para calzado femenino correspondiente al EPMSC Acacías (97.938 dm2). _x000a_Según lo anterior y cálculo estimado con el cuero reportado por el EPMSC Acacías la cantidad programada pasaría de 5154 pares a 4086 aproximadamente. Sobre esta cantidad se hará seguimiento tanto a la producción como distribución del calzado femenino. _x000a_De otro lado se informa que no ha iniciado producción debido a que el ERON no solicitó asignación de recursos para la compra de hormas en la vigencia anterior, por tal razón desde esta Subdirección se solicitó cotización el día 06 de marzo de 2017 a la firma Encaucho de la cual se recibió respuesta el 27 de marzo._x000a_Esta cotización fue remitida via correo-e a la Dirección del ERON para que adelante el requerimiento para asignación de recursos de acuerdo a lo señalado en el oficio 2017IE0004251 del 09 de febrero de 2017. Se anexa cotización y correo enviado al ERON."/>
    <s v="Drive - P120- Actividad 491"/>
    <n v="8"/>
    <n v="0.16"/>
  </r>
  <r>
    <x v="9"/>
    <s v="OFICINA DE CONTROL INTER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75"/>
    <s v="Activo"/>
    <s v="Riesgos identificados a través de auditorías internas y autoevaluación."/>
    <n v="10"/>
    <n v="100"/>
    <s v="Porcentaje"/>
    <s v="4to Trimestre"/>
    <s v="Mario Jimenez Gayon"/>
    <s v="Jefe de Oficina- Coordinadores Grupos"/>
    <n v="100"/>
    <s v="En el primer trimestre  de la vigencia 2017 se dio inicio al programa anual de auditorias, en el cual se espera continuar el proceso de analisis y verificacion del Mapa de Riesgos de Corrupcion de la Entidad, del mismo modo que verificar el cumplimiento de los lineamientos gubernamentales sobre la materia, enunciando observaciones y recomendaciones de ajuste al mapa en cuestion, enriqueciendo la labor de control de esta dependencia, ademas de incluir nuevos riesgos identificados durante el ejercicio auditor o mejorando los controles de los ya existentes. "/>
    <s v="_x000a_GOOGLE Drive: https://drive.google.com/drive/u/1/folders/0B2yLbWtDgQU9QUVnSUdOWnFWeUU_x000a__x000a_Responsable Plan de Accion OCI : C:\Users\NACOSTAN\Documents\2017\Plan de Accion 2017\Avance Primer Trimestre 2017\P75_x000a_"/>
    <n v="237"/>
    <x v="0"/>
    <s v="Programa Anual de Audiorias aprobado._x000a_Actividades de evaluacion y seguimiento para el 2017._x000a__x000a_Definir la actividad con verbos fuertes en infinitivo"/>
    <x v="26"/>
    <x v="37"/>
    <n v="14"/>
    <n v="0"/>
    <s v="NO"/>
    <m/>
    <m/>
    <m/>
    <m/>
    <m/>
    <m/>
    <m/>
    <m/>
    <m/>
    <m/>
    <m/>
    <n v="74"/>
    <n v="1"/>
    <x v="3"/>
    <s v="Se presento y aprobo el dia 14 de Febrero de 2017 el Programa Anual de Auditorias 2017 - Actividades de la Oficina de Control Interno del INPEC  por parte de los miembros del Comité de Coordinacion de Control Interno."/>
    <s v="_x000a_GOOGLE Drive: https://drive.google.com/drive/u/1/folders/0B2yLbWtDgQU9bk1mQzdwOGdIT1k_x000a__x000a_Responsable Plan de Accion OCI : C:\Users\NACOSTAN\Documents\2017\Plan de Accion 2017\Avance Primer Trimestre 2017\P75\Actividad 237_x000a_"/>
    <n v="0"/>
    <n v="0"/>
  </r>
  <r>
    <x v="9"/>
    <s v="OFICINA DE CONTROL INTER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75"/>
    <s v="Activo"/>
    <s v="Riesgos identificados a través de auditorías internas y autoevaluación."/>
    <n v="10"/>
    <n v="100"/>
    <s v="Porcentaje"/>
    <s v="4to Trimestre"/>
    <s v="Nelson Acosta Naranjo"/>
    <s v="Tecnico Administrativo"/>
    <n v="100"/>
    <s v="En el primer trimestre  de la vigencia 2017 se dio inicio al programa anual de auditorias, en el cual se espera continuar el proceso de analisis y verificacion del Mapa de Riesgos de Corrupcion de la Entidad, del mismo modo que verificar el cumplimiento de los lineamientos gubernamentales sobre la materia, enunciando observaciones y recomendaciones de ajuste al mapa en cuestion, enriqueciendo la labor de control de esta dependencia, ademas de incluir nuevos riesgos identificados durante el ejercicio auditor o mejorando los controles de los ya existentes. "/>
    <s v="_x000a_GOOGLE Drive: https://drive.google.com/drive/u/1/folders/0B2yLbWtDgQU9QUVnSUdOWnFWeUU_x000a__x000a_Responsable Plan de Accion OCI : C:\Users\NACOSTAN\Documents\2017\Plan de Accion 2017\Avance Primer Trimestre 2017\P75_x000a_"/>
    <n v="238"/>
    <x v="0"/>
    <s v="Programa Anual de Audiorias publicado en la WEB._x000a__x000a_Definir la actividad con verbos fuertes en infinitivo"/>
    <x v="26"/>
    <x v="37"/>
    <n v="14"/>
    <n v="0"/>
    <s v="NO"/>
    <m/>
    <m/>
    <m/>
    <m/>
    <m/>
    <m/>
    <m/>
    <m/>
    <m/>
    <m/>
    <m/>
    <n v="74"/>
    <n v="1"/>
    <x v="3"/>
    <s v="Se publico en la pagina web Institucional el Programa Anual de Auditorias 2017 _x000a__x000a_Link: http://www.inpec.gov.co/portal/page/portal/Inpec/Institucion/ReportesDeControlInterno/ProgramaAuditorias/Elaboraci%F3n%20y%20publicaci%F3n%20PAA.pdf_x000a_"/>
    <s v="_x000a_GOOGLE Drive: https://drive.google.com/drive/u/1/folders/0B2yLbWtDgQU9bkdSejBCTmU4VDg_x000a__x000a_Responsable Plan de Accion OCI : C:\Users\NACOSTAN\Documents\2017\Plan de Accion 2017\Avance Primer Trimestre 2017\P75\Actividad 238_x000a_"/>
    <n v="0"/>
    <n v="0"/>
  </r>
  <r>
    <x v="9"/>
    <s v="OFICINA DE CONTROL INTER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75"/>
    <s v="Activo"/>
    <s v="Riesgos identificados a través de auditorías internas y autoevaluación."/>
    <n v="10"/>
    <n v="100"/>
    <s v="Porcentaje"/>
    <s v="Todos los trimestres"/>
    <s v="Auditores OCI"/>
    <s v="Profesionales"/>
    <n v="100"/>
    <s v="En el primer trimestre  de la vigencia 2017 se dio inicio al programa anual de auditorias, en el cual se espera continuar el proceso de analisis y verificacion del Mapa de Riesgos de Corrupcion de la Entidad, del mismo modo que verificar el cumplimiento de los lineamientos gubernamentales sobre la materia, enunciando observaciones y recomendaciones de ajuste al mapa en cuestion, enriqueciendo la labor de control de esta dependencia, ademas de incluir nuevos riesgos identificados durante el ejercicio auditor o mejorando los controles de los ya existentes. "/>
    <s v="_x000a_GOOGLE Drive: https://drive.google.com/drive/u/1/folders/0B2yLbWtDgQU9QUVnSUdOWnFWeUU_x000a__x000a_Responsable Plan de Accion OCI : C:\Users\NACOSTAN\Documents\2017\Plan de Accion 2017\Avance Primer Trimestre 2017\P75_x000a_"/>
    <n v="239"/>
    <x v="0"/>
    <s v="Desarrollar de auditorias y evaluaciones y seguimientos programadas."/>
    <x v="0"/>
    <x v="1"/>
    <n v="333"/>
    <n v="25"/>
    <s v="NO"/>
    <m/>
    <m/>
    <m/>
    <m/>
    <m/>
    <m/>
    <m/>
    <m/>
    <m/>
    <m/>
    <m/>
    <n v="89"/>
    <n v="0.26726726726726729"/>
    <x v="27"/>
    <s v="_x000a_Se encuentran en desarrollo las Auditorias a :_x000a__x000a_1. Grupo de Relaciones Internacionales (Viaticos)_x000a_2. Grupo de Derechos Humanos (Austeridad)_x000a_3. Grupo de Asuntos Penitenciarios_x000a_"/>
    <s v="_x000a_GOOGLE Drive: https://drive.google.com/drive/u/1/folders/0B2yLbWtDgQU9bFJCRDV0WmVSVFk_x000a__x000a_Responsable Plan de Accion OCI : C:\Users\NACOSTAN\Documents\2017\Plan de Accion 2017\Avance Primer Trimestre 2017\P75\Actividad 239_x000a_"/>
    <n v="6.75"/>
    <n v="0.67500000000000004"/>
  </r>
  <r>
    <x v="9"/>
    <s v="OFICINA DE CONTROL INTER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75"/>
    <s v="Activo"/>
    <s v="Riesgos identificados a través de auditorías internas y autoevaluación."/>
    <n v="10"/>
    <n v="100"/>
    <s v="Porcentaje"/>
    <s v="Todos los trimestres"/>
    <s v="Auditores OCI"/>
    <s v="Profesionales"/>
    <n v="100"/>
    <s v="En el primer trimestre  de la vigencia 2017 se dio inicio al programa anual de auditorias, en el cual se espera continuar el proceso de analisis y verificacion del Mapa de Riesgos de Corrupcion de la Entidad, del mismo modo que verificar el cumplimiento de los lineamientos gubernamentales sobre la materia, enunciando observaciones y recomendaciones de ajuste al mapa en cuestion, enriqueciendo la labor de control de esta dependencia, ademas de incluir nuevos riesgos identificados durante el ejercicio auditor o mejorando los controles de los ya existentes. "/>
    <s v="_x000a_GOOGLE Drive: https://drive.google.com/drive/u/1/folders/0B2yLbWtDgQU9QUVnSUdOWnFWeUU_x000a__x000a_Responsable Plan de Accion OCI : C:\Users\NACOSTAN\Documents\2017\Plan de Accion 2017\Avance Primer Trimestre 2017\P75_x000a_"/>
    <n v="240"/>
    <x v="0"/>
    <s v="Incluir un capitulo dentro de los informes finales de auditoria que identifique los riesgos de gestion y corrupcion percibidos y efectuar un análisis de causas los riesgos de corrupción y la efectividad de los controles incorporados en las auditorías internas establecidas en el programa anual de auditorías"/>
    <x v="0"/>
    <x v="1"/>
    <n v="333"/>
    <n v="25"/>
    <s v="NO"/>
    <m/>
    <m/>
    <m/>
    <m/>
    <m/>
    <m/>
    <m/>
    <m/>
    <m/>
    <m/>
    <m/>
    <n v="89"/>
    <n v="0.26726726726726729"/>
    <x v="27"/>
    <s v="Esta actividad se realizara una vez culmine el proceso de revision in situ relacionado con la actividad anterior, esto  permitira elaborar el informe de resultados respectivo (Capitulo de Riesgos)"/>
    <s v="N/A"/>
    <n v="6.75"/>
    <n v="0.67500000000000004"/>
  </r>
  <r>
    <x v="9"/>
    <s v="OFICINA DE CONTROL INTER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75"/>
    <s v="Activo"/>
    <s v="Riesgos identificados a través de auditorías internas y autoevaluación."/>
    <n v="10"/>
    <n v="100"/>
    <s v="Porcentaje"/>
    <s v="Todos los trimestres"/>
    <s v="Jairo Andres Lopez Gomez"/>
    <s v="Profesional"/>
    <n v="100"/>
    <s v="En el primer trimestre  de la vigencia 2017 se dio inicio al programa anual de auditorias, en el cual se espera continuar el proceso de analisis y verificacion del Mapa de Riesgos de Corrupcion de la Entidad, del mismo modo que verificar el cumplimiento de los lineamientos gubernamentales sobre la materia, enunciando observaciones y recomendaciones de ajuste al mapa en cuestion, enriqueciendo la labor de control de esta dependencia, ademas de incluir nuevos riesgos identificados durante el ejercicio auditor o mejorando los controles de los ya existentes. "/>
    <s v="_x000a_GOOGLE Drive: https://drive.google.com/drive/u/1/folders/0B2yLbWtDgQU9QUVnSUdOWnFWeUU_x000a__x000a_Responsable Plan de Accion OCI : C:\Users\NACOSTAN\Documents\2017\Plan de Accion 2017\Avance Primer Trimestre 2017\P75_x000a_"/>
    <n v="241"/>
    <x v="0"/>
    <s v="Hacer tres (3) seguimientos a la efectividad de los controles incorporados en el mapa de Riesgos de Corrupción - aplicativo Isolución. (Teniendo en cuenta fechas: 30 de abril, 31 de agosto y 31 de diciembre)"/>
    <x v="0"/>
    <x v="1"/>
    <n v="333"/>
    <n v="25"/>
    <s v="NO"/>
    <m/>
    <m/>
    <m/>
    <m/>
    <m/>
    <m/>
    <m/>
    <m/>
    <m/>
    <m/>
    <m/>
    <n v="89"/>
    <n v="0.26726726726726729"/>
    <x v="27"/>
    <s v="Se realizo seguimiento al Mapa de Riesgos de Corrupcion del INPEC - Corte 31 de Diciembre de 2016, presentado Enero 2017"/>
    <s v="_x000a_GOOGLE Drive: https://drive.google.com/drive/u/1/folders/0B2yLbWtDgQU9N2U3Vm9tOGpHalk_x000a__x000a_Responsable Plan de Accion OCI : _x000a_C:\Users\NACOSTAN\Documents\2017\Plan de Accion 2017\Avance Primer Trimestre 2017\P75\Actividad 241_x000a_"/>
    <n v="6.75"/>
    <n v="0.67500000000000004"/>
  </r>
  <r>
    <x v="9"/>
    <s v="OFICINA DE CONTROL INTER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75"/>
    <s v="Activo"/>
    <s v="Riesgos identificados a través de auditorías internas y autoevaluación."/>
    <n v="10"/>
    <n v="100"/>
    <s v="Porcentaje"/>
    <s v="Todos los trimestres"/>
    <s v="Nelson Acosta Naranjo"/>
    <s v="Tecnico Administrativo"/>
    <n v="100"/>
    <s v="En el primer trimestre  de la vigencia 2017 se dio inicio al programa anual de auditorias, en el cual se espera continuar el proceso de analisis y verificacion del Mapa de Riesgos de Corrupcion de la Entidad, del mismo modo que verificar el cumplimiento de los lineamientos gubernamentales sobre la materia, enunciando observaciones y recomendaciones de ajuste al mapa en cuestion, enriqueciendo la labor de control de esta dependencia, ademas de incluir nuevos riesgos identificados durante el ejercicio auditor o mejorando los controles de los ya existentes. "/>
    <s v="_x000a_GOOGLE Drive: https://drive.google.com/drive/u/1/folders/0B2yLbWtDgQU9QUVnSUdOWnFWeUU_x000a__x000a_Responsable Plan de Accion OCI : C:\Users\NACOSTAN\Documents\2017\Plan de Accion 2017\Avance Primer Trimestre 2017\P75_x000a_"/>
    <n v="242"/>
    <x v="0"/>
    <s v="Publicar tres (3) informes de seguimiento al Mapa de Riesgos de Corrupción en la pestaña del Plan Anticorrupción - página web teniendo en cuenta los 10 primeros días hábiles de los meses de mayo, septiembre y enero."/>
    <x v="0"/>
    <x v="1"/>
    <n v="333"/>
    <n v="25"/>
    <s v="NO"/>
    <m/>
    <m/>
    <m/>
    <m/>
    <m/>
    <m/>
    <m/>
    <m/>
    <m/>
    <m/>
    <m/>
    <n v="89"/>
    <n v="0.26726726726726729"/>
    <x v="27"/>
    <s v="Se realizo publicacion en la pagina web institucional del seguimiento al Mapa de Riesgos de Corrupcion del INPEC - Corte 31 de Diciembre de 2016, presentado Enero 2017"/>
    <s v="_x000a_GOOGLE Drive: _x000a_https://drive.google.com/drive/u/1/folders/0B2yLbWtDgQU9RFN4aktYRnNMYWc_x000a__x000a_Responsable Plan de Accion OCI : C:\Users\NACOSTAN\Documents\2017\Plan de Accion 2017\Avance Primer Trimestre 2017\P75\Actividad 242_x000a_"/>
    <n v="6.75"/>
    <n v="0.67500000000000004"/>
  </r>
  <r>
    <x v="9"/>
    <s v="OFICINA DE CONTROL INTER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59"/>
    <s v="Activo"/>
    <s v="Percepción de la imagen positiva de la Oficina de Control Interno incrementada en el Nivel Central._x000a__x000a_Este producto no se evidencia en el plan de acción"/>
    <m/>
    <n v="10"/>
    <s v="Porcentaje"/>
    <m/>
    <m/>
    <m/>
    <m/>
    <m/>
    <m/>
    <n v="492"/>
    <x v="0"/>
    <s v="Desarrollar e implementar la página Web Institucional acorde a lineamientos Gobierno en Linea GEL."/>
    <x v="1"/>
    <x v="1"/>
    <n v="274"/>
    <n v="100"/>
    <s v="NO"/>
    <s v="Coordinador de grupo Administración de la información."/>
    <s v="Responsable: Sargento Nelson Romero"/>
    <m/>
    <m/>
    <m/>
    <m/>
    <m/>
    <m/>
    <m/>
    <m/>
    <m/>
    <n v="30"/>
    <n v="0.10948905109489052"/>
    <x v="4"/>
    <m/>
    <m/>
    <n v="0"/>
    <n v="0"/>
  </r>
  <r>
    <x v="9"/>
    <s v="OFICINA DE CONTROL INTER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45"/>
    <s v="Activo"/>
    <s v="Sistema de Control Interno Evaluado "/>
    <n v="45"/>
    <n v="100"/>
    <s v="Porcentaje"/>
    <s v="4to Trimestre"/>
    <s v="Mario Jimenez Gayon"/>
    <s v="Jefe de Oficina- Coordinadores Grupos"/>
    <m/>
    <s v="En cumplimiento del rol de evaluacion y seguimiento a los procesos de la Entidad, se cumplio con la obligacion de ley de realizar una evaluacion anual al sistema de control interno del Instituto, esto con respecto a la implementacion y cumplimiento del Modelo Estandar de Controlo Interno - MECI durante la vigencia 2016."/>
    <s v="_x000a_GOOGLE Drive: https://drive.google.com/drive/u/1/folders/0B2yLbWtDgQU9SUozWUp4LUhUaWs_x000a__x000a_Responsable Plan de Accion OCI : _x000a_H:\2017\Plan de Accion 2017\Avance Primer Trimestre 2017\P245_x000a_"/>
    <n v="243"/>
    <x v="0"/>
    <s v="Informe Ejecutivo anuual de Evaluacion al Sistemad de Control Interno del INPEC._x000a__x000a_Definir la actividad con verbos en infinitivo"/>
    <x v="0"/>
    <x v="15"/>
    <n v="58"/>
    <n v="100"/>
    <s v="NO"/>
    <m/>
    <m/>
    <m/>
    <m/>
    <m/>
    <m/>
    <m/>
    <m/>
    <m/>
    <m/>
    <m/>
    <n v="89"/>
    <n v="1"/>
    <x v="3"/>
    <s v="Fue desarrollada y  transmitida  en la plataforma respectiva (FURAG) la medicion del sistema de control interno de la Entidad (Vigencia 2016) dentro de los terminos de ley."/>
    <s v="_x000a_GOOGLE Drive: https://drive.google.com/drive/u/1/folders/0B2yLbWtDgQU9SUozWUp4LUhUaWs_x000a__x000a_Responsable Plan de Accion OCI : C:\Users\NACOSTAN\Documents\2017\Plan de Accion 2017\Avance Primer Trimestre 2017\P245_x000a_"/>
    <n v="100"/>
    <n v="45"/>
  </r>
  <r>
    <x v="10"/>
    <s v="OFICINA ASESORA DE COMUNICACIONES"/>
    <s v="O9"/>
    <s v="Administrar, promover el uso y apropiación de las tecnologías de la información y las comunicaciones como soporte de la gestión administrativa del sistema penitenciario y carcelario."/>
    <s v="S21"/>
    <s v="COMUNICACIONES"/>
    <s v="I37"/>
    <s v="Porcentaje de acciones de la Política de Comunicaciones cumplidas."/>
    <n v="75"/>
    <s v="Porcentaje"/>
    <s v="P160"/>
    <s v="Activo"/>
    <s v="Solicitudes de los diferentes medios de comunicación para el desarrollo de sus actividades periodísticas con la población de internos tramitadas"/>
    <n v="15"/>
    <n v="100"/>
    <s v="Porcentaje"/>
    <s v="Todos los trimestres"/>
    <s v="ANA LUCÍA VILLAVICENCIO JURADO  "/>
    <s v="AUXILIAR ADMINISTRATIVO"/>
    <n v="100"/>
    <s v="Este producto es de realización y seguimiento para todo el año,a la fecha se han realizado los trámites al 100% de las solicitudes que se han radicado en la Oficina Asesora de Comunicaciones."/>
    <s v="Las evidencias se encuentran en archivos físicos (carpetas trámites 2017,  que se encuentran en la Oficina Asesora de Comunicaciones, así como en el  correo electrónico prensa@inpec.gov.co"/>
    <n v="248"/>
    <x v="0"/>
    <s v="Tramitar solicitudes de los diferentes medios de comunicación para el desarrollo de sus actividades periodísticas con la población de internos. "/>
    <x v="0"/>
    <x v="16"/>
    <n v="364"/>
    <n v="100"/>
    <s v="SI"/>
    <s v="Auxiliar Admionistrativo"/>
    <s v="ANA LUCÍA VILLAVICENCIO JURADO"/>
    <s v="Coordinadora Grupo Comunicación Organizacional"/>
    <s v="Martha Muriel"/>
    <s v="Auxiliar Admnistrativo"/>
    <s v="Estella Aristizabal "/>
    <m/>
    <m/>
    <s v="Servicio al ciudadano"/>
    <m/>
    <m/>
    <n v="89"/>
    <n v="1"/>
    <x v="3"/>
    <s v="A 31 de marzo de 2017 se han tramitado 181 solicitudes  que se han radicado en la Oficina Asesora de Comunicaciones de los diferentes medios de comunicación para el desarrollo de sus actividades periodísticas con la población privada de la libertad. "/>
    <s v="Las evidencias se encuentran en archivos físicos  en la carpeta trámites 2017, que se encuentran en la Oficina Asesora de Comunicaciones, así como también en el  correo electrónico prensa@inpec.gov.co_x000a_"/>
    <n v="100"/>
    <n v="15"/>
  </r>
  <r>
    <x v="10"/>
    <s v="OFICINA ASESORA DE COMUNICACIONES"/>
    <s v="O9"/>
    <s v="Administrar, promover el uso y apropiación de las tecnologías de la información y las comunicaciones como soporte de la gestión administrativa del sistema penitenciario y carcelario."/>
    <s v="S21"/>
    <s v="COMUNICACIONES"/>
    <s v="I37"/>
    <s v="Porcentaje de acciones de la Política de Comunicaciones cumplidas."/>
    <n v="75"/>
    <s v="Porcentaje"/>
    <s v="P162"/>
    <s v="Activo"/>
    <s v="Herramientas de comunicación dentro del marco de las políticas de Gobierno en Línea. (Notas Web, Boletines de Prensa, Notinpec), implementadas"/>
    <n v="15"/>
    <n v="3"/>
    <s v="Numero"/>
    <s v="3er Trimestre"/>
    <s v="Coordinadora Grupo de Comunicación Organizacional"/>
    <s v="Martha Muriel"/>
    <m/>
    <s v="A la fecha se han publicado 26 NOTAS WEB como parte de las herramientas de comunicación dentro del marco de las políticas de Gobierno en Línea._x000a_"/>
    <s v="El registro de NOTAS WEB se encuentra en el drive en la carpeta OFICO  y en el link de la pagina institucional del INPEC http://www.inpec.gov.co/portal/page/portal/Inpec "/>
    <n v="249"/>
    <x v="0"/>
    <s v="Publicar en la página web Boletín informativo sobre las acciones de información, diálogo e incentivos que definió el Comité Institucional de Desarrollo Administrativo para la vigencia 2016."/>
    <x v="14"/>
    <x v="15"/>
    <n v="57"/>
    <n v="25"/>
    <s v="NO"/>
    <s v="Coordinadora Grupo de Comunicación Organizacional"/>
    <s v="Martha Muriel"/>
    <s v="Profesional universitario"/>
    <s v="Lina María Pérez"/>
    <m/>
    <m/>
    <m/>
    <m/>
    <s v="Gobierno en linea"/>
    <m/>
    <m/>
    <n v="88"/>
    <n v="1"/>
    <x v="3"/>
    <s v="Para el cumplimiento de la actividad, el 27 de febrero de 2017 se publicó el Boletín # 007 &quot;Comité Institucional de Desarrollo Administrativo define acciones para la actual vigencia&quot;."/>
    <s v="Las evidencias se encuentran en archivos físicos  en la AZ BOLETINES DE PRENSA 2017, que se encuentran en la Oficina Asesora de Comunicaciones, así como también en el Drive habilitado por OFPLA con el nombre OFICO"/>
    <n v="25"/>
    <n v="3.75"/>
  </r>
  <r>
    <x v="10"/>
    <s v="OFICINA ASESORA DE COMUNICACIONES"/>
    <s v="O9"/>
    <s v="Administrar, promover el uso y apropiación de las tecnologías de la información y las comunicaciones como soporte de la gestión administrativa del sistema penitenciario y carcelario."/>
    <s v="S21"/>
    <s v="COMUNICACIONES"/>
    <s v="I37"/>
    <s v="Porcentaje de acciones de la Política de Comunicaciones cumplidas."/>
    <n v="75"/>
    <s v="Porcentaje"/>
    <s v="P162"/>
    <s v="Activo"/>
    <s v="Herramientas de comunicación dentro del marco de las políticas de Gobierno en Línea. (Notas Web, Boletines de Prensa, Notinpec), implementadas"/>
    <n v="15"/>
    <n v="3"/>
    <s v="Numero"/>
    <s v="3er Trimestre"/>
    <s v="Coordinadora Grupo de Comunicación Organizacional"/>
    <s v="Martha Muriel"/>
    <m/>
    <s v="A la fecha se han publicado 26 NOTAS WEB como parte de las herramientas de comunicación dentro del marco de las políticas de Gobierno en Línea._x000a_"/>
    <s v="El registro de NOTAS WEB se encuentra en el drive en la carpeta OFICO  y en el link de la pagina institucional del INPEC http://www.inpec.gov.co/portal/page/portal/Inpec "/>
    <n v="250"/>
    <x v="0"/>
    <s v="Divulgar a nivel nacional cuatro (4) NOTINPEC, informando a los servidores sobre las acciones de diálogo que adelanta el INPEC, en el ejercicio de RDC."/>
    <x v="14"/>
    <x v="0"/>
    <n v="179"/>
    <n v="25"/>
    <s v="NO"/>
    <s v="Profesional Universitario"/>
    <s v="Lina María Pérez"/>
    <s v="Coordinador Grupo Comunicación Pública"/>
    <s v="Edwards Rodríguez"/>
    <m/>
    <m/>
    <m/>
    <m/>
    <s v="Gobierno en linea"/>
    <m/>
    <m/>
    <n v="88"/>
    <n v="0.49162011173184356"/>
    <x v="3"/>
    <s v="A 31 de marzo de 2017 se han publicado 3 NOTINPEC detallados asi: NOTINPEC #410 de marzo 13 a 17 de 2017, NOTINPEC #411 de marzo 21 a 24 de 2017, NOTINPEC #412 de marzo 27 a 31 de 2017, informando sobre las acciones de diálogo que adelanta el INPEC en la RDC. "/>
    <s v="Las evidencias se encuentran en la página web del Instituto así como también en el  correo electrónico notinpec@inpec.gov.co, así como también en el Drive habilitado por OFPLA con el nombre OFICO."/>
    <n v="25"/>
    <n v="3.75"/>
  </r>
  <r>
    <x v="10"/>
    <s v="OFICINA ASESORA DE COMUNICACIONES"/>
    <s v="O9"/>
    <s v="Administrar, promover el uso y apropiación de las tecnologías de la información y las comunicaciones como soporte de la gestión administrativa del sistema penitenciario y carcelario."/>
    <s v="S21"/>
    <s v="COMUNICACIONES"/>
    <s v="I37"/>
    <s v="Porcentaje de acciones de la Política de Comunicaciones cumplidas."/>
    <n v="75"/>
    <s v="Porcentaje"/>
    <s v="P162"/>
    <s v="Activo"/>
    <s v="Herramientas de comunicación dentro del marco de las políticas de Gobierno en Línea. (Notas Web, Boletines de Prensa, Notinpec), implementadas"/>
    <n v="15"/>
    <n v="3"/>
    <s v="Numero"/>
    <s v="3er Trimestre"/>
    <s v="Coordinadora Grupo de Comunicación Organizacional"/>
    <s v="Martha Muriel"/>
    <m/>
    <s v="A la fecha se han publicado 26 NOTAS WEB como parte de las herramientas de comunicación dentro del marco de las políticas de Gobierno en Línea._x000a_"/>
    <s v="El registro de NOTAS WEB se encuentra en el drive en la carpeta OFICO  y en el link de la pagina institucional del INPEC http://www.inpec.gov.co/portal/page/portal/Inpec "/>
    <n v="251"/>
    <x v="0"/>
    <s v="Informar a través de las redes sociales Facebook y Twitter sobre las acciones que adelanta el Instituto en la RdC 2016."/>
    <x v="14"/>
    <x v="0"/>
    <n v="179"/>
    <n v="25"/>
    <s v="NO"/>
    <s v="Profesional Universitario"/>
    <s v="Lina María Pérez"/>
    <s v="Coordinadora Grupo Comunicación Organizacional"/>
    <s v="Martha Muriel"/>
    <m/>
    <m/>
    <m/>
    <m/>
    <s v="Gobierno en linea"/>
    <m/>
    <m/>
    <n v="88"/>
    <n v="0.49162011173184356"/>
    <x v="3"/>
    <s v="A la fecha  se han realizado publicaciones en  FACEBOOK, TWITTER Y YOUTUBE de las acciones  que adelanta el Instituto en la RDC."/>
    <s v="Las evidencias se encuentran en las páginas institucionales, así como también en el Drive habilitado por OFPLA con el nombre OFICO."/>
    <n v="25"/>
    <n v="3.75"/>
  </r>
  <r>
    <x v="10"/>
    <s v="OFICINA ASESORA DE COMUNICACIONES"/>
    <s v="O9"/>
    <s v="Administrar, promover el uso y apropiación de las tecnologías de la información y las comunicaciones como soporte de la gestión administrativa del sistema penitenciario y carcelario."/>
    <s v="S21"/>
    <s v="COMUNICACIONES"/>
    <s v="I37"/>
    <s v="Porcentaje de acciones de la Política de Comunicaciones cumplidas."/>
    <n v="75"/>
    <s v="Porcentaje"/>
    <s v="P162"/>
    <s v="Activo"/>
    <s v="Herramientas de comunicación dentro del marco de las políticas de Gobierno en Línea. (Notas Web, Boletines de Prensa, Notinpec), implementadas"/>
    <n v="15"/>
    <n v="3"/>
    <s v="Numero"/>
    <s v="3er Trimestre"/>
    <s v="Coordinadora Grupo de Comunicación Organizacional"/>
    <s v="Martha Muriel"/>
    <m/>
    <s v="A la fecha se han publicado 26 NOTAS WEB como parte de las herramientas de comunicación dentro del marco de las políticas de Gobierno en Línea._x000a_"/>
    <s v="El registro de NOTAS WEB se encuentra en el drive en la carpeta OFICO  y en el link de la pagina institucional del INPEC http://www.inpec.gov.co/portal/page/portal/Inpec "/>
    <n v="252"/>
    <x v="0"/>
    <s v="Diseñar dos (2) modelos de invitación para las mesas de diálogo, teniendo en cuenta que la (i) debe ir dirigida a la población privada de la libertad y, (ii) estará dirigida a los grupos de interés externos de la entidad."/>
    <x v="14"/>
    <x v="0"/>
    <n v="179"/>
    <n v="25"/>
    <s v="NO"/>
    <s v="Coordinador Grupo Comunicación Pública"/>
    <s v="Edwards Rodríguez"/>
    <s v="Dragoneante"/>
    <s v="Néstor Cárdenas"/>
    <m/>
    <m/>
    <m/>
    <m/>
    <s v="Gobierno en linea"/>
    <m/>
    <m/>
    <n v="88"/>
    <n v="0.49162011173184356"/>
    <x v="3"/>
    <s v="Para el cumplimiento de la actividad, se diseñaron 2 modelos de invitación, dirigida a la población privada de la libertad y a los grupos de interés externos de la entidad."/>
    <s v="Las evidencias se encuentran en el Drive de los correos analucia.villavicencio@inpec.gov.co y alicia.barrera@inpec.gov.co, así como también en el Drive habilitado por OFPLA con el nombre OFICO. "/>
    <n v="25"/>
    <n v="3.75"/>
  </r>
  <r>
    <x v="10"/>
    <s v="OFICINA ASESORA DE COMUNICACIONES"/>
    <s v="O9"/>
    <s v="Administrar, promover el uso y apropiación de las tecnologías de la información y las comunicaciones como soporte de la gestión administrativa del sistema penitenciario y carcelario."/>
    <s v="S21"/>
    <s v="COMUNICACIONES"/>
    <s v="I37"/>
    <s v="Porcentaje de acciones de la Política de Comunicaciones cumplidas."/>
    <n v="75"/>
    <s v="Porcentaje"/>
    <s v="P163"/>
    <s v="Activo"/>
    <s v="Campañas institucionales con el fin de mejorar la cultura y el clima organizacional realizadas"/>
    <n v="10"/>
    <n v="3"/>
    <s v="Numero"/>
    <s v="Todos los trimestres"/>
    <s v="Edwards Rodríguez"/>
    <s v="Coordinador Grupo Comunicación Pública"/>
    <m/>
    <s v="A la fecha se han realizado campañas institucionales como: UNIDOS POR LOS DERECHOS HUMANOS Y #TODOS POR JAMES."/>
    <s v="Las evidencias se encuentran en archivos digitales en el Equipo MAC de la Oficina Asesora de Comunicaciones."/>
    <n v="253"/>
    <x v="0"/>
    <s v="Compartir a través de las redes sociales facebook y twitter el vídeo promocional de transmisión de la RdC en canal institucional"/>
    <x v="14"/>
    <x v="0"/>
    <n v="179"/>
    <n v="50"/>
    <s v="NO"/>
    <s v="Profesional Universitario"/>
    <s v="Lina María Pérez"/>
    <s v="Coordinador Grupo Comunicación Pública"/>
    <s v="Edwards Rodríguez"/>
    <m/>
    <m/>
    <m/>
    <m/>
    <s v="Gobierno en linea"/>
    <m/>
    <m/>
    <n v="88"/>
    <n v="0.49162011173184356"/>
    <x v="4"/>
    <s v="A la fecha NO se ha realizado el  video promocional de la transmision de RDC puesto que todavía no se ha establecido fecha, hora y lugar de la realización de la RDC."/>
    <s v="A la fecha NO se ha realizado el  video promocional de la transmision de RDC puesto que todavía no se ha establecido fecha, hora y lugar de la realización de la RDC."/>
    <n v="0"/>
    <n v="0"/>
  </r>
  <r>
    <x v="10"/>
    <s v="OFICINA ASESORA DE COMUNICACIONES"/>
    <s v="O9"/>
    <s v="Administrar, promover el uso y apropiación de las tecnologías de la información y las comunicaciones como soporte de la gestión administrativa del sistema penitenciario y carcelario."/>
    <s v="S21"/>
    <s v="COMUNICACIONES"/>
    <s v="I37"/>
    <s v="Porcentaje de acciones de la Política de Comunicaciones cumplidas."/>
    <n v="75"/>
    <s v="Porcentaje"/>
    <s v="P163"/>
    <s v="Activo"/>
    <s v="Campañas institucionales con el fin de mejorar la cultura y el clima organizacional realizadas"/>
    <n v="10"/>
    <n v="3"/>
    <s v="Numero"/>
    <s v="Todos los trimestres"/>
    <s v="Edwards Rodríguez"/>
    <s v="Coordinador Grupo Comunicación Pública"/>
    <m/>
    <s v="A la fecha se han realizado campañas institucionales como: UNIDOS POR LOS DERECHOS HUMANOS Y #TODOS POR JAMES."/>
    <s v="Las evidencias se encuentran en archivos digitales en el Equipo MAC de la Oficina Asesora de Comunicaciones."/>
    <n v="254"/>
    <x v="0"/>
    <s v="Socializar a los ciudadanos, usuarios o grupos de interés a través de página redes sociales la disponibilidad de datos abiertos"/>
    <x v="28"/>
    <x v="1"/>
    <n v="90"/>
    <n v="50"/>
    <s v="NO"/>
    <s v="Coordinadora Grupo de Comunicación Organizacional"/>
    <s v="Martha Muriel"/>
    <s v="Profesional universitario"/>
    <s v="Lina María Pérez"/>
    <m/>
    <m/>
    <m/>
    <m/>
    <s v="Gobierno en linea"/>
    <m/>
    <m/>
    <s v="Actividad no ha iniciado"/>
    <s v="Actividad no ha iniciado"/>
    <x v="4"/>
    <m/>
    <m/>
    <n v="0"/>
    <n v="0"/>
  </r>
  <r>
    <x v="10"/>
    <s v="OFICINA ASESORA DE COMUNICACIONES"/>
    <s v="O9"/>
    <s v="Administrar, promover el uso y apropiación de las tecnologías de la información y las comunicaciones como soporte de la gestión administrativa del sistema penitenciario y carcelario."/>
    <s v="S21"/>
    <s v="COMUNICACIONES"/>
    <s v="I37"/>
    <s v="Porcentaje de acciones de la Política de Comunicaciones cumplidas."/>
    <n v="75"/>
    <s v="Porcentaje"/>
    <s v="P165"/>
    <s v="Activo"/>
    <s v="Acciones que permitan conocer la efectividad de los canales de comunicación (Notas positivas publicadas, Boletines Internos y Notinpec) realizadas."/>
    <n v="15"/>
    <n v="4"/>
    <s v="Numero"/>
    <s v="Todos los trimestres"/>
    <s v="Martha Muriel"/>
    <s v="Coordinara Grupo de Comunicación Organizacional "/>
    <m/>
    <s v="A la fecha se ha realizado el diseño de la encuesta y el monitoreo de medios  en el cual se consolida las ciifras estadísticas de la incidencia de las noticias  institucionales a nivel nacional."/>
    <s v="Las evidencias se encuetran en el correo alicia.barrera@inpec.gov.co ,  así como también en el Drive habilitado por OFPLA con el nombre OFICO. "/>
    <n v="255"/>
    <x v="0"/>
    <s v="Realizar el diseño e implementación, divulgación de una encuesta que permita conocer la efectividad de los canales de comunicación como son los Boletines Internos y Notinpec._x000a_Realizar un Monitoreo de Medios de Comunicación por medio del cual se establezca la incidencia de las notas positivas publicadas. "/>
    <x v="2"/>
    <x v="16"/>
    <n v="333"/>
    <n v="100"/>
    <s v="NO"/>
    <s v="Técnico Administrativo"/>
    <s v="Alicia Barrera"/>
    <s v="Profesional universitario"/>
    <s v="Lina María Pérez"/>
    <s v="Coordinadora Grupo Comunicación Organizacional"/>
    <s v="Martha Muriel"/>
    <m/>
    <m/>
    <s v="Modernización institucional"/>
    <m/>
    <m/>
    <n v="58"/>
    <n v="0.17417417417417416"/>
    <x v="3"/>
    <s v="A la fecha se realizó el diseño de la ENCUESTA para aprobación e implementación por parte de la Oficina Asesora de Comunicaciones, así como tambien se realizó monitoreo de noticias  para establecer la percepción positiva de la imagen institucional."/>
    <s v="Las evidencias se encuentran en el Drive de los correos analucia.villavicencio@inpec.gov.co y alicia.barrera@inpec.gov.co, así como también en el Drive habilitado por OFPLA con el nombre OFICO. "/>
    <n v="100"/>
    <n v="15"/>
  </r>
  <r>
    <x v="10"/>
    <s v="OFICINA ASESORA DE COMUNICACIONES"/>
    <s v="O9"/>
    <s v="Administrar, promover el uso y apropiación de las tecnologías de la información y las comunicaciones como soporte de la gestión administrativa del sistema penitenciario y carcelario."/>
    <s v="S21"/>
    <s v="COMUNICACIONES"/>
    <s v="I37"/>
    <s v="Porcentaje de acciones de la Política de Comunicaciones cumplidas."/>
    <n v="75"/>
    <s v="Porcentaje"/>
    <s v="P166"/>
    <s v="Activo"/>
    <s v="Esquema de publicación adoptado y difundido "/>
    <n v="15"/>
    <n v="1"/>
    <s v="Numero"/>
    <s v="3er Trimestre"/>
    <s v="Martha Muriel"/>
    <s v="Coordinara Grupo de Comunicación Organizacional "/>
    <m/>
    <m/>
    <m/>
    <n v="256"/>
    <x v="0"/>
    <s v="Actualizar el esquema de publicación de la entidad."/>
    <x v="4"/>
    <x v="14"/>
    <n v="90"/>
    <n v="50"/>
    <s v="NO"/>
    <s v="Coordinadora Grupo Comunicación Organizacional"/>
    <s v="Martha Muriel"/>
    <s v="Profesional universitario"/>
    <s v="Lina María Pérez"/>
    <m/>
    <m/>
    <m/>
    <m/>
    <m/>
    <m/>
    <m/>
    <s v="Actividad no ha iniciado"/>
    <s v="Actividad no ha iniciado"/>
    <x v="4"/>
    <m/>
    <m/>
    <n v="0"/>
    <n v="0"/>
  </r>
  <r>
    <x v="10"/>
    <s v="OFICINA ASESORA DE COMUNICACIONES"/>
    <s v="O9"/>
    <s v="Administrar, promover el uso y apropiación de las tecnologías de la información y las comunicaciones como soporte de la gestión administrativa del sistema penitenciario y carcelario."/>
    <s v="S21"/>
    <s v="COMUNICACIONES"/>
    <s v="I37"/>
    <s v="Porcentaje de acciones de la Política de Comunicaciones cumplidas."/>
    <n v="75"/>
    <s v="Porcentaje"/>
    <s v="P166"/>
    <s v="Activo"/>
    <s v="Esquema de publicación adoptado y difundido "/>
    <n v="15"/>
    <n v="1"/>
    <s v="Numero"/>
    <s v="3er Trimestre"/>
    <s v="Martha Muriel"/>
    <s v="Coordinara Grupo de Comunicación Organizacional "/>
    <m/>
    <m/>
    <m/>
    <n v="257"/>
    <x v="0"/>
    <s v="Dar a conocer mediante campaña en redes sociales y página web a la ciudadania el esquema de publicación de la entidad"/>
    <x v="33"/>
    <x v="36"/>
    <n v="91"/>
    <n v="50"/>
    <s v="NO"/>
    <s v="Coordinador Grupo Comunicación Pública"/>
    <s v="Edwards Rodríguez"/>
    <s v="Profesional universitario"/>
    <s v="Lina María Pérez"/>
    <s v="Coordinadora Grupo Comunicación Organizacional"/>
    <s v="Martha Muriel"/>
    <m/>
    <m/>
    <m/>
    <m/>
    <m/>
    <s v="Actividad no ha iniciado"/>
    <s v="Actividad no ha iniciado"/>
    <x v="4"/>
    <m/>
    <m/>
    <n v="0"/>
    <n v="0"/>
  </r>
  <r>
    <x v="10"/>
    <s v="OFICINA ASESORA DE COMUNICACIONES"/>
    <s v="O9"/>
    <s v="Administrar, promover el uso y apropiación de las tecnologías de la información y las comunicaciones como soporte de la gestión administrativa del sistema penitenciario y carcelario."/>
    <s v="S21"/>
    <s v="COMUNICACIONES"/>
    <s v="I37"/>
    <s v="Porcentaje de acciones de la Política de Comunicaciones cumplidas."/>
    <n v="75"/>
    <s v="Porcentaje"/>
    <s v="P167"/>
    <s v="Inactivo"/>
    <s v="Revista institucional en los Establecimientos Carcelarios a nivel nacional, fortalecida."/>
    <n v="15"/>
    <n v="1"/>
    <s v="Numero"/>
    <s v="Todos los trimestres"/>
    <s v="Martha Muriel"/>
    <s v="Coordinara Grupo de Comunicación Organizacional "/>
    <m/>
    <m/>
    <m/>
    <n v="258"/>
    <x v="1"/>
    <s v="Diseño, diagramación e impresión de la Revista Institucional"/>
    <x v="2"/>
    <x v="16"/>
    <n v="333"/>
    <n v="0"/>
    <s v="NO"/>
    <s v="Coordinador Grupo Comunicación Pública"/>
    <s v="Edwards Rodríguez"/>
    <s v="Auxiliar Administrativa"/>
    <s v="Ana Lucía Villavicencio"/>
    <s v="Dragoneante"/>
    <s v="Néstor Cárdenas"/>
    <m/>
    <m/>
    <s v="Plan anual de adquisiciones"/>
    <m/>
    <m/>
    <n v="58"/>
    <n v="0.17417417417417416"/>
    <x v="4"/>
    <s v="INACTIVO"/>
    <s v="INACTIVO"/>
    <n v="0"/>
    <n v="0"/>
  </r>
  <r>
    <x v="10"/>
    <s v="OFICINA ASESORA DE COMUNICACIONES"/>
    <s v="O9"/>
    <s v="Administrar, promover el uso y apropiación de las tecnologías de la información y las comunicaciones como soporte de la gestión administrativa del sistema penitenciario y carcelario."/>
    <s v="S21"/>
    <s v="COMUNICACIONES"/>
    <s v="I37"/>
    <s v="Porcentaje de acciones de la Política de Comunicaciones cumplidas."/>
    <n v="75"/>
    <s v="Porcentaje"/>
    <s v="P169"/>
    <s v="Activo"/>
    <s v="Videos Institucionales elaborados y editados."/>
    <n v="15"/>
    <n v="4"/>
    <s v="Numero"/>
    <s v="Todos los trimestres"/>
    <s v="Edwards Rodríguez"/>
    <s v="Coordinador Grupo Comunicación Pública"/>
    <m/>
    <s v=" A la fecha se elaboraron y editaron  5 videos institucionales cumpliendo al 100% la meta propuesta."/>
    <s v="Las evidencias se encuentran en el Equipo MAC de la Oficina Asesora de Comunicaciones."/>
    <n v="259"/>
    <x v="0"/>
    <s v="Diseñar un video de apertura de las mesas de diálogo por parte del Director General"/>
    <x v="14"/>
    <x v="15"/>
    <n v="57"/>
    <n v="33"/>
    <s v="NO"/>
    <s v="Coordinador Grupo Comunicación Pública"/>
    <s v="Edwards Rodríguez"/>
    <s v="Dragoneante"/>
    <s v="Néstor Cárdenas"/>
    <m/>
    <m/>
    <m/>
    <m/>
    <s v="Rendición de cuentas"/>
    <m/>
    <m/>
    <n v="88"/>
    <n v="1"/>
    <x v="3"/>
    <s v="Se diseñó y publicó video de apertura de las mesas de dialogo por parte del Director General "/>
    <s v="Las evidencias se encuentran en el Equipo de Cómputo de la Oficina Asesora de Comunicaciones."/>
    <n v="33"/>
    <n v="4.95"/>
  </r>
  <r>
    <x v="10"/>
    <s v="OFICINA ASESORA DE COMUNICACIONES"/>
    <s v="O9"/>
    <s v="Administrar, promover el uso y apropiación de las tecnologías de la información y las comunicaciones como soporte de la gestión administrativa del sistema penitenciario y carcelario."/>
    <s v="S21"/>
    <s v="COMUNICACIONES"/>
    <s v="I37"/>
    <s v="Porcentaje de acciones de la Política de Comunicaciones cumplidas."/>
    <n v="75"/>
    <s v="Porcentaje"/>
    <s v="P169"/>
    <s v="Activo"/>
    <s v="Videos Institucionales elaborados y editados."/>
    <n v="15"/>
    <n v="4"/>
    <s v="Numero"/>
    <s v="Todos los trimestres"/>
    <s v="Edwards Rodríguez"/>
    <s v="Coordinador Grupo Comunicación Pública"/>
    <m/>
    <s v=" A la fecha se elaboraron y editaron  5 videos institucionales cumpliendo al 100% la meta propuesta."/>
    <s v="Las evidencias se encuentran en el Equipo MAC de la Oficina Asesora de Comunicaciones."/>
    <n v="260"/>
    <x v="0"/>
    <s v="Compartir a través de las redes sociales facebook y twitter el vídeo promocional de transmisión de la RdC en canal institucional"/>
    <x v="14"/>
    <x v="0"/>
    <n v="179"/>
    <n v="33"/>
    <s v="NO"/>
    <s v="Profesional Universitario"/>
    <s v="Lina María Pérez"/>
    <s v="Coordinador Grupo Comunicación Pública"/>
    <s v="Edwards Rodríguez"/>
    <m/>
    <m/>
    <m/>
    <m/>
    <s v="Rendición de cuentas"/>
    <m/>
    <m/>
    <n v="88"/>
    <n v="0.49162011173184356"/>
    <x v="3"/>
    <s v="Se  divulgó a traves de redes sociales como FACEBOOK y YOUTUBE el video promocional RDC"/>
    <s v="Las evidencias se encuentran en redes sociales del Instituto como son FACEBOOK,  YOU TUBE, así como también en el Drive habilitado por OFPLA con el nombre OFICO.  https://www.youtube.com/watch?v=IahU2eB4zBU"/>
    <n v="33"/>
    <n v="4.95"/>
  </r>
  <r>
    <x v="10"/>
    <s v="OFICINA ASESORA DE COMUNICACIONES"/>
    <s v="O9"/>
    <s v="Administrar, promover el uso y apropiación de las tecnologías de la información y las comunicaciones como soporte de la gestión administrativa del sistema penitenciario y carcelario."/>
    <s v="S21"/>
    <s v="COMUNICACIONES"/>
    <s v="I37"/>
    <s v="Porcentaje de acciones de la Política de Comunicaciones cumplidas."/>
    <n v="75"/>
    <s v="Porcentaje"/>
    <s v="P169"/>
    <s v="Activo"/>
    <s v="Videos Institucionales elaborados y editados."/>
    <n v="15"/>
    <n v="4"/>
    <s v="Numero"/>
    <s v="Todos los trimestres"/>
    <s v="Edwards Rodríguez"/>
    <s v="Coordinador Grupo Comunicación Pública"/>
    <m/>
    <s v=" A la fecha se elaboraron y editaron  5 videos institucionales cumpliendo al 100% la meta propuesta."/>
    <s v="Las evidencias se encuentran en el Equipo MAC de la Oficina Asesora de Comunicaciones."/>
    <n v="261"/>
    <x v="0"/>
    <s v="Institucionalizar un video para la PPL sobre la forma en que pueden acceder a la clasificación y fase de tratamiento penitenciario y divulgarpor los medios de comunicación institucionales"/>
    <x v="41"/>
    <x v="32"/>
    <n v="92"/>
    <n v="34"/>
    <s v="NO"/>
    <s v="Coordinador Grupo Comunicación Pública"/>
    <s v="Edwards Rodríguez"/>
    <s v="Dragoneante"/>
    <s v="Néstor Cárdenas"/>
    <m/>
    <m/>
    <m/>
    <m/>
    <s v="Servicio al ciudadano"/>
    <m/>
    <m/>
    <s v="Actividad no ha iniciado"/>
    <s v="Actividad no ha iniciado"/>
    <x v="4"/>
    <m/>
    <m/>
    <n v="0"/>
    <n v="0"/>
  </r>
  <r>
    <x v="11"/>
    <s v="OFICINA DE CONTROL INTERNO DISCIPLINARIO"/>
    <s v="O7"/>
    <s v="Realizar asesoría jurídica y orientar las políticas a nivel nacional sobre la aplicación de normas jurídicas para la defensa judicial y directrices normativas del Inpec. "/>
    <s v="S15"/>
    <s v="JURIDICA Y DEFENSA"/>
    <s v="I30"/>
    <s v="Porcentaje de procesos disciplinarios resueltos"/>
    <n v="91"/>
    <s v="Porcentaje"/>
    <s v="P224"/>
    <s v="Activo"/>
    <s v="Quejas e informes radicados en la oficina de control interno disciplinario, tramitadas en un término máximo de 30 días "/>
    <n v="20"/>
    <n v="100"/>
    <s v="Porcentaje"/>
    <s v="Todos los trimestres"/>
    <s v="Alexander Montoya Caballero"/>
    <s v="Coordinador Grupo GINDI"/>
    <n v="25"/>
    <s v="8 sesiones de comites para el estudio y analisis de 761 quejas recibidas durante el I trimestre 2017."/>
    <s v="Actas Numeros 7, 8, 9, 10, 13,16,17 y 18  del 2017.  Carpeta física comite de quejas OFIDI/Grupo Prevenciòn. No se anexan por cuanto dan cuenta de hechos que estan sometidos a reserva legal dentro de las respectivas investigaciones. "/>
    <n v="262"/>
    <x v="0"/>
    <s v="Rendir un informe trimestral sobre el cumplimiento al tramite de las quejas recibidas mensualmente en el termino señalado y en el porcentaje establecido."/>
    <x v="2"/>
    <x v="1"/>
    <n v="302"/>
    <n v="50"/>
    <s v="SI"/>
    <s v="Coordinador Grupo GINDI"/>
    <s v="Alexander Mpntoya Caballero"/>
    <s v="Profesionales y Tecnicos"/>
    <s v="Operadores Disciplinarios"/>
    <m/>
    <m/>
    <m/>
    <m/>
    <s v="Plan anticorrupción y de atención al ciudadano"/>
    <m/>
    <m/>
    <n v="58"/>
    <n v="1"/>
    <x v="3"/>
    <s v="En la suscripción de compromisos de la EDL de los Operadores se incluyo como actividad la presentación de un informe mensual sobre las actuaciones realizadas, en tal sentido cada Operador Disciplinario está presentanto un informe mensual sobre el trámite dado a las quejas."/>
    <s v="Carpeta de informe de actividades a cargo de la Jefe de la Oficina de Control Interno Disciplinario, Dra Constanza Cañon Charry."/>
    <n v="50"/>
    <n v="10"/>
  </r>
  <r>
    <x v="11"/>
    <s v="OFICINA DE CONTROL INTERNO DISCIPLINARIO"/>
    <s v="O7"/>
    <s v="Realizar asesoría jurídica y orientar las políticas a nivel nacional sobre la aplicación de normas jurídicas para la defensa judicial y directrices normativas del Inpec. "/>
    <s v="S15"/>
    <s v="JURIDICA Y DEFENSA"/>
    <s v="I30"/>
    <s v="Porcentaje de procesos disciplinarios resueltos"/>
    <n v="91"/>
    <s v="Porcentaje"/>
    <s v="P224"/>
    <s v="Activo"/>
    <s v="Procesos disciplinarios evacuados mensualmente por funcionario._x000a__x000a_El nombre del producto es diferente &quot;Quejas e informes radicados a la oficina de control interno disciplinario, tramitadas en un término máximo de 30 días &quot;"/>
    <n v="25"/>
    <n v="100"/>
    <s v="Porcentaje"/>
    <s v="Todos los trimestres"/>
    <s v="Operadores disciplinarios"/>
    <s v="Prtofesional y Tècnico"/>
    <m/>
    <s v="43 inhibitorios, 33 archivos, 327 Remisiones por competencia, 141 indagaciones preliminares, 9 Investigaciones Disciplinarias, 1 auto de acumulación, 12 autos de agreguese, 3 autos de pruebas en descargos, 8 autos avocando conocimiento, 3 autos de cargos, 4 autos de citación a audiencia, 13 cierres de investigación, 5 autos decretando pruebas, 3 autos corriendo traslado para alegatos de conclusión, 5 Fallos proferidos, 2 autos resolviendo recursos. 99 notificaciones realizadas a disciplinados, 17 comunicaciones a disciplinados , 14 edictos,. 12 estados "/>
    <s v="Sistema de Información Disciplinario SIID  y archivo físico por procesos en OFIDI"/>
    <n v="263"/>
    <x v="0"/>
    <s v="Evaluar el 70% de las quejas y  procesos asignados mensualmente a cada operador disciplinario "/>
    <x v="2"/>
    <x v="1"/>
    <n v="302"/>
    <n v="50"/>
    <s v="SI"/>
    <s v="Prtofesional y Tècnico"/>
    <s v="Operadores disciplinarios"/>
    <s v="Profesionales y Tecnicos"/>
    <m/>
    <m/>
    <m/>
    <m/>
    <m/>
    <s v="Plan anticorrupción y de atención al ciudadano"/>
    <m/>
    <m/>
    <n v="58"/>
    <n v="1"/>
    <x v="3"/>
    <s v="Evaluacion del 100% de las quejas recibidas en la OFIDI durante el periodo y evaluadas en  6 sesiones del Comité de quejas  y evaluación de los procesos a cargo de los Operadores Disciplinarios conforme a compromiso suscrito en la EDL para la vigencia 2017."/>
    <s v="Actas Numeros 7, 8, 9, 10, 13 y 18  del 2017.  Carpeta física comite de quejas OFIDI/Grupo Prevenciòn. No se anexan por cuanto dan cuenta de hechos que estan sometidos a reserva legal dentro de las respectivas investigaciones.  Informe de actividades presentado por cada uno de los Operadores Disciplinario. Carpeta informe actividades a cargo de la Jefatura. Reportes del SIID."/>
    <n v="50"/>
    <n v="12.5"/>
  </r>
  <r>
    <x v="11"/>
    <s v="OFICINA DE CONTROL INTERNO DISCIPLINARIO"/>
    <s v="O7"/>
    <s v="Realizar asesoría jurídica y orientar las políticas a nivel nacional sobre la aplicación de normas jurídicas para la defensa judicial y directrices normativas del Inpec. "/>
    <s v="S15"/>
    <s v="JURIDICA Y DEFENSA"/>
    <s v="I30"/>
    <s v="Porcentaje de procesos disciplinarios resueltos"/>
    <n v="91"/>
    <s v="Porcentaje"/>
    <s v="P28"/>
    <s v="Activo"/>
    <s v="Logros en prevención y sanción de la corrupción a nivel nacional. _x000a__x000a_El nombre del producto es diferente: &quot;Establecimientos de Reclusión con cobertura ampliada en el nivel de atención e intervención de las conductas reiterativas (Ausentismo laboral, ingreso de elementos prohibidos y vulneración a los Derechos Humanos)&quot;"/>
    <n v="20"/>
    <s v="50_x000a__x000a_La meta definida en el plan indicativo es del 100"/>
    <s v="Porcentaje"/>
    <s v="2do Trimestre"/>
    <s v="Dora I. Sánchez Torres"/>
    <s v="Coordinador Grupo GRUPE"/>
    <m/>
    <s v="No ha iniciado"/>
    <m/>
    <n v="264"/>
    <x v="0"/>
    <s v="Rendir un informe semestral indicativo de las actividades realizadas para prevenir la corrupcion a nivel nacional."/>
    <x v="2"/>
    <x v="1"/>
    <n v="302"/>
    <n v="50"/>
    <s v="NO"/>
    <s v="Coordinador Grupo GOPEV"/>
    <s v="Dora I. Sánchez Torres"/>
    <m/>
    <m/>
    <m/>
    <m/>
    <m/>
    <m/>
    <s v="Plan anticorrupción y de atención al ciudadano"/>
    <m/>
    <m/>
    <n v="58"/>
    <n v="0.19205298013245034"/>
    <x v="4"/>
    <s v="No ha iniciado por ser semestral. La actividad no ha tenido avance durante el primer trimestre."/>
    <m/>
    <n v="0"/>
    <n v="0"/>
  </r>
  <r>
    <x v="11"/>
    <s v="OFICINA DE CONTROL INTERNO DISCIPLINARIO"/>
    <s v="O7"/>
    <s v="Realizar asesoría jurídica y orientar las políticas a nivel nacional sobre la aplicación de normas jurídicas para la defensa judicial y directrices normativas del Inpec. "/>
    <s v="S15"/>
    <s v="JURIDICA Y DEFENSA"/>
    <s v="I30"/>
    <s v="Porcentaje de procesos disciplinarios resueltos"/>
    <n v="91"/>
    <s v="Porcentaje"/>
    <s v="P28"/>
    <s v="Activo"/>
    <s v="Logros en prevención y sanción de la corrupción a nivel nacional. _x000a__x000a_El nombre del producto es diferente: &quot;Establecimientos de Reclusión con cobertura ampliada en el nivel de atención e intervención de las conductas reiterativas (Ausentismo laboral, ingreso de elementos prohibidos y vulneración a los Derechos Humanos)&quot;"/>
    <n v="20"/>
    <s v="50_x000a__x000a_La meta definida en el plan indicativo es del 100"/>
    <s v="Porcentaje"/>
    <s v="2do Trimestre"/>
    <s v="Dora I. Sánchez Torres"/>
    <s v="Coordinador Grupo GRUPE"/>
    <m/>
    <s v="No ha iniciado"/>
    <m/>
    <n v="265"/>
    <x v="0"/>
    <s v="Rendir un informe semestral de las sanciones proferidas a nivel nacional durante el semestre y divulgarlo."/>
    <x v="2"/>
    <x v="1"/>
    <n v="302"/>
    <n v="50"/>
    <s v="NO"/>
    <s v="Coordinador Grupo GOPEV"/>
    <s v="Dora I. Sánchez Torres"/>
    <m/>
    <m/>
    <m/>
    <m/>
    <m/>
    <m/>
    <s v="Plan anticorrupción y de atención al ciudadano"/>
    <m/>
    <m/>
    <n v="58"/>
    <n v="0.19205298013245034"/>
    <x v="4"/>
    <s v="No ha iniciado por ser semestral. La actividad no ha tenido avance durante el primer trimestre."/>
    <m/>
    <n v="0"/>
    <n v="0"/>
  </r>
  <r>
    <x v="11"/>
    <s v="OFICINA DE CONTROL INTERNO DISCIPLINARIO"/>
    <s v="O7"/>
    <s v="Realizar asesoría jurídica y orientar las políticas a nivel nacional sobre la aplicación de normas jurídicas para la defensa judicial y directrices normativas del Inpec. "/>
    <s v="S15"/>
    <s v="JURIDICA Y DEFENSA"/>
    <s v="I30"/>
    <s v="Porcentaje de procesos disciplinarios resueltos"/>
    <n v="91"/>
    <s v="Porcentaje"/>
    <s v="P193"/>
    <s v="Activo"/>
    <s v="Plan Nacional de Prevención integral para los funcionarios del Instituto Nacional Penitenciario y Carcelario INPEC implementado."/>
    <n v="15"/>
    <n v="50"/>
    <s v="Porcentaje"/>
    <s v="Todos los trimestres"/>
    <s v="Dora I. Sánchez Torres"/>
    <s v="Coordinador Grupo GRUPE"/>
    <n v="10"/>
    <s v="Plan Nacional de Prevención documentado para aprobación por parte de las Direcciones Regionales"/>
    <s v="Mis documentos/Doris/Plan Nacional de Prevención OFIDI/Consolidado propuestas revisado Jefe.doc"/>
    <n v="266"/>
    <x v="0"/>
    <s v="Actuaciones preventivas y de control de gestión de alto impacto con las Direcciones Regionales"/>
    <x v="2"/>
    <x v="1"/>
    <n v="302"/>
    <n v="25"/>
    <s v="SI"/>
    <s v="Coordinador Grupo GOPEV"/>
    <s v="Dora I. Sánchez Torres"/>
    <m/>
    <m/>
    <m/>
    <m/>
    <m/>
    <m/>
    <m/>
    <m/>
    <m/>
    <n v="58"/>
    <n v="1"/>
    <x v="3"/>
    <s v="Durante el encuentro de Directores Regionales y de ERON en la intervención se adelanto intervención en temas de prevención.  Se realizó capacitación por parte de la PGN a los funcionarios de la OFIDI y Regional Central y el 15/03/2017 se realizó videoconferencia a nivel Regional para la construcción del Plan Nacional de Prevención Disciplinaria se encuentra en revisión la propuesta del PNPD.."/>
    <s v="Acta 014 del 21 de febrero carpeta virtual mis documentos/Doris/Encuentro de Directores , agenda reunión virtual 1 marzo Mis documentos/Doris/Plan Nacional de Prevención.  "/>
    <n v="25"/>
    <n v="3.75"/>
  </r>
  <r>
    <x v="11"/>
    <s v="OFICINA DE CONTROL INTERNO DISCIPLINARIO"/>
    <s v="O7"/>
    <s v="Realizar asesoría jurídica y orientar las políticas a nivel nacional sobre la aplicación de normas jurídicas para la defensa judicial y directrices normativas del Inpec. "/>
    <s v="S15"/>
    <s v="JURIDICA Y DEFENSA"/>
    <s v="I30"/>
    <s v="Porcentaje de procesos disciplinarios resueltos"/>
    <n v="91"/>
    <s v="Porcentaje"/>
    <s v="P193"/>
    <s v="Activo"/>
    <s v="Plan Nacional de Prevención integral para los funcionarios del Instituto Nacional Penitenciario y Carcelario INPEC implementado."/>
    <n v="15"/>
    <n v="50"/>
    <s v="Porcentaje"/>
    <s v="Todos los trimestres"/>
    <s v="Dora I. Sánchez Torres"/>
    <s v="Coordinador Grupo GRUPE"/>
    <n v="10"/>
    <s v="Plan Nacional de Prevención documentado para aprobación y divulglación"/>
    <s v="Mis documentos/Doris/Plan Nacional de Prevención OFIDI/Consolidado propuestas revisado Jefe.doc"/>
    <n v="267"/>
    <x v="0"/>
    <s v="Rendir un informe trimestral sobre las actividades realizadas con los Directores regionales y responsables de los Grupos Disciplinarios para prevenir la corrupcion en los ERON"/>
    <x v="2"/>
    <x v="1"/>
    <n v="302"/>
    <n v="25"/>
    <s v="NO"/>
    <s v="Coordinador Grupo GOPEV"/>
    <s v="Dora I. Sánchez Torres"/>
    <m/>
    <m/>
    <m/>
    <m/>
    <m/>
    <m/>
    <s v="Plan anticorrupción y de atención al ciudadano"/>
    <m/>
    <m/>
    <n v="58"/>
    <n v="0.19205298013245034"/>
    <x v="29"/>
    <s v="Se consolido el Plan Nacional de prevención y se envio a las Direcciones regionales para aprobación."/>
    <s v="Mis documentos/Doris/Plan Nacional de Prevención."/>
    <n v="0.5"/>
    <n v="7.4999999999999997E-2"/>
  </r>
  <r>
    <x v="11"/>
    <s v="OFICINA DE CONTROL INTERNO DISCIPLINARIO"/>
    <s v="O7"/>
    <s v="Realizar asesoría jurídica y orientar las políticas a nivel nacional sobre la aplicación de normas jurídicas para la defensa judicial y directrices normativas del Inpec. "/>
    <s v="S15"/>
    <s v="JURIDICA Y DEFENSA"/>
    <s v="I30"/>
    <s v="Porcentaje de procesos disciplinarios resueltos"/>
    <n v="91"/>
    <s v="Porcentaje"/>
    <s v="P193"/>
    <s v="Activo"/>
    <s v="Plan Nacional de Prevención integral para los funcionarios del Instituto Nacional Penitenciario y Carcelario INPEC implementado."/>
    <n v="15"/>
    <n v="50"/>
    <s v="Porcentaje"/>
    <s v="Todos los trimestres"/>
    <s v="Dora I. Sánchez Torres"/>
    <s v="Coordinador Grupo GRUPE"/>
    <n v="10"/>
    <s v="Plan Nacional de Prevención documentado para aprobación y divulglación"/>
    <s v="Mis documentos/Doris/Plan Nacional de Prevención OFIDI/Consolidado propuestas revisado Jefe.doc"/>
    <n v="268"/>
    <x v="0"/>
    <s v="Realizar actuaciones para prevenir y mitigar las conductas de corrupcion a nivel nacional "/>
    <x v="2"/>
    <x v="38"/>
    <n v="180"/>
    <n v="25"/>
    <s v="NO"/>
    <s v="Coordinador Grupo GOPEV"/>
    <s v="Dora I. Sánchez Torres"/>
    <m/>
    <m/>
    <m/>
    <m/>
    <m/>
    <m/>
    <m/>
    <m/>
    <m/>
    <n v="58"/>
    <n v="0.32222222222222224"/>
    <x v="29"/>
    <s v="Actividades incluidas en el Plan Nacional de Prevención Disciplinaria, se encuentra en revisión para divulgación y aplicación"/>
    <s v="Mis documentos/Doris/Plan Nacional de Prevención."/>
    <n v="0.5"/>
    <n v="7.4999999999999997E-2"/>
  </r>
  <r>
    <x v="11"/>
    <s v="OFICINA DE CONTROL INTERNO DISCIPLINARIO"/>
    <s v="O7"/>
    <s v="Realizar asesoría jurídica y orientar las políticas a nivel nacional sobre la aplicación de normas jurídicas para la defensa judicial y directrices normativas del Inpec. "/>
    <s v="S15"/>
    <s v="JURIDICA Y DEFENSA"/>
    <s v="I30"/>
    <s v="Porcentaje de procesos disciplinarios resueltos"/>
    <n v="91"/>
    <s v="Porcentaje"/>
    <s v="P193"/>
    <s v="Activo"/>
    <s v="Plan Nacional de Prevención integral para los funcionarios del Instituto Nacional Penitenciario y Carcelario INPEC implementado."/>
    <n v="15"/>
    <n v="50"/>
    <s v="Porcentaje"/>
    <s v="Todos los trimestres"/>
    <s v="Dora I. Sánchez Torres"/>
    <s v="Coordinador Grupo GRUPE"/>
    <n v="10"/>
    <s v="Plan Nacional de Prevención documentado para aprobación y divulglación"/>
    <s v="Mis documentos/Doris/Plan Nacional de Prevención OFIDI/Consolidado propuestas revisado Jefe.doc"/>
    <n v="269"/>
    <x v="0"/>
    <s v="La actividad &quot;Desarrollar campaña a nivel nacional sobre denuncia de actos de corrupción y extorsión de funcionarios públicos, impulsando el uso del formulario en la página web (contra la corrupción)&quot; NO FUE INCLUIDA EN ESTE PRODUCTO"/>
    <x v="7"/>
    <x v="38"/>
    <n v="121"/>
    <n v="25"/>
    <m/>
    <m/>
    <m/>
    <m/>
    <m/>
    <m/>
    <m/>
    <m/>
    <m/>
    <m/>
    <m/>
    <m/>
    <s v="Actividad no ha iniciado"/>
    <s v="Actividad no ha iniciado"/>
    <x v="4"/>
    <m/>
    <m/>
    <n v="0"/>
    <n v="0"/>
  </r>
  <r>
    <x v="11"/>
    <s v="OFICINA DE CONTROL INTERNO DISCIPLINARIO"/>
    <s v="O7"/>
    <s v="Realizar asesoría jurídica y orientar las políticas a nivel nacional sobre la aplicación de normas jurídicas para la defensa judicial y directrices normativas del Inpec. "/>
    <s v="S15"/>
    <s v="JURIDICA Y DEFENSA"/>
    <s v="I30"/>
    <s v="Porcentaje de procesos disciplinarios resueltos"/>
    <n v="91"/>
    <s v="Porcentaje"/>
    <s v="P200"/>
    <s v="Activo"/>
    <s v="Información reportada en el SIID depurada en su totalidad"/>
    <n v="20"/>
    <n v="100"/>
    <s v="Porcentaje"/>
    <s v="Todos los trimestres"/>
    <s v="Constanza Cañon Charry"/>
    <s v="Jefe OFIDI"/>
    <n v="25"/>
    <s v="Gestión realizada para la actualización del SIID ante la DINPE, la OFISI y Alcaldía Mayor de Bogotá para la actualización del sistema"/>
    <s v="Carpeta Plan de Acción 2017 y acta de visita en la Oficina de Sistemas de Información del Inpec"/>
    <n v="270"/>
    <x v="0"/>
    <s v="Gestionar la actualización de la versión del SIID  o la implementación de un nuevo sistema."/>
    <x v="0"/>
    <x v="1"/>
    <n v="333"/>
    <n v="25"/>
    <s v="NO"/>
    <s v="Jefe de oficina"/>
    <s v="Constanza Cañón Charry"/>
    <m/>
    <m/>
    <m/>
    <m/>
    <m/>
    <m/>
    <s v="Plan anticorrupción y de atención al ciudadano"/>
    <m/>
    <m/>
    <n v="89"/>
    <n v="0.26726726726726729"/>
    <x v="21"/>
    <s v="A petición de la Jefatura a la DINPE   se realizón analisis y revisión al SIID en dos visitas una de ellas por parte de la Ingeniera Fabiola Virguez Sandoval y otra por el Igeniero Alejandro Garzón de la OFISI, se proyecto requerimiento solicitando la actualización del SIID a la Alcaldía al Dr Ostos para presentar propuesta en reunión con dicha Institución. "/>
    <s v="Acta de visitas Fabiola Viguez en OFISI, Acta 028 de 2017 Carpeta Actas Prevención y oficio 2016IE0032262 tema tratado en el mes de febrero de 2017 con la Alcaldía Mayor de Bogotá."/>
    <n v="3.75"/>
    <n v="0.75"/>
  </r>
  <r>
    <x v="11"/>
    <s v="OFICINA DE CONTROL INTERNO DISCIPLINARIO"/>
    <s v="O7"/>
    <s v="Realizar asesoría jurídica y orientar las políticas a nivel nacional sobre la aplicación de normas jurídicas para la defensa judicial y directrices normativas del Inpec. "/>
    <s v="S15"/>
    <s v="JURIDICA Y DEFENSA"/>
    <s v="I30"/>
    <s v="Porcentaje de procesos disciplinarios resueltos"/>
    <n v="91"/>
    <s v="Porcentaje"/>
    <s v="P200"/>
    <s v="Activo"/>
    <s v="Información reportada en el SIID depurada en su totalidad"/>
    <n v="20"/>
    <n v="100"/>
    <s v="Porcentaje"/>
    <s v="Todos los trimestres"/>
    <s v="Yesid Rodriguez M."/>
    <s v="Tecnico Operativo"/>
    <n v="25"/>
    <s v="Monitoreo y verificación de registros en el SIID por parte de los Operadores Disciplinarios"/>
    <s v="c/mis documentos/Yesid Rodriguez/Monitoreo casos disciplinarios."/>
    <n v="271"/>
    <x v="0"/>
    <s v="Monitorear y verificar que las actuaciones procesales realizadas durante el mes por los operadores disciplinarios se registren en el SIID"/>
    <x v="0"/>
    <x v="1"/>
    <n v="333"/>
    <n v="25"/>
    <s v="NO"/>
    <s v="Tecnico Operativo"/>
    <s v="Yesid Rodriguez"/>
    <m/>
    <m/>
    <m/>
    <m/>
    <m/>
    <m/>
    <m/>
    <m/>
    <m/>
    <n v="89"/>
    <n v="0.26726726726726729"/>
    <x v="30"/>
    <s v="Como mecanismo de Control semanalmente por parte del administrador del SIID se realiza seguimiento a y monitoreo a las actuaciones procesadas por los Operadores Disciplinarios a nivel nacional."/>
    <s v="Reportes de monitoreo virtaules en mis documentos/Yesid Rodríguez/Monitoreo casos disciplinarios."/>
    <n v="1.5"/>
    <n v="0.3"/>
  </r>
  <r>
    <x v="11"/>
    <s v="OFICINA DE CONTROL INTERNO DISCIPLINARIO"/>
    <s v="O7"/>
    <s v="Realizar asesoría jurídica y orientar las políticas a nivel nacional sobre la aplicación de normas jurídicas para la defensa judicial y directrices normativas del Inpec. "/>
    <s v="S15"/>
    <s v="JURIDICA Y DEFENSA"/>
    <s v="I30"/>
    <s v="Porcentaje de procesos disciplinarios resueltos"/>
    <n v="91"/>
    <s v="Porcentaje"/>
    <s v="P200"/>
    <s v="Activo"/>
    <s v="Información reportada en el SIID depurada en su totalidad"/>
    <n v="20"/>
    <n v="100"/>
    <s v="Porcentaje"/>
    <s v="Todos los trimestres"/>
    <s v="Yesid Rodriguez M."/>
    <s v="Tecnico Operativo"/>
    <n v="25"/>
    <s v="Informes presentados mensulamente por el administrador del SIID"/>
    <s v="Carpeta fisica Plan de Accion 2017 - Grupo de Prevención"/>
    <n v="272"/>
    <x v="0"/>
    <s v="Rendir un informe mensual sobre las actuaciones registradas SIID "/>
    <x v="0"/>
    <x v="1"/>
    <n v="333"/>
    <n v="25"/>
    <s v="NO"/>
    <s v="Tecnico Operativo"/>
    <s v="Yesid Rodriguez"/>
    <m/>
    <m/>
    <m/>
    <m/>
    <m/>
    <m/>
    <m/>
    <m/>
    <m/>
    <n v="89"/>
    <n v="0.26726726726726729"/>
    <x v="30"/>
    <s v="Informes presentados por el administrador del SIID a la Jefatura sobre las actuaciones registradas en el SIID"/>
    <s v="Carpeta plan de accion 2017/Grupo de Prevención OFIDI."/>
    <n v="1.5"/>
    <n v="0.3"/>
  </r>
  <r>
    <x v="11"/>
    <s v="OFICINA DE CONTROL INTERNO DISCIPLINARIO"/>
    <s v="O7"/>
    <s v="Realizar asesoría jurídica y orientar las políticas a nivel nacional sobre la aplicación de normas jurídicas para la defensa judicial y directrices normativas del Inpec. "/>
    <s v="S15"/>
    <s v="JURIDICA Y DEFENSA"/>
    <s v="I30"/>
    <s v="Porcentaje de procesos disciplinarios resueltos"/>
    <n v="91"/>
    <s v="Porcentaje"/>
    <s v="P200"/>
    <s v="Activo"/>
    <s v="Información reportada en el SIID depurada en su totalidad"/>
    <n v="20"/>
    <n v="100"/>
    <s v="Porcentaje"/>
    <s v="Todos los trimestres"/>
    <m/>
    <m/>
    <m/>
    <m/>
    <m/>
    <n v="273"/>
    <x v="0"/>
    <s v="Presentar al Comité de Coordinación Institucional un informe trimestral sobre sanciones disciplinarias a los funcionarios del nivel directivo y no directivo que evidencie: relación de reportes de sanciones disciplinarias"/>
    <x v="0"/>
    <x v="1"/>
    <n v="333"/>
    <n v="25"/>
    <s v="NO"/>
    <m/>
    <m/>
    <m/>
    <m/>
    <m/>
    <m/>
    <m/>
    <m/>
    <m/>
    <m/>
    <m/>
    <n v="89"/>
    <n v="0.26726726726726729"/>
    <x v="4"/>
    <s v="No ha iniciado por ser semestral. La actividad no ha tenido avance durante el primer trimestre."/>
    <m/>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236"/>
    <s v="Activo"/>
    <s v="Sistema de Gestión de Seguridad de la Información SGSI, implementado"/>
    <n v="20"/>
    <n v="3"/>
    <s v="Numero"/>
    <s v="Todos los trimestres"/>
    <s v="Ing. Adriana Cetina Hernandez "/>
    <s v="Jefe de Oficina "/>
    <m/>
    <m/>
    <m/>
    <n v="274"/>
    <x v="0"/>
    <s v="Implementar la política de protección de datos / Proyectar y aprobar la politica de protección de datos._x000a__x000a_Se revisará si el alcance de la nueva actividad propuesta si atiende los compromisos de la entidad para este producto."/>
    <x v="2"/>
    <x v="1"/>
    <n v="302"/>
    <n v="10"/>
    <s v="NO"/>
    <s v="Coordinador de grupo Proyección e Implementación tecnologica."/>
    <s v="Ing, Orlando Avelino "/>
    <s v="AUXILIAR ADMINISTRATIVO"/>
    <s v="Crsitina Reyes"/>
    <s v="Enlace PONAL"/>
    <s v="Capitan Vicente Mariño"/>
    <m/>
    <m/>
    <s v="Gestión de técnologías de información"/>
    <s v="Gobierno en linea"/>
    <m/>
    <n v="58"/>
    <n v="0.19205298013245034"/>
    <x v="31"/>
    <s v="Mediante acta No. 67 del 04/04/2017 se presento a la jefatura y coordinadores de grupo las tareas en orden logico para formular la política de protección de datos."/>
    <s v="AZ - SISTEMA DE GESTION DE SEGURIDAD DE LA INFORMACION GRUPO PROYECCION E IMPLEMENTACION TECNOLOGICA .           Funcionaria: Cristina Reyes y Capitan Mariño.                                          El acta No 67 reposa en archivo mágnetico ruta: C:\Users\MARTHA CORDON SCENTRAL\Documentos\2017\PLAN DE ACCION 2017\EVIDENCIAS SEGUIMIENTO I TRIMESTRE"/>
    <n v="0.5"/>
    <n v="0.1"/>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236"/>
    <s v="Activo"/>
    <s v="Sistema de Gestión de Seguridad de la Información SGSI, implementado"/>
    <n v="20"/>
    <n v="3"/>
    <s v="Numero"/>
    <s v="Todos los trimestres"/>
    <s v="Ing. Adriana Cetina Hernandez "/>
    <s v="Jefe de Oficina "/>
    <m/>
    <m/>
    <m/>
    <n v="275"/>
    <x v="0"/>
    <s v="Socializar la Guia de normas y buenas prácticas de la seguridad de la información en la Sede Central, Regional Central y EC MODELO."/>
    <x v="1"/>
    <x v="1"/>
    <n v="274"/>
    <n v="20"/>
    <s v="NO"/>
    <s v="Coordinador de grupo Proyección e Implementación tecnologica."/>
    <s v="Ing, Orlando Avelino "/>
    <s v="AUXILIAR ADMINISTRATIVO"/>
    <s v="Crsitina Reyes"/>
    <s v="Enlace PONAL"/>
    <s v="Capitan Vicente Mariño"/>
    <m/>
    <m/>
    <s v="Gestión de técnologías de información"/>
    <s v="Gobierno en linea"/>
    <m/>
    <n v="30"/>
    <n v="0.10948905109489052"/>
    <x v="5"/>
    <s v="Mediante Circular No. 007 se realizo la socialización de la guia de normas y buenas prácticas de la seguridad de la información enviada mediante correo masivo a nivel nacional. En las actas No:19, 41,45, 49 y 175 se evidencia la sociaización en sitio de la guia en la (Regional Central - Control Unico Disciplinario), Oficina Asesora de Planeación, Oficina de Sistemas de Información, Grupo Hojas de vida de la Subdirección de Talento Humano, Dirección de Atención y Tratamiento respectivamente."/>
    <s v="AZ - SISTEMA DE GESTION DE SEGURIDAD DE LA INFORMACION GRUPO PROYECCION E IMPLEMENTACION TECNOLOGICA.           Funcionaria: Cristina Reyes y Capitan Mariño.                                          La circular y actas No:19, 41,45, 49 y 175 reposan en archivo mágnetico ruta: C:\Users\MARTHA CORDON SCENTRAL\Documentos\2017\PLAN DE ACCION 2017\EVIDENCIAS SEGUIMIENTO I TRIMESTRE"/>
    <n v="6"/>
    <n v="1.2"/>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236"/>
    <s v="Activo"/>
    <s v="Sistema de Gestión de Seguridad de la Información SGSI, implementado"/>
    <n v="20"/>
    <n v="3"/>
    <s v="Numero"/>
    <s v="Todos los trimestres"/>
    <s v="Ing. Adriana Cetina Hernandez "/>
    <s v="Jefe de Oficina "/>
    <m/>
    <m/>
    <m/>
    <n v="276"/>
    <x v="0"/>
    <s v="Realizar informe de análisis de riesgos, matriz de riesgos, plan de tratamiento de riesgos y declaración de aplicabilidad, revisado y aprobado por la alta Dirección."/>
    <x v="7"/>
    <x v="1"/>
    <n v="243"/>
    <n v="30"/>
    <s v="NO"/>
    <s v="Coordinador de grupo Proyección e Implementación tecnologica."/>
    <s v="Ing, Orlando Avelino "/>
    <s v="AUXILIAR ADMINISTRATIVO"/>
    <s v="Crsitina Reyes"/>
    <s v="Enlace PONAL"/>
    <s v="Capitan Vicente Mariño"/>
    <m/>
    <m/>
    <s v="Gestión de técnologías de información"/>
    <s v="Gobierno en linea"/>
    <m/>
    <s v="Actividad no ha iniciado"/>
    <s v="Actividad no ha iniciado"/>
    <x v="4"/>
    <n v="0"/>
    <n v="0"/>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236"/>
    <s v="Activo"/>
    <s v="Sistema de Gestión de Seguridad de la Información SGSI, implementado"/>
    <n v="20"/>
    <n v="3"/>
    <s v="Numero"/>
    <s v="Todos los trimestres"/>
    <s v="Ing. Adriana Cetina Hernandez "/>
    <s v="Jefe de Oficina "/>
    <m/>
    <m/>
    <m/>
    <n v="277"/>
    <x v="0"/>
    <s v="Proyectar los controles de seguridad de la Información en la Sede Central de acuerdo con lo definido en la declaración de aplicabilidad, revisado y aprobado por la alta Dirección."/>
    <x v="4"/>
    <x v="1"/>
    <n v="213"/>
    <n v="30"/>
    <s v="NO"/>
    <s v="Coordinador de grupo Proyección e Implementación tecnologica."/>
    <s v="Ing, Orlando Avelino "/>
    <s v="AUXILIAR ADMINISTRATIVO"/>
    <s v="Crsitina Reyes"/>
    <s v="Enlace PONAL"/>
    <s v="Capitan Vicente Mariño"/>
    <m/>
    <m/>
    <s v="Gestión de técnologías de información"/>
    <s v="Gobierno en linea"/>
    <m/>
    <s v="Actividad no ha iniciado"/>
    <s v="Actividad no ha iniciado"/>
    <x v="4"/>
    <n v="0"/>
    <n v="0"/>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236"/>
    <s v="Activo"/>
    <s v="Sistema de Gestión de Seguridad de la Información SGSI, implementado"/>
    <n v="20"/>
    <n v="3"/>
    <s v="Numero"/>
    <s v="Todos los trimestres"/>
    <s v="Ing. Adriana Cetina Hernandez "/>
    <s v="Jefe de Oficina "/>
    <m/>
    <m/>
    <m/>
    <n v="278"/>
    <x v="0"/>
    <s v="Implementar la guia de las buenas prácticas de la seguridad de la informacion en los ERON (COMEB y EC BOGOTA"/>
    <x v="1"/>
    <x v="1"/>
    <n v="274"/>
    <n v="10"/>
    <s v="NO"/>
    <s v="Coordinador de grupo Proyección e Implementación tecnológica. "/>
    <s v="Ing, Orlando Avelino "/>
    <s v="AUXILIAR ADMINISTRATIVO"/>
    <s v="Crsitina Reyes"/>
    <s v="Enlace PONAL"/>
    <s v="Capitan Vicente Mariño"/>
    <m/>
    <m/>
    <m/>
    <m/>
    <m/>
    <n v="30"/>
    <n v="0.10948905109489052"/>
    <x v="4"/>
    <s v="Observación: Las actividades Socializar e implementar son tareas que se vienen realizando en conjunto y son repetitivas al interior de los Establecimientos, Regionales y Sede Central ya que al momento de socializar se está implementando la guía de las buenas prácticas de la seguridad de la información. Por lo anterior se solicita unificar las actividades con codigos 275 y 278 quedando una sola asi &quot;sensibilizar e implementar&quot; en la Sede Central, Regional Central, EC MODELO y COMEB."/>
    <s v=" GRUPO PROYECCION E IMPLEMENTACION TECNOLOGICA .           Funcionaria: Cristina Reyes y Capitan Mariño. "/>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3"/>
    <s v="Porcentaje de ERON con sistemas de bloqueadores de señal"/>
    <n v="14"/>
    <s v="Porcentaje"/>
    <s v="P143"/>
    <s v="Inactivo"/>
    <s v="ERON con sistemas bloqueadores de señal implementados"/>
    <n v="5"/>
    <n v="8"/>
    <s v="Numero"/>
    <s v="Todos los trimestres"/>
    <s v="Ing. Adriana Cetina Hernandez "/>
    <s v="Jefe de Oficina "/>
    <m/>
    <m/>
    <m/>
    <n v="279"/>
    <x v="0"/>
    <s v="Continuar con el seguimiento técnico al proceso que desarrolle la alcaldía de Medellín para la adquisición del sistema de bloqueo para el ERON - Bellavista._x000a__x000a_Se sugiere que la actividad este formulada en terminos de &quot;Realizar el seguimiento  técnico al proceso que desarrolle la alcaldía de Medellín para la adquisición del sistema de bloqueo para el ERON - Bellavista&quot;"/>
    <x v="2"/>
    <x v="1"/>
    <n v="302"/>
    <n v="100"/>
    <s v="NO"/>
    <s v="Coordinador de grupo Proyección e Implementación tecnologica."/>
    <s v="Ing, Orlando Avelino "/>
    <m/>
    <m/>
    <m/>
    <m/>
    <m/>
    <m/>
    <s v="Modernización institucional"/>
    <m/>
    <m/>
    <n v="58"/>
    <n v="0.19205298013245034"/>
    <x v="4"/>
    <s v="PRODUCTO INACTIVO "/>
    <s v="PRODUCTO INACTIVO "/>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16"/>
    <s v="Porcentaje de avance de implementación de herramientas para la Renovación Tecnológica en Sedes Regionales, Sede Central y EPN."/>
    <n v="100"/>
    <s v="Porcentaje"/>
    <s v="P194"/>
    <s v="Activo"/>
    <s v="Proyecto de inversión para el fortalecimiento del programa de audiencias virtuales en coordinación con el Consejo Superior de la Judicatura ejecutado_x000a__x000a_Se debe revisar la modificación de la meta del plan indicativo para la vigencia 2017 en este producto, teniendo encuenta que el proyecto ya se finalizo."/>
    <n v="5"/>
    <n v="5"/>
    <s v="Porcentaje"/>
    <s v="Todos los trimestres"/>
    <s v="Ing. Adriana Cetina Hernandez "/>
    <s v="Jefe de Oficina "/>
    <m/>
    <m/>
    <m/>
    <n v="280"/>
    <x v="0"/>
    <s v="Elaborar y entregar la ficha técnica a la uspec, para la adquisición, instalación y puesta en operación de un sistema de videoconferencias integrado – equipo de videoconferencia todo en uno, para el proceso de audiencias virtuales."/>
    <x v="2"/>
    <x v="19"/>
    <n v="58"/>
    <n v="100"/>
    <s v="NO"/>
    <s v="Coordinador de grupo administración de las tecnologías de la Información. "/>
    <s v="Ing, Mario Rodriguez"/>
    <s v="Tecnico Operativo"/>
    <s v="Mauricio Salgado"/>
    <m/>
    <m/>
    <m/>
    <m/>
    <m/>
    <m/>
    <m/>
    <n v="58"/>
    <n v="1"/>
    <x v="32"/>
    <s v="Mediante oficio No: 2017IE0002479 de 15/03/ 2017, firmada por el Director General, se remite en medio magnetico a la USPEC (Unidad de Servicios Penitenciarios y Carcelarios) la ficha con las especificaciones técnicas para la Adquisición, Instalación y puesta en operación de un sistema de videoconferencia integrado - TODO EN UNO; Conforme al proyecto de inversión &quot;Implementación de salas para la realización de audiencias virtuales en los ERON&quot;  Anexo acta No: 36A y ficha tecnica (10 folios) "/>
    <s v="AZ - DIRECCION GENERAL (DINPE) - ARCHIVO OFICINA DE SISTEMAS DE INFORMACION - GRUPO ADMINISTRACION DE LAS TECNOLOGIAS DE LA INFORMACION.                                                           El oficio 2479, acta 36A y ficha tecnica reposan en archivo mágnetico ruta: C:\Users\MARTHA CORDON SCENTRAL\Documentos\2017\PLAN DE ACCION 2017\EVIDENCIAS SEGUIMIENTO I TRIMESTRE"/>
    <n v="1"/>
    <n v="0.05"/>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16"/>
    <s v="Porcentaje de avance de implementación de herramientas para la Renovación Tecnológica en Sedes Regionales, Sede Central y EPN."/>
    <n v="100"/>
    <s v="Porcentaje"/>
    <s v="P237"/>
    <s v="Inactivo"/>
    <s v="Migración a nuevos servidores base de datos y software de producción SISIPEC realizada"/>
    <n v="20"/>
    <n v="50"/>
    <s v="Porcentaje"/>
    <s v="Todos los trimestres"/>
    <s v="Ing. Adriana Cetina Hernandez "/>
    <s v="Jefe de Oficina "/>
    <m/>
    <m/>
    <m/>
    <n v="281"/>
    <x v="1"/>
    <s v="Realizar proceso de contratación - trámite precontractual y contractual."/>
    <x v="2"/>
    <x v="0"/>
    <n v="149"/>
    <n v="40"/>
    <s v="NO"/>
    <s v="Coordinador de grupo Administración de la información."/>
    <s v="Sargento Nelson Romero"/>
    <m/>
    <m/>
    <m/>
    <m/>
    <m/>
    <m/>
    <s v="Plan anual de adquisiciones"/>
    <m/>
    <m/>
    <n v="58"/>
    <n v="0.38926174496644295"/>
    <x v="4"/>
    <s v="PRODUCTO INACTIVO "/>
    <s v="PRODUCTO INACTIVO "/>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16"/>
    <s v="Porcentaje de avance de implementación de herramientas para la Renovación Tecnológica en Sedes Regionales, Sede Central y EPN."/>
    <n v="100"/>
    <s v="Porcentaje"/>
    <s v="P237"/>
    <s v="Inactivo"/>
    <s v="Migración a nuevos servidores base de datos y software de producción SISIPEC realizada"/>
    <n v="20"/>
    <n v="50"/>
    <s v="Porcentaje"/>
    <s v="Todos los trimestres"/>
    <s v="Ing. Adriana Cetina Hernandez "/>
    <s v="Jefe de Oficina "/>
    <m/>
    <m/>
    <m/>
    <n v="282"/>
    <x v="1"/>
    <s v="Desarrollar e Implementar nuevos modulos integrados a SISIPEC."/>
    <x v="39"/>
    <x v="32"/>
    <n v="88"/>
    <n v="40"/>
    <s v="NO"/>
    <s v="Coordinador de grupo Administración de la información."/>
    <s v="Sargento Nelson Romero"/>
    <m/>
    <m/>
    <m/>
    <m/>
    <m/>
    <m/>
    <s v="Plan anual de adquisiciones"/>
    <m/>
    <m/>
    <s v="Actividad no ha iniciado"/>
    <s v="Actividad no ha iniciado"/>
    <x v="4"/>
    <s v="PRODUCTO INACTIVO "/>
    <s v="PRODUCTO INACTIVO "/>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16"/>
    <s v="Porcentaje de avance de implementación de herramientas para la Renovación Tecnológica en Sedes Regionales, Sede Central y EPN."/>
    <n v="100"/>
    <s v="Porcentaje"/>
    <s v="P237"/>
    <s v="Inactivo"/>
    <s v="Migración a nuevos servidores base de datos y software de producción SISIPEC realizada"/>
    <n v="20"/>
    <n v="50"/>
    <s v="Porcentaje"/>
    <s v="Todos los trimestres"/>
    <s v="Ing. Adriana Cetina Hernandez "/>
    <s v="Jefe de Oficina "/>
    <m/>
    <m/>
    <m/>
    <n v="283"/>
    <x v="1"/>
    <s v="Ejecutar ambiente de pruebas y puesta en producción._x000a__x000a_Se sugiere que esta actividad este orientada a &quot;Ejecutar ambiente de pruebas, realizar la migración a los nuevos servidores y poner en producción."/>
    <x v="23"/>
    <x v="1"/>
    <n v="59"/>
    <n v="20"/>
    <s v="NO"/>
    <s v="Coordinador de grupo Administración de la información."/>
    <s v="Sargento Nelson Romero"/>
    <m/>
    <m/>
    <m/>
    <m/>
    <m/>
    <m/>
    <s v="Plan anual de adquisiciones"/>
    <m/>
    <m/>
    <s v="Actividad no ha iniciado"/>
    <s v="Actividad no ha iniciado"/>
    <x v="4"/>
    <s v="PRODUCTO INACTIVO "/>
    <s v="PRODUCTO INACTIVO "/>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16"/>
    <s v="Porcentaje de avance de implementación de herramientas para la Renovación Tecnológica en Sedes Regionales, Sede Central y EPN."/>
    <n v="100"/>
    <s v="Porcentaje"/>
    <s v="P239"/>
    <s v="Activo"/>
    <s v="Soporte y desarrollo de nuevas funcionalidades de aplicativos de apoyo SIORD, SIJUR, QUEJAS WEB., realizado"/>
    <n v="5"/>
    <n v="100"/>
    <s v="Porcentaje"/>
    <s v="Todos los trimestres"/>
    <s v="Ing. Adriana Cetina Hernandez "/>
    <s v="Jefe de Oficina "/>
    <m/>
    <m/>
    <m/>
    <n v="284"/>
    <x v="0"/>
    <s v="Realizar mantenimiento y desarrollo de nuevas funcionalidades al módulo de QUEJAS WEB"/>
    <x v="2"/>
    <x v="1"/>
    <n v="302"/>
    <n v="50"/>
    <s v="SI"/>
    <s v="Coordinador de grupo Administración de la información."/>
    <s v="Sargento Nelson Romero"/>
    <s v="Contratista"/>
    <s v="Ingeniero Hernan Avila"/>
    <m/>
    <m/>
    <m/>
    <m/>
    <s v="Gestión Documental"/>
    <m/>
    <m/>
    <n v="58"/>
    <n v="1"/>
    <x v="3"/>
    <s v="Se ajusto reporte de Quejas y Reclamos categoría dimensión, se ajusto reporte que genera archivo plano de las quejas de acuerdo a los requerimientos del grupo de tutelas."/>
    <s v="GRUPO ADMINISTRACION DE LA INFORMACION - funcionario ing. Hernan Avila -correo electrónico hernan.avila@inpec.gov.co - C:\Users\MARTHA CORDON SCENTRAL\Documentos\2017\PLAN DE ACCION 2017\EVIDENCIAS SEGUIMIENTO I TRIMESTRE."/>
    <n v="50"/>
    <n v="2.5"/>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16"/>
    <s v="Porcentaje de avance de implementación de herramientas para la Renovación Tecnológica en Sedes Regionales, Sede Central y EPN."/>
    <n v="100"/>
    <s v="Porcentaje"/>
    <s v="P239"/>
    <s v="Activo"/>
    <s v="Soporte y desarrollo de nuevas funcionalidades de aplicativos de apoyo SIORD, SIJUR, QUEJAS WEB., realizado"/>
    <n v="5"/>
    <n v="100"/>
    <s v="Porcentaje"/>
    <s v="Todos los trimestres"/>
    <s v="Ing. Adriana Cetina Hernandez "/>
    <s v="Jefe de Oficina "/>
    <m/>
    <m/>
    <m/>
    <n v="285"/>
    <x v="0"/>
    <s v="Realizar ajustes al aplicativo SIJUR, de acuerdo a los requerimientos de Juridica - grupo de tutelas."/>
    <x v="2"/>
    <x v="0"/>
    <n v="149"/>
    <n v="50"/>
    <s v="SI"/>
    <s v="Coordinador de grupo Administración de la información."/>
    <s v="Sargento Nelson Romero"/>
    <s v="Contratista"/>
    <s v="Ingeniero Hernan Avila"/>
    <m/>
    <m/>
    <m/>
    <m/>
    <s v="Gestión Documental"/>
    <m/>
    <m/>
    <n v="58"/>
    <n v="1"/>
    <x v="3"/>
    <s v="_x000a_SISIPEC: En la forma de imprimir reportes rf_interno_vulnerable se modifico agregando parámetros y opción nueva para generar archivo plano._x000a_en la forma de imprimir reportes rf_interno_condición se modifico agregando parámetros y opción nueva para generar archivo plano. Lo anterior de acuerdo a los requerimientos del grupo de Atención Psicosocial._x000a_TUTELAS: se modifico forma de imprimir reporte de total tutelas por tema para que puedan generar archivo en Excel."/>
    <s v="GRUPO ADMINISTRACION DE LA INFORMACION - funcionario ing. Hernan Avila -correo electrónico hernan.avila@inpec.gov.co - C:\Users\MARTHA CORDON SCENTRAL\Documentos\2017\PLAN DE ACCION 2017\EVIDENCIAS SEGUIMIENTO I TRIMESTRE."/>
    <n v="50"/>
    <n v="2.5"/>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16"/>
    <s v="Porcentaje de avance de implementación de herramientas para la Renovación Tecnológica en Sedes Regionales, Sede Central y EPN."/>
    <n v="100"/>
    <s v="Porcentaje"/>
    <s v="P195"/>
    <s v="Activo"/>
    <s v="Protocolo de Internet IPv6 elaborado "/>
    <n v="5"/>
    <n v="40"/>
    <s v="Porcentaje"/>
    <s v="Todos los trimestres"/>
    <s v="Ing. Adriana Cetina Hernandez "/>
    <s v="Jefe de Oficina "/>
    <m/>
    <m/>
    <m/>
    <n v="286"/>
    <x v="0"/>
    <s v="Elaborar plan de trabajo para la adopción de IPV6 en la Sede Central del INPEC."/>
    <x v="2"/>
    <x v="1"/>
    <n v="302"/>
    <n v="50"/>
    <s v="NO"/>
    <s v="Coordinador de grupo Administración de las tecnologías de la información."/>
    <s v="Ing, Mario Rodriguez"/>
    <s v="Dragoneante"/>
    <s v="Angela Castaño"/>
    <s v="Tecnico Operativo"/>
    <s v="Carlos Palacios"/>
    <m/>
    <m/>
    <s v="Gestión de técnologías de información"/>
    <s v="Gobierno en linea"/>
    <m/>
    <n v="58"/>
    <n v="0.19205298013245034"/>
    <x v="4"/>
    <s v="Se revisó la información de la guía transición de ipv4 a ipv6 para Colombia de MINTIC para elaborar el plan que debe contener las fases de acuerdo al numeral de la guía 7. Fases de transición 7.1 fase I. Planeación de ipv6. Se procede a elaborar el plan para la sede central en la primera semana de abril. Para la primera semana de mayo se proyecta capacitación con MINTIC."/>
    <s v="GRUPO ADMINISTRACION DE LAS TECNOLOGIAS DE LA INFORMACION.                                                                                                        Adjunto: articulo 5482, 5932, cronograma ipv6, formato inventario de equipos, formato metodologia IPV6, reposan en archivo mágnetico y DRIVE ruta: C:\Users\MARTHA CORDON SCENTRAL\Documentos\2017\PLAN DE ACCION 2017\EVIDENCIAS SEGUIMIENTO I TRIMESTRE."/>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16"/>
    <s v="Porcentaje de avance de implementación de herramientas para la Renovación Tecnológica en Sedes Regionales, Sede Central y EPN."/>
    <n v="100"/>
    <s v="Porcentaje"/>
    <s v="P195"/>
    <s v="Activo"/>
    <s v="Protocolo de Internet IPv6 elaborado "/>
    <n v="5"/>
    <n v="40"/>
    <s v="Porcentaje"/>
    <s v="Todos los trimestres"/>
    <s v="Ing. Adriana Cetina Hernandez "/>
    <s v="Jefe de Oficina "/>
    <m/>
    <m/>
    <m/>
    <n v="287"/>
    <x v="0"/>
    <s v="Construir el plan diagnóstico para la Sede Central del INPEC de acuerdo a la fase I del manual transición de IPV4 a IPV6, establecido por MINTIC."/>
    <x v="1"/>
    <x v="1"/>
    <n v="274"/>
    <n v="40"/>
    <s v="NO"/>
    <s v="Coordinador de grupo Administración de las tecnologías de la información."/>
    <s v="Ing, Mario Rodriguez"/>
    <s v="Dragoneante"/>
    <s v="Angela Castaño"/>
    <s v="Tecnico Operativo"/>
    <s v="Carlos Palacios"/>
    <m/>
    <m/>
    <s v="Gestión de técnologías de información"/>
    <s v="Gobierno en linea"/>
    <m/>
    <n v="30"/>
    <n v="0.10948905109489052"/>
    <x v="4"/>
    <s v="_x000a_El plan de diagnóstico se realizará en la segunda semana de mayo, de acuerdo con la información anterior, compartida en DRIVE."/>
    <s v="GRUPO ADMINISTRACION DE LAS TECNOLOGIAS DE LA INFORMACION.                                                                                                        Adjunto: articulo 5482, 5932, cronograma ipv6, formato inventario de equipos, formato metodologia IPV6, reposan en archivo mágnetico y DRIVE ruta: C:\Users\MARTHA CORDON SCENTRAL\Documentos\2017\PLAN DE ACCION 2017\EVIDENCIAS SEGUIMIENTO I TRIMESTRE."/>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16"/>
    <s v="Porcentaje de avance de implementación de herramientas para la Renovación Tecnológica en Sedes Regionales, Sede Central y EPN."/>
    <n v="100"/>
    <s v="Porcentaje"/>
    <s v="P195"/>
    <s v="Activo"/>
    <s v="Protocolo de Internet IPv6 elaborado "/>
    <n v="5"/>
    <n v="40"/>
    <s v="Porcentaje"/>
    <s v="Todos los trimestres"/>
    <s v="Ing. Adriana Cetina Hernandez "/>
    <s v="Jefe de Oficina "/>
    <m/>
    <m/>
    <m/>
    <n v="288"/>
    <x v="0"/>
    <s v="Elaborar Protocolo de Internet IPv6."/>
    <x v="1"/>
    <x v="1"/>
    <n v="274"/>
    <n v="10"/>
    <s v="NO"/>
    <s v="Coordinador de grupo Administración de las tecnologías de la información."/>
    <s v="Ing, Mario Rodriguez"/>
    <s v="Dragoneante"/>
    <s v="Angela Castaño"/>
    <s v="Tecnico Operativo"/>
    <s v="Carlos Palacios"/>
    <m/>
    <m/>
    <m/>
    <m/>
    <m/>
    <n v="30"/>
    <n v="0.10948905109489052"/>
    <x v="4"/>
    <s v="El protocolo se proyecta entregar en el mes de Noviembre."/>
    <s v="COORDINACION A CARGO GRUPO ADMINISTRACION DE LAS TECNOLOGIAS DE LA INFORMACION."/>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157"/>
    <s v="Activo"/>
    <s v="Estrategia Gobierno en Línea implementada"/>
    <n v="10"/>
    <n v="54"/>
    <s v="Porcentaje"/>
    <s v="Todos los trimestres"/>
    <s v="Ing. Adriana Cetina Hernandez "/>
    <s v="Jefe de Oficina "/>
    <m/>
    <m/>
    <m/>
    <n v="289"/>
    <x v="0"/>
    <s v="Habilitar un blog en la página institucional como acción de diálogo de la RdC 2016."/>
    <x v="0"/>
    <x v="5"/>
    <n v="88"/>
    <n v="5"/>
    <s v="NO"/>
    <s v="Coordinador de grupo Administración de la información."/>
    <s v="Sargento Nelson Romero"/>
    <m/>
    <m/>
    <m/>
    <m/>
    <m/>
    <m/>
    <s v="Plan anticorrupción y de atención al ciudadano"/>
    <s v="Tranparencia y acceso a la información pública"/>
    <m/>
    <n v="89"/>
    <n v="1"/>
    <x v="4"/>
    <s v="No se registran avances en cumplimiento de la actividad codigo 289"/>
    <s v="COORDINACION A CARGO GRUPO ADMINISTRACION DE LA INFORMACION - I.J Nelson Romero"/>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157"/>
    <s v="Activo"/>
    <s v="Estrategia Gobierno en Línea implementada"/>
    <n v="10"/>
    <n v="54"/>
    <s v="Porcentaje"/>
    <s v="Todos los trimestres"/>
    <s v="Ing. Adriana Cetina Hernandez "/>
    <s v="Jefe de Oficina "/>
    <m/>
    <m/>
    <m/>
    <n v="290"/>
    <x v="0"/>
    <s v="Publicar el conjunto de datos estratégicos que se da a la ciudadanía en el proceso de RdC en www.datos.gov.co"/>
    <x v="0"/>
    <x v="15"/>
    <n v="58"/>
    <n v="5"/>
    <s v="NO"/>
    <s v="Coordinador de grupo Administración de la información."/>
    <s v="Sargento Nelson Romero"/>
    <s v="Analista de Sistemas"/>
    <s v="Ingeniero Alejandro Garzon"/>
    <m/>
    <m/>
    <m/>
    <m/>
    <s v="Plan anticorrupción y de atención al ciudadano"/>
    <s v="Tranparencia y acceso a la información pública"/>
    <m/>
    <n v="89"/>
    <n v="1"/>
    <x v="4"/>
    <s v="No se registran avances en cumplimiento de la actividad codigo 290"/>
    <s v="COORDINACION A CARGO GRUPO ADMINISTRACION DE LA INFORMACION - I.J Nelson Romero"/>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157"/>
    <s v="Activo"/>
    <s v="Estrategia Gobierno en Línea implementada"/>
    <n v="10"/>
    <n v="54"/>
    <s v="Porcentaje"/>
    <s v="Todos los trimestres"/>
    <s v="Ing. Adriana Cetina Hernandez "/>
    <s v="Jefe de Oficina "/>
    <m/>
    <m/>
    <m/>
    <n v="291"/>
    <x v="0"/>
    <s v="Habilitar en la página web, link rendición de cuentas el formulario de inscripción a la audiencia pública y de formulación de preguntas o propuestas."/>
    <x v="0"/>
    <x v="15"/>
    <n v="58"/>
    <n v="5"/>
    <s v="NO"/>
    <s v="Coordinador de grupo Administración de la información."/>
    <s v="Sargento Nelson Romero"/>
    <s v="Analista de Sistemas"/>
    <s v="Ingeniero Alejandro Garzon"/>
    <m/>
    <m/>
    <m/>
    <m/>
    <s v="Plan anticorrupción y de atención al ciudadano"/>
    <s v="Tranparencia y acceso a la información pública"/>
    <m/>
    <n v="89"/>
    <n v="1"/>
    <x v="4"/>
    <s v="No se registran avances en cumplimiento de la actividad codigo 291"/>
    <s v="COORDINACION A CARGO GRUPO ADMINISTRACION DE LA INFORMACION - I.J Nelson Romero"/>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157"/>
    <s v="Activo"/>
    <s v="Estrategia Gobierno en Línea implementada"/>
    <n v="10"/>
    <n v="54"/>
    <s v="Porcentaje"/>
    <s v="Todos los trimestres"/>
    <s v="Ing. Adriana Cetina Hernandez "/>
    <s v="Jefe de Oficina "/>
    <m/>
    <m/>
    <m/>
    <n v="292"/>
    <x v="0"/>
    <s v="Activar el chat en la página web y convocar a grupos de interés por medio de redes sociales sobre su uso."/>
    <x v="1"/>
    <x v="0"/>
    <n v="121"/>
    <n v="5"/>
    <s v="NO"/>
    <s v="Coordinador de grupo Administración de la información."/>
    <s v="Sargento Nelson Romero"/>
    <s v="Analista de Sistemas"/>
    <s v="Ingeniero Alejandro Garzon"/>
    <m/>
    <m/>
    <m/>
    <m/>
    <s v="Plan anticorrupción y de atención al ciudadano"/>
    <s v="Gobierno en linea"/>
    <m/>
    <n v="30"/>
    <n v="0.24793388429752067"/>
    <x v="4"/>
    <s v="No se registran avances en cumplimiento de la actividad codigo 292"/>
    <s v="COORDINACION A CARGO GRUPO ADMINISTRACION DE LA INFORMACION - I.J Nelson Romero"/>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157"/>
    <s v="Activo"/>
    <s v="Estrategia Gobierno en Línea implementada"/>
    <n v="10"/>
    <n v="54"/>
    <s v="Porcentaje"/>
    <s v="Todos los trimestres"/>
    <s v="Ing. Adriana Cetina Hernandez "/>
    <s v="Jefe de Oficina "/>
    <m/>
    <m/>
    <m/>
    <n v="293"/>
    <x v="0"/>
    <s v="Implementar un formulario para la recepción de pqrs en la página web del Inpec."/>
    <x v="2"/>
    <x v="4"/>
    <n v="271"/>
    <n v="5"/>
    <s v="NO"/>
    <s v="Coordinador de grupo Administración de la información."/>
    <s v="Sargento Nelson Romero"/>
    <s v="Analista de Sistemas"/>
    <s v="Ingeniero Alejandro Garzon"/>
    <m/>
    <m/>
    <m/>
    <m/>
    <s v="Plan anticorrupción y de atención al ciudadano"/>
    <s v="Gobierno en linea"/>
    <m/>
    <n v="58"/>
    <n v="0.2140221402214022"/>
    <x v="4"/>
    <s v="No se registran avances en cumplimiento de la actividad codigo 293"/>
    <s v="COORDINACION A CARGO GRUPO ADMINISTRACION DE LA INFORMACION - I.J Nelson Romero"/>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157"/>
    <s v="Activo"/>
    <s v="Estrategia Gobierno en Línea implementada"/>
    <n v="10"/>
    <n v="54"/>
    <s v="Porcentaje"/>
    <s v="Todos los trimestres"/>
    <s v="Ing. Adriana Cetina Hernandez "/>
    <s v="Jefe de Oficina "/>
    <m/>
    <m/>
    <m/>
    <n v="294"/>
    <x v="0"/>
    <s v="Instalar la herramienta convertic en un equipo del Grupo de Atención al Ciudadano para el uso de los ciudadanos con discapacidad visual."/>
    <x v="3"/>
    <x v="1"/>
    <n v="182"/>
    <n v="5"/>
    <s v="NO"/>
    <s v="Coordinador de grupo Administración de la información."/>
    <s v="Sargento Nelson Romero"/>
    <s v="Analista de Sistemas"/>
    <s v="Ingeniero Alejandro Garzon"/>
    <m/>
    <m/>
    <m/>
    <m/>
    <m/>
    <m/>
    <m/>
    <s v="Actividad no ha iniciado"/>
    <s v="Actividad no ha iniciado"/>
    <x v="4"/>
    <n v="0"/>
    <n v="0"/>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157"/>
    <s v="Activo"/>
    <s v="Estrategia Gobierno en Línea implementada"/>
    <n v="10"/>
    <n v="54"/>
    <s v="Porcentaje"/>
    <s v="Todos los trimestres"/>
    <s v="Ing. Adriana Cetina Hernandez "/>
    <s v="Jefe de Oficina "/>
    <m/>
    <m/>
    <m/>
    <n v="295"/>
    <x v="0"/>
    <s v="Publicar en formato abierto el conjunto de datos, identificados, priorizados y suministrados por las demas dependencias de la Sede Central"/>
    <x v="3"/>
    <x v="1"/>
    <n v="182"/>
    <n v="5"/>
    <s v="SI"/>
    <s v="Coordinador de grupo Administración de la información"/>
    <s v="Sargento Nelson Romero"/>
    <s v="Analista de Sistemas"/>
    <s v="Alejandro Garzón"/>
    <s v="Técnico Administrativo"/>
    <s v="Martha Cordon Marin"/>
    <m/>
    <m/>
    <m/>
    <m/>
    <m/>
    <s v="Actividad no ha iniciado"/>
    <s v="Actividad no ha iniciado"/>
    <x v="4"/>
    <n v="0"/>
    <n v="0"/>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157"/>
    <s v="Activo"/>
    <s v="Estrategia Gobierno en Línea implementada"/>
    <n v="10"/>
    <n v="54"/>
    <s v="Porcentaje"/>
    <s v="Todos los trimestres"/>
    <s v="Ing. Adriana Cetina Hernandez "/>
    <s v="Jefe de Oficina "/>
    <m/>
    <m/>
    <m/>
    <n v="296"/>
    <x v="0"/>
    <s v="Presentar al Comité Institucional de Desarrollo Administrativo diagnóstico de la información institucional registrada en el enlace de transparencia y acceso a la información frente a la normativa vigente."/>
    <x v="2"/>
    <x v="0"/>
    <n v="149"/>
    <n v="5"/>
    <s v="NO"/>
    <s v="Coordinador de grupo Administración de la información."/>
    <s v="Sargento Nelson Romero"/>
    <s v="Analista de Sistemas"/>
    <s v="Ingeniero Alejandro Garzon"/>
    <s v="Tecnico Administrativo"/>
    <s v="Martha Cordon Marin"/>
    <m/>
    <m/>
    <s v="Plan anticorrupción y de atención al ciudadano"/>
    <s v="Gobierno en linea"/>
    <m/>
    <n v="58"/>
    <n v="0.38926174496644295"/>
    <x v="4"/>
    <s v="No se registran avances en cumplimiento de la actividad codigo 296"/>
    <s v="COORDINACION A CARGO GRUPO ADMINISTRACION DE LA INFORMACION - I.J Nelson Romero"/>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157"/>
    <s v="Activo"/>
    <s v="Estrategia Gobierno en Línea implementada"/>
    <n v="10"/>
    <n v="54"/>
    <s v="Porcentaje"/>
    <s v="Todos los trimestres"/>
    <s v="Ing. Adriana Cetina Hernandez "/>
    <s v="Jefe de Oficina "/>
    <m/>
    <m/>
    <m/>
    <n v="297"/>
    <x v="0"/>
    <s v="Publicar el grupo de datos, identificados por cada dependencia, en www.datos.gov.co"/>
    <x v="3"/>
    <x v="1"/>
    <n v="182"/>
    <n v="5"/>
    <s v="SI"/>
    <s v="Coordinador de grupo Administración de la información."/>
    <s v="Sargento Nelson Romero"/>
    <m/>
    <m/>
    <m/>
    <m/>
    <m/>
    <m/>
    <m/>
    <m/>
    <m/>
    <s v="Actividad no ha iniciado"/>
    <s v="Actividad no ha iniciado"/>
    <x v="4"/>
    <n v="0"/>
    <n v="0"/>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157"/>
    <s v="Activo"/>
    <s v="Estrategia Gobierno en Línea implementada"/>
    <n v="10"/>
    <n v="54"/>
    <s v="Porcentaje"/>
    <s v="Todos los trimestres"/>
    <s v="Ing. Adriana Cetina Hernandez "/>
    <s v="Jefe de Oficina "/>
    <m/>
    <m/>
    <m/>
    <n v="298"/>
    <x v="0"/>
    <s v="Actualizar los mecanismos que permiten el acceso a los servicios de información, mediante el uso de TI."/>
    <x v="2"/>
    <x v="1"/>
    <n v="302"/>
    <n v="5"/>
    <s v="NO"/>
    <s v="Coordinador de grupo Administración de la información."/>
    <s v="Sargento Nelson Romero"/>
    <m/>
    <m/>
    <m/>
    <m/>
    <m/>
    <m/>
    <s v="Plan anticorrupción y de atención al ciudadano"/>
    <s v="Gobierno en linea"/>
    <m/>
    <n v="58"/>
    <n v="0.19205298013245034"/>
    <x v="4"/>
    <s v="No se registran avances en cumplimiento de la actividad codigo 298"/>
    <s v="COORDINACION A CARGO GRUPO ADMINISTRACION DE LA INFORMACION - I.J Nelson Romero"/>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157"/>
    <s v="Activo"/>
    <s v="Estrategia Gobierno en Línea implementada"/>
    <n v="10"/>
    <n v="54"/>
    <s v="Porcentaje"/>
    <s v="Todos los trimestres"/>
    <s v="Ing. Adriana Cetina Hernandez "/>
    <s v="Jefe de Oficina "/>
    <m/>
    <m/>
    <m/>
    <n v="299"/>
    <x v="0"/>
    <s v="Realizar diagnóstico del portal del Instituto en materia de accesibilidad web."/>
    <x v="0"/>
    <x v="0"/>
    <n v="180"/>
    <n v="5"/>
    <s v="NO"/>
    <s v="Coordinador de grupo Administración de la información."/>
    <s v="Sargento Nelson Romero"/>
    <m/>
    <m/>
    <m/>
    <m/>
    <m/>
    <m/>
    <s v="Plan anticorrupción y de atención al ciudadano"/>
    <s v="Gobierno en linea"/>
    <m/>
    <n v="89"/>
    <n v="0.49444444444444446"/>
    <x v="4"/>
    <s v="No se registran avances en cumplimiento de la actividad codigo 299"/>
    <s v="COORDINACION A CARGO GRUPO ADMINISTRACION DE LA INFORMACION - I.J Nelson Romero"/>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157"/>
    <s v="Activo"/>
    <s v="Estrategia Gobierno en Línea implementada"/>
    <n v="10"/>
    <n v="54"/>
    <s v="Porcentaje"/>
    <s v="Todos los trimestres"/>
    <s v="Ing. Adriana Cetina Hernandez "/>
    <s v="Jefe de Oficina "/>
    <m/>
    <m/>
    <m/>
    <n v="300"/>
    <x v="0"/>
    <s v="Realizar ajustes al portal y sistemas de información de acuerdo con la norma técnica de accesibilidad NTC 5854"/>
    <x v="3"/>
    <x v="1"/>
    <n v="182"/>
    <n v="5"/>
    <s v="NO"/>
    <s v="Coordinador de grupo Administración de la información."/>
    <s v="Sargento Nelson Romero"/>
    <m/>
    <m/>
    <m/>
    <m/>
    <m/>
    <m/>
    <s v="Plan anticorrupción y de atención al ciudadano"/>
    <s v="Gobierno en linea"/>
    <m/>
    <s v="Actividad no ha iniciado"/>
    <s v="Actividad no ha iniciado"/>
    <x v="4"/>
    <n v="0"/>
    <n v="0"/>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157"/>
    <s v="Activo"/>
    <s v="Estrategia Gobierno en Línea implementada"/>
    <n v="10"/>
    <n v="54"/>
    <s v="Porcentaje"/>
    <s v="Todos los trimestres"/>
    <s v="Ing. Adriana Cetina Hernandez "/>
    <s v="Jefe de Oficina "/>
    <m/>
    <m/>
    <m/>
    <n v="301"/>
    <x v="1"/>
    <s v="Remitir a GATEC, para incluir en el informe de PQRSD el capítulo de solicitudes de acceso a la información pública incluyendo la identificación de número de solicitudes recibidas, número de solicitudes que fueron trasladadas a otra institución, tiempo de respuesta a cada solicitud y número de solicitudes en las que se negó el acceso a la información."/>
    <x v="2"/>
    <x v="1"/>
    <n v="302"/>
    <m/>
    <s v="NO"/>
    <m/>
    <m/>
    <m/>
    <m/>
    <m/>
    <m/>
    <m/>
    <m/>
    <m/>
    <m/>
    <m/>
    <n v="58"/>
    <n v="0.19205298013245034"/>
    <x v="4"/>
    <s v="ACTIVIDAD INACTIVA "/>
    <s v="ACTIVIDAD INACTIVA "/>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157"/>
    <s v="Activo"/>
    <s v="Estrategia Gobierno en Línea implementada"/>
    <n v="10"/>
    <n v="54"/>
    <s v="Porcentaje"/>
    <s v="Todos los trimestres"/>
    <s v="Ing. Adriana Cetina Hernandez "/>
    <s v="Jefe de Oficina "/>
    <m/>
    <m/>
    <m/>
    <n v="302"/>
    <x v="0"/>
    <s v="Ajustar el GESDOC para realizar seguimiento a las solicitudes de acceso a la información."/>
    <x v="2"/>
    <x v="1"/>
    <n v="302"/>
    <n v="5"/>
    <s v="NO"/>
    <s v="Coordinador de grupo Administración de la información."/>
    <s v="Sargento Nelson Romero"/>
    <m/>
    <m/>
    <m/>
    <m/>
    <m/>
    <m/>
    <s v="Plan anticorrupción y de atención al ciudadano"/>
    <s v="Gobierno en linea"/>
    <m/>
    <n v="58"/>
    <n v="0.19205298013245034"/>
    <x v="4"/>
    <s v="No se registran avances en cumplimiento de la actividad codigo 302"/>
    <s v="COORDINACION A CARGO GRUPO ADMINISTRACION DE LA INFORMACION - I.J Nelson Romero"/>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157"/>
    <s v="Activo"/>
    <s v="Estrategia Gobierno en Línea implementada"/>
    <n v="10"/>
    <n v="54"/>
    <s v="Porcentaje"/>
    <s v="Todos los trimestres"/>
    <s v="Ing. Adriana Cetina Hernandez "/>
    <s v="Jefe de Oficina "/>
    <m/>
    <m/>
    <m/>
    <n v="303"/>
    <x v="0"/>
    <s v="Estructurar un lineamiento o directriz de usabilidad del sitio web del instituto de acuerdo a la Guía de Usabilidad de Gobierno en Línea"/>
    <x v="8"/>
    <x v="1"/>
    <n v="314"/>
    <n v="5"/>
    <s v="NO"/>
    <s v="Coordinador de grupo Administración de la información."/>
    <s v="Sargento Nelson Romero"/>
    <m/>
    <m/>
    <m/>
    <m/>
    <m/>
    <m/>
    <m/>
    <m/>
    <m/>
    <n v="70"/>
    <n v="0.22292993630573249"/>
    <x v="4"/>
    <s v="No se registran avances en cumplimiento de la actividad codigo 303"/>
    <s v="COORDINACION A CARGO GRUPO ADMINISTRACION DE LA INFORMACION - I.J Nelson Romero"/>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157"/>
    <s v="Activo"/>
    <s v="Estrategia Gobierno en Línea implementada"/>
    <n v="10"/>
    <n v="54"/>
    <s v="Porcentaje"/>
    <s v="Todos los trimestres"/>
    <s v="Ing. Adriana Cetina Hernandez "/>
    <s v="Jefe de Oficina "/>
    <m/>
    <m/>
    <m/>
    <n v="304"/>
    <x v="0"/>
    <s v="Estructurar el Direccionamiento estratégico TI 2017 - 2020 del INPEC, de acuerdo a lineamientos GEL"/>
    <x v="1"/>
    <x v="1"/>
    <n v="274"/>
    <n v="10"/>
    <s v="NO"/>
    <s v="Jefatura y Coordinadores del Grupo OFISI"/>
    <m/>
    <m/>
    <m/>
    <m/>
    <m/>
    <m/>
    <m/>
    <m/>
    <m/>
    <m/>
    <n v="30"/>
    <n v="0.10948905109489052"/>
    <x v="4"/>
    <s v="No se registran avances en cumplimiento de la actividad codigo 304"/>
    <s v="OFICINA DE SISTEMAS DE INFORMACION"/>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157"/>
    <s v="Activo"/>
    <s v="Estrategia Gobierno en Línea implementada"/>
    <n v="10"/>
    <n v="54"/>
    <s v="Porcentaje"/>
    <s v="Todos los trimestres"/>
    <s v="Ing. Adriana Cetina Hernandez "/>
    <s v="Jefe de Oficina "/>
    <m/>
    <m/>
    <m/>
    <n v="305"/>
    <x v="1"/>
    <s v="Automatizar los procesos y procedimientos que la entidad defina como prioritarios y complejos, desarrollando las siguientes actividades: (i) Caracterización de todos los procesos y procedimientos; (ii) Analisis priorización y racionalización de los procesos y procedimientos; (iii) Automatización de los procesos y procedimientos prioritarios y completos y (iv) mejoramiento de los procesos y procedimientos automatizados"/>
    <x v="28"/>
    <x v="1"/>
    <n v="90"/>
    <m/>
    <s v="NO"/>
    <m/>
    <m/>
    <m/>
    <m/>
    <m/>
    <m/>
    <m/>
    <m/>
    <m/>
    <m/>
    <m/>
    <s v="Actividad no ha iniciado"/>
    <s v="Actividad no ha iniciado"/>
    <x v="4"/>
    <s v="ACTIVIDAD INACTIVA "/>
    <s v="ACTIVIDAD INACTIVA "/>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157"/>
    <s v="Activo"/>
    <s v="Estrategia Gobierno en Línea implementada"/>
    <n v="10"/>
    <n v="54"/>
    <s v="Porcentaje"/>
    <s v="Todos los trimestres"/>
    <s v="Ing. Adriana Cetina Hernandez "/>
    <s v="Jefe de Oficina "/>
    <m/>
    <m/>
    <m/>
    <n v="446"/>
    <x v="0"/>
    <s v="Ajustar el registro de activos de información teniendo en cuenta los requerimientos de la matriz GEL"/>
    <x v="19"/>
    <x v="14"/>
    <n v="165"/>
    <n v="5"/>
    <s v="NO"/>
    <s v="DIGEC"/>
    <m/>
    <m/>
    <m/>
    <m/>
    <m/>
    <m/>
    <m/>
    <m/>
    <m/>
    <m/>
    <n v="44"/>
    <n v="0.26666666666666666"/>
    <x v="4"/>
    <s v="Se esta realizando levantamiento de información para la actulización del formulario en excel inventario de software, hardware y servicios tecnologicos."/>
    <s v=" GRUPO PROYECCION E IMPLEMENTACION TECNOLOGICA .           Funcionaria: Cristina Reyes y Capitan Mariño. "/>
    <n v="0"/>
    <n v="0"/>
  </r>
  <r>
    <x v="12"/>
    <s v="OFICINA DE SISTEMAS DE INFORMACIÓN "/>
    <s v="O9"/>
    <s v="Administrar, promover el uso y apropiación de las tecnologías de la información y las comunicaciones como soporte de la gestión administrativa del sistema penitenciario y carcelario."/>
    <s v="S22"/>
    <s v="DESARROLLO TECNOLOGICO"/>
    <s v="I34"/>
    <s v="Porcentaje de avance del componente GEL (Gobierno en Linea) de seguridad y privacidad de la Información."/>
    <n v="80"/>
    <s v="Porcentaje"/>
    <s v="P157"/>
    <s v="Activo"/>
    <s v="Estrategia Gobierno en Línea implementada"/>
    <n v="10"/>
    <n v="54"/>
    <s v="Porcentaje"/>
    <s v="Todos los trimestres"/>
    <s v="Ing. Adriana Cetina Hernandez "/>
    <s v="Jefe de Oficina "/>
    <m/>
    <m/>
    <m/>
    <n v="495"/>
    <x v="0"/>
    <s v="Desarrollar e implementar la página Web Institucional acorde a lineamientos Gobierno en Linea GEL"/>
    <x v="1"/>
    <x v="1"/>
    <n v="274"/>
    <n v="15"/>
    <s v="NO"/>
    <s v="Coordinador de grupo Administración de la información."/>
    <s v="Sargento Nelson Romero"/>
    <m/>
    <m/>
    <m/>
    <m/>
    <m/>
    <m/>
    <m/>
    <m/>
    <m/>
    <n v="30"/>
    <n v="0.10948905109489052"/>
    <x v="4"/>
    <s v="No se registran avances en cumplimiento de la actividad codigo 495"/>
    <s v="COORDINACION A CARGO GRUPO ADMINISTRACION DE LA INFORMACION - I.J Nelson Romero"/>
    <n v="0"/>
    <n v="0"/>
  </r>
  <r>
    <x v="12"/>
    <s v="OFICINA DE SISTEMAS DE INFORMACIÓN "/>
    <s v="O9"/>
    <s v="Administrar, promover el uso y apropiación de las tecnologías de la información y las comunicaciones como soporte de la gestión administrativa del sistema penitenciario y carcelario."/>
    <s v="S23"/>
    <s v="SISIPEC"/>
    <s v="I35"/>
    <s v="Porcentaje de módulos migrados y desarrollados (SISIPEC)"/>
    <n v="100"/>
    <s v="Porcentaje"/>
    <s v="P173"/>
    <s v="Activo"/>
    <s v="Integración del Sistema Biométrico con Visitel del personal visitante registrado en los ERON"/>
    <n v="20"/>
    <n v="80"/>
    <s v="Porcentaje"/>
    <s v="Todos los trimestres"/>
    <s v="Ing. Adriana Cetina Hernandez "/>
    <s v="Jefe de Oficina "/>
    <m/>
    <m/>
    <m/>
    <n v="306"/>
    <x v="0"/>
    <s v="Implementar el sistema VISITEL en 28 ERON adscritos a la Regional Central._x000a__x000a_Se sugiere revisar la politica de desarrollo administrativo asociada a esta actividad (Columna AH)"/>
    <x v="2"/>
    <x v="1"/>
    <n v="302"/>
    <n v="100"/>
    <s v="NO"/>
    <s v="Coordinador de grupo Administración de la información."/>
    <s v="Sargento Nelson Romero"/>
    <s v="Dragoneante"/>
    <s v="Maurricio Moreno"/>
    <m/>
    <m/>
    <m/>
    <m/>
    <s v="Indicadores y metas de gobierno"/>
    <m/>
    <m/>
    <n v="58"/>
    <n v="0.19205298013245034"/>
    <x v="4"/>
    <s v="No se registran avances en cumplimiento de la actividad codigo 306"/>
    <s v="COORDINACION A CARGO GRUPO ADMINISTRACION DE LA INFORMACION - I.J Nelson Romero"/>
    <n v="0"/>
    <n v="0"/>
  </r>
  <r>
    <x v="12"/>
    <s v="OFICINA DE SISTEMAS DE INFORMACIÓN "/>
    <s v="O9"/>
    <s v="Administrar, promover el uso y apropiación de las tecnologías de la información y las comunicaciones como soporte de la gestión administrativa del sistema penitenciario y carcelario."/>
    <s v="S23"/>
    <s v="SISIPEC"/>
    <s v="I35"/>
    <s v="Porcentaje de módulos migrados y desarrollados (SISIPEC)"/>
    <n v="100"/>
    <s v="Porcentaje"/>
    <s v="P172"/>
    <s v="Activo"/>
    <s v="Promover el uso adecuado del Sistema de Información Penitenciaria y Carcelaria SISIPEC para 100 funcionarios."/>
    <n v="10"/>
    <n v="100"/>
    <s v="Porcentaje"/>
    <s v="Todos los trimestres"/>
    <s v="Ing. Adriana Cetina Hernandez "/>
    <s v="Jefe de Oficina "/>
    <m/>
    <m/>
    <m/>
    <n v="307"/>
    <x v="0"/>
    <s v="Realizar capacitaciones de los diferentes módulos del aplicativo SISIPEC WEB para 25 funcionarios trimestralmente."/>
    <x v="2"/>
    <x v="1"/>
    <n v="302"/>
    <n v="100"/>
    <s v="NO"/>
    <s v="Coordinador de grupo Administración de la información."/>
    <s v="Sargento Nelson Romero"/>
    <s v="Dragoneante"/>
    <s v="Ronald Duran"/>
    <m/>
    <m/>
    <m/>
    <m/>
    <s v="Capacitación"/>
    <m/>
    <m/>
    <n v="58"/>
    <n v="0.19205298013245034"/>
    <x v="4"/>
    <s v="No se registran avances en cumplimiento de la actividad codigo 307"/>
    <s v="COORDINACION A CARGO GRUPO ADMINISTRACION DE LA INFORMACION - I.J Nelson Romero"/>
    <n v="0"/>
    <n v="0"/>
  </r>
  <r>
    <x v="12"/>
    <s v="OFICINA DE CONTROL INTER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2"/>
    <s v="Activo"/>
    <s v="Información Institucional actualizada y disponible a traves de medios fisicos y electrónicos de acuerdo al articulo  9 de la ley 1712 de 2014"/>
    <n v="5"/>
    <n v="100"/>
    <s v="Porcentaje"/>
    <s v="Todos los trimestres"/>
    <s v="Mario Jimenez Gayon"/>
    <s v="Jefe de Oficina- Coordinadores Grupos"/>
    <m/>
    <m/>
    <m/>
    <n v="244"/>
    <x v="0"/>
    <s v="Realizar el Informe del estado de avance del Sistema del Control Interno. Publicacion en la Pagina WEB. Cada (4) meses"/>
    <x v="0"/>
    <x v="1"/>
    <n v="333"/>
    <n v="25"/>
    <s v="NO"/>
    <s v="Coordinador de grupo Administración de la información."/>
    <s v="Sargento Nelson Romero"/>
    <s v="Analista de Sistemas"/>
    <s v="Alejandro Garzon"/>
    <m/>
    <m/>
    <m/>
    <m/>
    <m/>
    <m/>
    <m/>
    <n v="89"/>
    <n v="0.26726726726726729"/>
    <x v="4"/>
    <s v="No se registran avances en cumplimiento de la actividad codigo 244"/>
    <s v="COORDINACION A CARGO GRUPO ADMINISTRACION DE LA INFORMACION - I.J Nelson Romero"/>
    <n v="0"/>
    <n v="0"/>
  </r>
  <r>
    <x v="12"/>
    <s v="OFICINA DE CONTROL INTER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2"/>
    <s v="Activo"/>
    <s v="Información Institucional actualizada y disponible a traves de medios fisicos y electrónicos de acuerdo al articulo  9 de la ley 1712 de 2014"/>
    <n v="5"/>
    <n v="100"/>
    <s v="Porcentaje"/>
    <s v="Todos los trimestres"/>
    <s v="Mario Jimenez Gayon"/>
    <s v="Jefe de Oficina- Coordinadores Grupos"/>
    <m/>
    <m/>
    <m/>
    <n v="245"/>
    <x v="0"/>
    <s v="Actualizar la información en el link de transparencia y acceso a la información de acuerdo a las novedades registradas en el diagnóstico."/>
    <x v="1"/>
    <x v="1"/>
    <n v="274"/>
    <n v="25"/>
    <s v="SI"/>
    <s v="Coordinador de grupo Administración de la información."/>
    <s v="Sargento Nelson Romero"/>
    <s v="Analista de Sistemas"/>
    <s v="Alejandro Garzon"/>
    <m/>
    <m/>
    <m/>
    <m/>
    <m/>
    <m/>
    <m/>
    <n v="30"/>
    <n v="1"/>
    <x v="4"/>
    <s v="No se registran avances en cumplimiento de la actividad codigo 245"/>
    <s v="COORDINACION A CARGO GRUPO ADMINISTRACION DE LA INFORMACION - I.J Nelson Romero"/>
    <n v="0"/>
    <n v="0"/>
  </r>
  <r>
    <x v="12"/>
    <s v="OFICINA DE CONTROL INTER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2"/>
    <s v="Activo"/>
    <s v="Información Institucional actualizada y disponible a traves de medios fisicos y electrónicos de acuerdo al articulo  9 de la ley 1712 de 2014"/>
    <n v="5"/>
    <n v="100"/>
    <s v="Porcentaje"/>
    <s v="Todos los trimestres"/>
    <s v="Mario Jimenez Gayon"/>
    <s v="Jefe de Oficina- Coordinadores Grupos"/>
    <m/>
    <m/>
    <m/>
    <n v="246"/>
    <x v="0"/>
    <s v="Actualizar (de ser necesario) la ayuda de navegación del portal"/>
    <x v="1"/>
    <x v="1"/>
    <n v="274"/>
    <n v="25"/>
    <s v="NO"/>
    <s v="Coordinador de grupo Administración de la información."/>
    <s v="Sargento Nelson Romero"/>
    <s v="Analista de Sistemas"/>
    <s v="Alejandro Garzon"/>
    <m/>
    <m/>
    <m/>
    <m/>
    <m/>
    <m/>
    <m/>
    <n v="30"/>
    <n v="0.10948905109489052"/>
    <x v="4"/>
    <s v="No se registran avances en cumplimiento de la actividad codigo 246"/>
    <s v="COORDINACION A CARGO GRUPO ADMINISTRACION DE LA INFORMACION - I.J Nelson Romero"/>
    <n v="0"/>
    <n v="0"/>
  </r>
  <r>
    <x v="12"/>
    <s v="OFICINA DE CONTROL INTERNO"/>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2"/>
    <s v="Activo"/>
    <s v="Información Institucional actualizada y disponible a traves de medios fisicos y electrónicos de acuerdo al articulo  9 de la ley 1712 de 2014"/>
    <n v="5"/>
    <n v="100"/>
    <s v="Porcentaje"/>
    <s v="Todos los trimestres"/>
    <s v="Mario Jimenez Gayon"/>
    <s v="Jefe de Oficina- Coordinadores Grupos"/>
    <m/>
    <m/>
    <m/>
    <n v="247"/>
    <x v="0"/>
    <s v="Realizar tres (3) ventanas emergentes en la página web institucional, con respecto al proceso RdC, como medio de información para los grupos de interés de la entidad."/>
    <x v="1"/>
    <x v="1"/>
    <n v="274"/>
    <n v="25"/>
    <s v="NO"/>
    <s v="Coordinador de grupo Administración de la información."/>
    <s v="Sargento Nelson Romero"/>
    <s v="Analista de Sistemas"/>
    <s v="Alejandro Garzon"/>
    <m/>
    <m/>
    <m/>
    <m/>
    <m/>
    <m/>
    <m/>
    <n v="30"/>
    <n v="0.10948905109489052"/>
    <x v="4"/>
    <s v="No se registran avances en cumplimiento de la actividad codigo 247"/>
    <s v="COORDINACION A CARGO GRUPO ADMINISTRACION DE LA INFORMACION - I.J Nelson Romero"/>
    <n v="0"/>
    <n v="0"/>
  </r>
  <r>
    <x v="13"/>
    <s v="SUBDIRECCIÓN DE TALENTO HUMANO"/>
    <s v="O5"/>
    <s v="Garantizar la gestión del Talento Humano, para que los servidores penitenciarios desarrollen de manera competente y comprometida la Nacionalidad de la Institucional."/>
    <e v="#N/A"/>
    <s v="INDUCCIÓN"/>
    <s v="I19"/>
    <s v="Porcentaje de servidores  penitenciarios nombrados con inducción"/>
    <n v="100"/>
    <s v="Porcentaje"/>
    <s v="P142"/>
    <s v="Activo"/>
    <s v="Plan de Inducción del INPEC, revisado, ajustado e implementado"/>
    <n v="6"/>
    <n v="1"/>
    <s v="Numero"/>
    <s v="Todos los trimestres"/>
    <s v="Carlos Hernan Bastidas Torres"/>
    <s v="Subdirector de Talento Humano "/>
    <n v="0.33"/>
    <s v="Se está realizando revisión de normatividad y la coordinación con la escuela penitenciaria para la implementación del programa de inducción virtual a través de la plataforma establecida para ese fin a cargo de la Escuela, falta el ajuste e implementación"/>
    <s v="no se tienen evidencias de la revision "/>
    <n v="308"/>
    <x v="0"/>
    <s v="Realizar 4 seguimientos trimestrales a las Regionales sobre la implementación del programa de Inducción"/>
    <x v="24"/>
    <x v="1"/>
    <n v="304"/>
    <n v="50"/>
    <s v="NO"/>
    <s v="Coordinadora Grupo Prospectiva del Talento Humano"/>
    <s v="Angelica Rodriguez Barreto"/>
    <s v="Profesional universitario"/>
    <s v="Fabian Sanchez"/>
    <m/>
    <m/>
    <m/>
    <m/>
    <s v="Plan estratégico de RRHH"/>
    <m/>
    <m/>
    <n v="60"/>
    <n v="0.19736842105263158"/>
    <x v="3"/>
    <s v="Se elaboró y remitió comunicado a los Directores Regionales solicitando información sobre la implementación del programa de inducción."/>
    <s v="D:\INDUCCION\INDUCCIÓN INPEC\2017\COMUNICADOS"/>
    <n v="50"/>
    <n v="3"/>
  </r>
  <r>
    <x v="13"/>
    <s v="SUBDIRECCIÓN DE TALENTO HUMANO"/>
    <s v="O5"/>
    <s v="Garantizar la gestión del Talento Humano, para que los servidores penitenciarios desarrollen de manera competente y comprometida la Nacionalidad de la Institucional."/>
    <e v="#N/A"/>
    <s v="INDUCCIÓN"/>
    <s v="I19"/>
    <s v="Porcentaje de servidores  penitenciarios nombrados con inducción"/>
    <n v="100"/>
    <s v="Porcentaje"/>
    <s v="P142"/>
    <s v="Activo"/>
    <s v="Plan de Inducción del INPEC, revisado, ajustado e implementado"/>
    <n v="6"/>
    <n v="1"/>
    <s v="Numero"/>
    <s v="Todos los trimestres"/>
    <s v="Carlos Hernan Bastidas Torres"/>
    <s v="Subdirector de Talento Humano "/>
    <n v="0.33"/>
    <s v="Se está realizando revisión de normatividad y la coordinación con la escuela penitenciaria para la implementación del programa de inducción virtual a través de la plataforma establecida para ese fin a cargo de la Escuela. Falta el ajuste y la implementación"/>
    <s v="no se tienen evidencias de la revision "/>
    <n v="309"/>
    <x v="0"/>
    <s v="Remitir proyecto de virtualización del Programa de Inducción a la Escuela Penitenciaria Nacional"/>
    <x v="18"/>
    <x v="32"/>
    <n v="91"/>
    <n v="50"/>
    <s v="NO"/>
    <s v="Coordinadora Grupo Prospectiva del Talento Humano"/>
    <s v="Angelica Rodriguez Barreto"/>
    <s v="Profesional universitario"/>
    <s v="Fabian Sanchez"/>
    <m/>
    <m/>
    <m/>
    <m/>
    <s v="Plan estratégico de RRHH"/>
    <m/>
    <m/>
    <s v="Actividad no ha iniciado"/>
    <s v="Actividad no ha iniciado"/>
    <x v="4"/>
    <m/>
    <m/>
    <n v="0"/>
    <n v="0"/>
  </r>
  <r>
    <x v="13"/>
    <s v="SUBDIRECCIÓN DE TALENTO HUMANO"/>
    <s v="O5"/>
    <s v="Garantizar la gestión del Talento Humano, para que los servidores penitenciarios desarrollen de manera competente y comprometida la Nacionalidad de la Institucional."/>
    <e v="#N/A"/>
    <s v="ADMINSTRACIÓN DE PERSONAL"/>
    <s v="I20"/>
    <s v="Porcentaje de funcionarios objeto de evaluación de desempeño con resultados en rango sobresaliente"/>
    <n v="4"/>
    <s v="Porcentaje"/>
    <s v="P161"/>
    <s v="Activo"/>
    <s v="Plan de  comunicaciones  del sistema  tipo de evaluación del desempeño laboral en el  INPEC monitoreado."/>
    <n v="6"/>
    <n v="1"/>
    <s v="Numero"/>
    <s v="4to Trimestre"/>
    <s v="Carlos Hernan Bastidas Torres"/>
    <s v="Subdirector de Talento Humano "/>
    <m/>
    <m/>
    <m/>
    <n v="310"/>
    <x v="0"/>
    <s v="Requerir semestramente informes de los planes de mejoramiento a los evaluadores por dependencias de la Sede Central"/>
    <x v="18"/>
    <x v="1"/>
    <n v="152"/>
    <n v="25"/>
    <s v="NO"/>
    <s v="Coordinadora Grupo Prospectiva del Talento Humano"/>
    <s v="Angelica Rodriguez Barreto"/>
    <s v="Inspector"/>
    <s v="Gustavo Torres"/>
    <m/>
    <m/>
    <m/>
    <m/>
    <s v="Plan estratégico de RRHH"/>
    <m/>
    <m/>
    <s v="Actividad no ha iniciado"/>
    <s v="Actividad no ha iniciado"/>
    <x v="4"/>
    <m/>
    <m/>
    <n v="0"/>
    <n v="0"/>
  </r>
  <r>
    <x v="13"/>
    <s v="SUBDIRECCIÓN DE TALENTO HUMANO"/>
    <s v="O5"/>
    <s v="Garantizar la gestión del Talento Humano, para que los servidores penitenciarios desarrollen de manera competente y comprometida la Nacionalidad de la Institucional."/>
    <e v="#N/A"/>
    <s v="ADMINSTRACIÓN DE PERSONAL"/>
    <s v="I20"/>
    <s v="Porcentaje de funcionarios objeto de evaluación de desempeño con resultados en rango sobresaliente"/>
    <n v="4"/>
    <s v="Porcentaje"/>
    <s v="P161"/>
    <s v="Activo"/>
    <s v="Plan de  comunicaciones  del sistema  tipo de evaluación del desempeño laboral en el  INPEC monitoreado."/>
    <n v="6"/>
    <n v="1"/>
    <s v="Numero"/>
    <s v="4to Trimestre"/>
    <s v="Carlos Hernan Bastidas Torres"/>
    <s v="Subdirector de Talento Humano "/>
    <m/>
    <m/>
    <m/>
    <n v="311"/>
    <x v="0"/>
    <s v="Implementar el nuevo sistema tipo de EDL."/>
    <x v="17"/>
    <x v="1"/>
    <n v="319"/>
    <n v="25"/>
    <s v="NO"/>
    <s v="Coordinadora Grupo Prospectiva del Talento Humano"/>
    <s v="Angelica Rodriguez Barreto"/>
    <s v="Inspector"/>
    <s v="Gustavo Torres"/>
    <m/>
    <m/>
    <m/>
    <m/>
    <s v="Plan estratégico de RRHH"/>
    <m/>
    <m/>
    <n v="75"/>
    <n v="0.23510971786833856"/>
    <x v="3"/>
    <s v="Se adoptó el nuevo modelo de Evaluación del Desempeño Laboral mediante Resolución Interna 000046 del 10 de enero de 2017, el cual fue establecido por la CNSC en el Acuerdo 565 de 2016"/>
    <s v="D:\EDL Trabajo\EDL Plan de Acción"/>
    <n v="25"/>
    <n v="1.5"/>
  </r>
  <r>
    <x v="13"/>
    <s v="SUBDIRECCIÓN DE TALENTO HUMANO"/>
    <s v="O5"/>
    <s v="Garantizar la gestión del Talento Humano, para que los servidores penitenciarios desarrollen de manera competente y comprometida la Nacionalidad de la Institucional."/>
    <e v="#N/A"/>
    <s v="ADMINSTRACIÓN DE PERSONAL"/>
    <s v="I20"/>
    <s v="Porcentaje de funcionarios objeto de evaluación de desempeño con resultados en rango sobresaliente"/>
    <n v="4"/>
    <s v="Porcentaje"/>
    <s v="P161"/>
    <s v="Activo"/>
    <s v="Plan de  comunicaciones  del sistema  tipo de evaluación del desempeño laboral en el  INPEC monitoreado."/>
    <n v="6"/>
    <n v="1"/>
    <s v="Numero"/>
    <s v="4to Trimestre"/>
    <s v="Carlos Hernan Bastidas Torres"/>
    <s v="Subdirector de Talento Humano "/>
    <m/>
    <m/>
    <m/>
    <n v="312"/>
    <x v="0"/>
    <s v="Realizar capacitaciones a los Directores Regionales, de Establecimientos y comandantes de Vigilancia en EDL"/>
    <x v="7"/>
    <x v="39"/>
    <n v="89"/>
    <n v="25"/>
    <s v="NO"/>
    <s v="Coordinadora Grupo Prospectiva del Talento Humano"/>
    <s v="Angelica Rodriguez Barreto"/>
    <s v="Inspector"/>
    <s v="Gustavo Torres"/>
    <m/>
    <m/>
    <m/>
    <m/>
    <s v="Plan estratégico de RRHH"/>
    <m/>
    <m/>
    <s v="Actividad no ha iniciado"/>
    <s v="Actividad no ha iniciado"/>
    <x v="4"/>
    <m/>
    <m/>
    <n v="0"/>
    <n v="0"/>
  </r>
  <r>
    <x v="13"/>
    <s v="SUBDIRECCIÓN DE TALENTO HUMANO"/>
    <s v="O5"/>
    <s v="Garantizar la gestión del Talento Humano, para que los servidores penitenciarios desarrollen de manera competente y comprometida la Nacionalidad de la Institucional."/>
    <e v="#N/A"/>
    <s v="ADMINSTRACIÓN DE PERSONAL"/>
    <s v="I20"/>
    <s v="Porcentaje de funcionarios objeto de evaluación de desempeño con resultados en rango sobresaliente"/>
    <n v="4"/>
    <s v="Porcentaje"/>
    <s v="P161"/>
    <s v="Activo"/>
    <s v="Plan de  comunicaciones  del sistema  tipo de evaluación del desempeño laboral en el  INPEC monitoreado."/>
    <n v="6"/>
    <n v="1"/>
    <s v="Numero"/>
    <s v="4to Trimestre"/>
    <s v="Carlos Hernan Bastidas Torres"/>
    <s v="Subdirector de Talento Humano "/>
    <m/>
    <m/>
    <m/>
    <n v="313"/>
    <x v="0"/>
    <s v=" Elaborar y divulgar el nuevo formato  de EDL."/>
    <x v="17"/>
    <x v="40"/>
    <n v="73"/>
    <n v="25"/>
    <s v="NO"/>
    <s v="Coordinadora Grupo Prospectiva del Talento Humano"/>
    <s v="Angelica Rodriguez Barreto"/>
    <s v="Inspector"/>
    <s v="Gustavo Torres"/>
    <m/>
    <m/>
    <m/>
    <m/>
    <s v="Plan estratégico de RRHH"/>
    <m/>
    <m/>
    <n v="75"/>
    <n v="1"/>
    <x v="3"/>
    <s v="Con base en los formatos definidos por la CNSC, se ajustaron a las necesidades organizacionales, así mismo se informó mediante Circular 003 del 18 de enero de 2017, se informó a todas las dependencias del INPEC, la implementación del nuevo modelo de evaluación, enviando correo masivo Institucional, igualmente se publicó en la Intranet de la página Institucional los documentos de EDL para el período 2017. En el desarrollo de la implementación se está dando a conocer el video informativo y la cartilla guía elaborada por la CNSC._x000a_Por otra parte, se preestableció en el formato de evaluación, dentro de los compromisos laborales de los funcionarios de Carrera un compromiso con referencia al cumplimiento de la actualización de la hoja de vida en el SIGEP_x000a_"/>
    <s v="D:\EDL Trabajo\EDL Plan de Acción"/>
    <n v="25"/>
    <n v="1.5"/>
  </r>
  <r>
    <x v="13"/>
    <s v="SUBDIRECCIÓN DE TALENTO HUMANO"/>
    <s v="O5"/>
    <s v="Garantizar la gestión del Talento Humano, para que los servidores penitenciarios desarrollen de manera competente y comprometida la Nacionalidad de la Institucional."/>
    <e v="#N/A"/>
    <s v="ADMINSTRACIÓN DE PERSONAL"/>
    <s v="I20"/>
    <s v="Porcentaje de funcionarios objeto de evaluación de desempeño con resultados en rango sobresaliente"/>
    <n v="4"/>
    <s v="Porcentaje"/>
    <s v="P144"/>
    <s v="Activo"/>
    <s v="Modelo de Gestión de Talento Humano diseñado e implementado"/>
    <n v="6"/>
    <n v="25"/>
    <s v="Porcentaje"/>
    <s v="4to Trimestre"/>
    <s v="Carlos Hernan Bastidas Torres"/>
    <s v="Subdirector de Talento Humano "/>
    <m/>
    <m/>
    <m/>
    <n v="314"/>
    <x v="0"/>
    <s v="Pruesentar propueta para aprobación del nuevo modelo de gestion del talento humano "/>
    <x v="7"/>
    <x v="0"/>
    <n v="90"/>
    <n v="50"/>
    <s v="NO"/>
    <s v="Coordinadora Grupo Prospectiva del Talento Humano"/>
    <s v="Angelica Rodriguez Barreto"/>
    <s v="Profesional universitario"/>
    <s v="Katherine Gomez Lopez"/>
    <m/>
    <m/>
    <m/>
    <m/>
    <s v="Plan estratégico de RRHH"/>
    <m/>
    <m/>
    <s v="Actividad no ha iniciado"/>
    <s v="Actividad no ha iniciado"/>
    <x v="4"/>
    <m/>
    <m/>
    <n v="0"/>
    <n v="0"/>
  </r>
  <r>
    <x v="13"/>
    <s v="SUBDIRECCIÓN DE TALENTO HUMANO"/>
    <s v="O5"/>
    <s v="Garantizar la gestión del Talento Humano, para que los servidores penitenciarios desarrollen de manera competente y comprometida la Nacionalidad de la Institucional."/>
    <e v="#N/A"/>
    <s v="ADMINSTRACIÓN DE PERSONAL"/>
    <s v="I20"/>
    <s v="Porcentaje de funcionarios objeto de evaluación de desempeño con resultados en rango sobresaliente"/>
    <n v="4"/>
    <s v="Porcentaje"/>
    <s v="P144"/>
    <s v="Activo"/>
    <s v="Modelo de Gestión de Talento Humano diseñado e implementado"/>
    <n v="6"/>
    <n v="25"/>
    <s v="Porcentaje"/>
    <s v="4to Trimestre"/>
    <s v="Carlos Hernan Bastidas Torres"/>
    <s v="Subdirector de Talento Humano "/>
    <m/>
    <m/>
    <m/>
    <n v="315"/>
    <x v="0"/>
    <s v="Presentar propuesta de un diccionario de Competencias Laborales"/>
    <x v="18"/>
    <x v="1"/>
    <n v="152"/>
    <n v="50"/>
    <s v="NO"/>
    <s v="Coordinadora Grupo Prospectiva del Talento Humano"/>
    <s v="Angelica Rodriguez Barreto"/>
    <s v="Profesional universitario"/>
    <s v="Katherine Gomez Lopez"/>
    <m/>
    <m/>
    <m/>
    <m/>
    <s v="Plan estratégico de RRHH"/>
    <m/>
    <m/>
    <s v="Actividad no ha iniciado"/>
    <s v="Actividad no ha iniciado"/>
    <x v="4"/>
    <m/>
    <m/>
    <n v="0"/>
    <n v="0"/>
  </r>
  <r>
    <x v="13"/>
    <s v="SUBDIRECCIÓN DE TALENTO HUMANO"/>
    <s v="O5"/>
    <s v="Garantizar la gestión del Talento Humano, para que los servidores penitenciarios desarrollen de manera competente y comprometida la Nacionalidad de la Institucional."/>
    <e v="#N/A"/>
    <s v="ADMINSTRACIÓN DE PERSONAL"/>
    <s v="I20"/>
    <s v="Porcentaje de funcionarios objeto de evaluación de desempeño con resultados en rango sobresaliente"/>
    <n v="4"/>
    <s v="Porcentaje"/>
    <s v="P145"/>
    <s v="Activo"/>
    <s v="Modelo de evaluación de  acuerdos de gestión de los Gerentes públicos del INPEC, diseñado e implementado "/>
    <n v="5"/>
    <n v="40"/>
    <s v="Porcentaje"/>
    <s v="Todos los trimestres"/>
    <s v="Carlos Hernan Bastidas Torres"/>
    <s v="Subdirector de Talento Humano "/>
    <n v="20"/>
    <s v="La propuesta  para la adopción institucional de la  “Guía Metodológica para la Gestión del Rendimiento de los  Gerentes Públicos” emitida por el DAFP, se subió al software ISOLUTION el pasado 16 de marzo y se envió a flujo el 24 del mismo mes. Actualmente se están realizando los ajustes de conformidad con las inquietudes surgidas en la video conferencia institucional realizada el pasado 29 de marzo sobre el tema Acuerdos de Gestión "/>
    <s v="C:\Users\RTOBARC\Documents\acuerdos de gestion\FORMATOS ACUERDOS PROPUESTA"/>
    <n v="316"/>
    <x v="0"/>
    <s v="Emitir lineamiento para que se incluya dentro de los acuerdos de gestión el cumplimiento de la actualización de la hoja de vida en el SIGEP "/>
    <x v="1"/>
    <x v="33"/>
    <n v="92"/>
    <n v="25"/>
    <s v="NO"/>
    <s v="Coordinadora Grupo Prospectiva del Talento Humano"/>
    <s v="Angelica Rodriguez Barreto"/>
    <s v="AUXILIAR ADMINISTRATIVO"/>
    <s v="carolina Mejia "/>
    <m/>
    <m/>
    <m/>
    <m/>
    <s v="Plan estratégico de RRHH"/>
    <m/>
    <m/>
    <n v="30"/>
    <n v="0.32608695652173914"/>
    <x v="2"/>
    <s v="Mediante correo masivo emitido el pasado 15 de marzo se solicitó a los señores Gerentes Públicos la inclusión de un compromiso gerencial para dar cumplimiento a la actualización de la hoja de vida  en el SIGEP. No obstante, el 2 de marzo se remitió para revisión a la Oficina Asesora de Planeación el proyecto de circular en la cual se da esta  Instrucción  a los Gerentes Públicos. Según lo informado por la OFIPLA  será emitida en los próximos días"/>
    <s v="C:\Users\RTOBARC\Documents\acuerdos de gestión  https://mail.google.com/mail/u/0/images/cleardot.gif. url(https://ssl.gstatic.com/mail/sprites/general-76906fbc82f79822625038e272fa3893.png)"/>
    <n v="12.5"/>
    <n v="0.625"/>
  </r>
  <r>
    <x v="13"/>
    <s v="SUBDIRECCIÓN DE TALENTO HUMANO"/>
    <s v="O5"/>
    <s v="Garantizar la gestión del Talento Humano, para que los servidores penitenciarios desarrollen de manera competente y comprometida la Nacionalidad de la Institucional."/>
    <e v="#N/A"/>
    <s v="ADMINSTRACIÓN DE PERSONAL"/>
    <s v="I20"/>
    <s v="Porcentaje de funcionarios objeto de evaluación de desempeño con resultados en rango sobresaliente"/>
    <n v="4"/>
    <s v="Porcentaje"/>
    <s v="P145"/>
    <s v="Activo"/>
    <s v="Modelo de evaluación de  acuerdos de gestión de los Gerentes públicos del INPEC, diseñado e implementado "/>
    <n v="5"/>
    <n v="40"/>
    <s v="Porcentaje"/>
    <s v="Todos los trimestres"/>
    <s v="Carlos Hernan Bastidas Torres"/>
    <s v="Subdirector de Talento Humano "/>
    <n v="20"/>
    <s v="La propuesta  para la adopción institucional de la  “Guía Metodológica para la Gestión del Rendimiento de los  Gerentes Públicos” emitida por el DAFP, se subió al software ISOLUTION el pasado 16 de marzo y se envió a flujo el 24 del mismo mes. Actualmente se están realizando los ajustes de conformidad con las inquietudes surgidas en la video conferencia institucional realizada el pasado 29 de marzo sobre el tema Acuerdos de Gestión "/>
    <s v="C:\Users\RTOBARC\Documents\acuerdos de gestion\FORMATOS ACUERDOS PROPUESTA"/>
    <n v="317"/>
    <x v="0"/>
    <s v="Socializar la guia de acuerdos de gestion "/>
    <x v="17"/>
    <x v="40"/>
    <n v="73"/>
    <n v="25"/>
    <s v="NO"/>
    <s v="Coordinadora Grupo Prospectiva del Talento Humano"/>
    <s v="Angelica Rodriguez Barreto"/>
    <s v="AUXILIAR ADMINISTRATIVO"/>
    <s v="carolina Mejia "/>
    <m/>
    <m/>
    <m/>
    <m/>
    <s v="Plan estratégico de RRHH"/>
    <m/>
    <m/>
    <n v="75"/>
    <n v="1"/>
    <x v="3"/>
    <s v="El pasado  20  de febrero mediante el comunicado “Reiteración Acuerdos de Gestión pactados año 2016 y evaluación. Socialización Guía metodológica para la gestión del Rendimiento de los Gerentes Públicos 2017” enviado desde la cuenta de correo comunicacionorganizacional@inpec.gov.co la Subdirección de Talento Humano socializó  a través del oficio 85107-SUTAH-GOPRO-01887 fechado febrero 13 de 2017 la “Guía metodológica DAFP 2017 para la Gestión del Rendimiento de los Gerentes Públicos” (se adjuntan los soportes). Se gestionó y realizó  por parte de un delegado del DAFP el 29 de marzo video conferencia dirigida a los gerentes Públicos  con el fin de capacitarlos sobre la concertación y formalización de los Acuerdos de Gestión para la presente vigencia. El proyecto de Adopción de la Guía se subió a ISOLUTION el pasado 16 de marzo y se envió a flujo el 24 de marzo  para la respectiva revisión por parte de la OFIPLAN. Con base en las inquietudes que surgieron en la videoconferencia se está replanteando la propuesta de la Guía y formatos para ser de nuevo enviada a flujo para  lo pertinente por parte de la OFIPLAN. Se adjunta el Acta 004 de marzo 29 de  2017.  "/>
    <s v="C:\Users\RTOBARC\Documents\acuerdos de gestion\ACUERDOS DE GESTION https://www.google.com/a/inpec.gov.co/images/favicon.ico"/>
    <n v="25"/>
    <n v="1.25"/>
  </r>
  <r>
    <x v="13"/>
    <s v="SUBDIRECCIÓN DE TALENTO HUMANO"/>
    <s v="O5"/>
    <s v="Garantizar la gestión del Talento Humano, para que los servidores penitenciarios desarrollen de manera competente y comprometida la Nacionalidad de la Institucional."/>
    <e v="#N/A"/>
    <s v="ADMINSTRACIÓN DE PERSONAL"/>
    <s v="I20"/>
    <s v="Porcentaje de funcionarios objeto de evaluación de desempeño con resultados en rango sobresaliente"/>
    <n v="4"/>
    <s v="Porcentaje"/>
    <s v="P145"/>
    <s v="Activo"/>
    <s v="Modelo de evaluación de  acuerdos de gestión de los Gerentes públicos del INPEC, diseñado e implementado "/>
    <n v="5"/>
    <n v="40"/>
    <s v="Porcentaje"/>
    <s v="Todos los trimestres"/>
    <s v="Carlos Hernan Bastidas Torres"/>
    <s v="Subdirector de Talento Humano "/>
    <n v="20"/>
    <s v="La propuesta  para la adopción institucional de la  “Guía Metodológica para la Gestión del Rendimiento de los  Gerentes Públicos” emitida por el DAFP, se subió al software ISOLUTION el pasado 16 de marzo y se envió a flujo el 24 del mismo mes. Actualmente se están realizando los ajustes de conformidad con las inquietudes surgidas en la video conferencia institucional realizada el pasado 29 de marzo sobre el tema Acuerdos de Gestión "/>
    <s v="C:\Users\RTOBARC\Documents\acuerdos de gestion\FORMATOS ACUERDOS PROPUESTA"/>
    <n v="318"/>
    <x v="0"/>
    <s v="Requerir semestramente informes de los planes de mejoramiento realizados por parte de la dirección general, directores tecnicos y operativos"/>
    <x v="3"/>
    <x v="1"/>
    <n v="182"/>
    <n v="25"/>
    <s v="NO"/>
    <s v="Coordinadora Grupo Prospectiva del Talento Humano"/>
    <s v="Angelica Rodriguez Barreto"/>
    <s v="AUXILIAR ADMINISTRATIVO"/>
    <s v="carolina Mejia "/>
    <m/>
    <m/>
    <m/>
    <m/>
    <s v="Plan estratégico de RRHH"/>
    <m/>
    <m/>
    <s v="Actividad no ha iniciado"/>
    <s v="Actividad no ha iniciado"/>
    <x v="4"/>
    <m/>
    <m/>
    <n v="0"/>
    <n v="0"/>
  </r>
  <r>
    <x v="13"/>
    <s v="SUBDIRECCIÓN DE TALENTO HUMANO"/>
    <s v="O5"/>
    <s v="Garantizar la gestión del Talento Humano, para que los servidores penitenciarios desarrollen de manera competente y comprometida la Nacionalidad de la Institucional."/>
    <e v="#N/A"/>
    <s v="ADMINSTRACIÓN DE PERSONAL"/>
    <s v="I20"/>
    <s v="Porcentaje de funcionarios objeto de evaluación de desempeño con resultados en rango sobresaliente"/>
    <n v="4"/>
    <s v="Porcentaje"/>
    <s v="P145"/>
    <s v="Activo"/>
    <s v="Modelo de evaluación de  acuerdos de gestión de los Gerentes públicos del INPEC, diseñado e implementado "/>
    <n v="5"/>
    <n v="40"/>
    <s v="Porcentaje"/>
    <s v="Todos los trimestres"/>
    <s v="Carlos Hernan Bastidas Torres"/>
    <s v="Subdirector de Talento Humano "/>
    <n v="20"/>
    <s v="La propuesta  para la adopción institucional de la  “Guía Metodológica para la Gestión del Rendimiento de los  Gerentes Públicos” emitida por el DAFP, se subió al software ISOLUTION el pasado 16 de marzo y se envió a flujo el 24 del mismo mes. Actualmente se están realizando los ajustes de conformidad con las inquietudes surgidas en la video conferencia institucional realizada el pasado 29 de marzo sobre el tema Acuerdos de Gestión "/>
    <s v="C:\Users\RTOBARC\Documents\acuerdos de gestion\FORMATOS ACUERDOS PROPUESTA"/>
    <n v="319"/>
    <x v="0"/>
    <s v="Presentar a la Dirección General un informe trimestral sobre los acuerdos de gestión que se concertaron, formalizaron o evaluaron con los gerentes públicos"/>
    <x v="37"/>
    <x v="1"/>
    <n v="260"/>
    <n v="25"/>
    <s v="NO"/>
    <s v="Coordinadora Grupo Prospectiva del Talento Humano"/>
    <s v="Angelica Rodriguez Barreto"/>
    <s v="AUXILIAR ADMINISTRATIVO"/>
    <s v="carolina Mejia "/>
    <m/>
    <m/>
    <m/>
    <m/>
    <s v="Plan estratégico de RRHH"/>
    <m/>
    <m/>
    <n v="16"/>
    <n v="6.1538461538461542E-2"/>
    <x v="3"/>
    <s v="Mediante el oficio 85107-SUTAH-GOPRO-05071 de abril 4 de 2017 se presentaro a la Dirección General el informe sobre las evaluaciones a los Acuerdos de Gestión de la Vigencia 2016 reportadas a la fecha por los señores Gerentes, así como de los Acuerdos concertados a la fecha.  Estos requerimientos se realizaron a los señores gerentes mediante los oficios  85107-SUTAH-GOPRO-01033 de enero 27 de 2017 y 1887 de febrero 13 de 2017;  fueron reiterados en la videoconferencia realizada el 29 de marzo de 2017. Se adjuntan los oficios de solicitud, 2 comunicados y el acta  004 y  copia del informe en mención."/>
    <s v="C:\Users\RTOBARC\Documents\acuerdos de gestion\ACUERDOS DE GESTION"/>
    <n v="25"/>
    <n v="1.25"/>
  </r>
  <r>
    <x v="13"/>
    <s v="SUBDIRECCIÓN DE TALENTO HUMANO"/>
    <s v="O5"/>
    <s v="Garantizar la gestión del Talento Humano, para que los servidores penitenciarios desarrollen de manera competente y comprometida la Nacionalidad de la Institucional."/>
    <e v="#N/A"/>
    <s v="ADMINSTRACIÓN DE PERSONAL"/>
    <s v="I20"/>
    <s v="Porcentaje de funcionarios objeto de evaluación de desempeño con resultados en rango sobresaliente"/>
    <n v="4"/>
    <s v="Porcentaje"/>
    <s v="P146"/>
    <s v="Activo"/>
    <s v="Plan de vacantes elaborado"/>
    <n v="5"/>
    <n v="1"/>
    <s v="Numero"/>
    <s v="4to Trimestre"/>
    <s v="Carlos Hernan Bastidas Torres"/>
    <s v="Subdirector de Talento Humano "/>
    <m/>
    <m/>
    <m/>
    <n v="320"/>
    <x v="0"/>
    <s v="Realizar análisis de la planta actual de personal."/>
    <x v="17"/>
    <x v="19"/>
    <n v="75"/>
    <n v="25"/>
    <s v="NO"/>
    <s v="Coordinadora Grupo Prospectiva del Talento Humano"/>
    <s v="Angelica Rodriguez Barreto"/>
    <s v="Profesional universitario"/>
    <s v="Fabian Sanchez"/>
    <m/>
    <m/>
    <m/>
    <m/>
    <s v="Plan Anual de Vacantes"/>
    <m/>
    <m/>
    <n v="75"/>
    <n v="1"/>
    <x v="3"/>
    <s v="Se elaboró archivo en Excel con la información indicada en guía del DAFP."/>
    <s v="D:\VARIOS TEMAS INPEC\PLAN ANUAL DE VACANTES\PLAN ANUAL VIGENCIA 2017"/>
    <n v="25"/>
    <n v="1.25"/>
  </r>
  <r>
    <x v="13"/>
    <s v="SUBDIRECCIÓN DE TALENTO HUMANO"/>
    <s v="O5"/>
    <s v="Garantizar la gestión del Talento Humano, para que los servidores penitenciarios desarrollen de manera competente y comprometida la Nacionalidad de la Institucional."/>
    <e v="#N/A"/>
    <s v="ADMINSTRACIÓN DE PERSONAL"/>
    <s v="I20"/>
    <s v="Porcentaje de funcionarios objeto de evaluación de desempeño con resultados en rango sobresaliente"/>
    <n v="4"/>
    <s v="Porcentaje"/>
    <s v="P146"/>
    <s v="Activo"/>
    <s v="Plan de vacantes elaborado"/>
    <n v="5"/>
    <n v="1"/>
    <s v="Numero"/>
    <s v="4to Trimestre"/>
    <s v="Carlos Hernan Bastidas Torres"/>
    <s v="Subdirector de Talento Humano "/>
    <m/>
    <m/>
    <m/>
    <n v="321"/>
    <x v="0"/>
    <s v="Establecer las necesidades de personal del Instituto."/>
    <x v="7"/>
    <x v="0"/>
    <n v="90"/>
    <n v="25"/>
    <s v="NO"/>
    <s v="Coordinadora Grupo Prospectiva del Talento Humano"/>
    <s v="Angelica Rodriguez Barreto"/>
    <s v="Profesional universitario"/>
    <s v="Fabian Sanchez"/>
    <m/>
    <m/>
    <m/>
    <m/>
    <s v="Plan Anual de Vacantes"/>
    <m/>
    <m/>
    <s v="Actividad no ha iniciado"/>
    <s v="Actividad no ha iniciado"/>
    <x v="4"/>
    <m/>
    <m/>
    <n v="0"/>
    <n v="0"/>
  </r>
  <r>
    <x v="13"/>
    <s v="SUBDIRECCIÓN DE TALENTO HUMANO"/>
    <s v="O5"/>
    <s v="Garantizar la gestión del Talento Humano, para que los servidores penitenciarios desarrollen de manera competente y comprometida la Nacionalidad de la Institucional."/>
    <e v="#N/A"/>
    <s v="ADMINSTRACIÓN DE PERSONAL"/>
    <s v="I20"/>
    <s v="Porcentaje de funcionarios objeto de evaluación de desempeño con resultados en rango sobresaliente"/>
    <n v="4"/>
    <s v="Porcentaje"/>
    <s v="P146"/>
    <s v="Activo"/>
    <s v="Plan de vacantes elaborado"/>
    <n v="5"/>
    <n v="1"/>
    <s v="Numero"/>
    <s v="4to Trimestre"/>
    <s v="Carlos Hernan Bastidas Torres"/>
    <s v="Subdirector de Talento Humano "/>
    <m/>
    <m/>
    <m/>
    <n v="322"/>
    <x v="0"/>
    <s v="Construir el plan de provisión de recursos humanos."/>
    <x v="18"/>
    <x v="32"/>
    <n v="91"/>
    <n v="25"/>
    <s v="NO"/>
    <s v="Coordinadora Grupo Prospectiva del Talento Humano"/>
    <s v="Angelica Rodriguez Barreto"/>
    <s v="Profesional universitario"/>
    <s v="Fabian Sanchez"/>
    <m/>
    <m/>
    <m/>
    <m/>
    <s v="Plan Anual de Vacantes"/>
    <m/>
    <m/>
    <s v="Actividad no ha iniciado"/>
    <s v="Actividad no ha iniciado"/>
    <x v="4"/>
    <m/>
    <m/>
    <n v="0"/>
    <n v="0"/>
  </r>
  <r>
    <x v="13"/>
    <s v="SUBDIRECCIÓN DE TALENTO HUMANO"/>
    <s v="O5"/>
    <s v="Garantizar la gestión del Talento Humano, para que los servidores penitenciarios desarrollen de manera competente y comprometida la Nacionalidad de la Institucional."/>
    <e v="#N/A"/>
    <s v="ADMINSTRACIÓN DE PERSONAL"/>
    <s v="I20"/>
    <s v="Porcentaje de funcionarios objeto de evaluación de desempeño con resultados en rango sobresaliente"/>
    <n v="4"/>
    <s v="Porcentaje"/>
    <s v="P146"/>
    <s v="Activo"/>
    <s v="Plan de vacantes elaborado"/>
    <n v="5"/>
    <n v="1"/>
    <s v="Numero"/>
    <s v="4to Trimestre"/>
    <s v="Carlos Hernan Bastidas Torres"/>
    <s v="Subdirector de Talento Humano "/>
    <m/>
    <m/>
    <m/>
    <n v="323"/>
    <x v="0"/>
    <s v="Elaborar el documento del plan anual de vacantes para presentarlo al DAFP"/>
    <x v="5"/>
    <x v="1"/>
    <n v="60"/>
    <n v="25"/>
    <s v="NO"/>
    <s v="Coordinadora Grupo Prospectiva del Talento Humano"/>
    <s v="Angelica Rodriguez Barreto"/>
    <s v="Profesional universitario"/>
    <s v="Fabian Sanchez"/>
    <m/>
    <m/>
    <m/>
    <m/>
    <s v="Plan Anual de Vacantes"/>
    <m/>
    <m/>
    <s v="Actividad no ha iniciado"/>
    <s v="Actividad no ha iniciado"/>
    <x v="4"/>
    <m/>
    <m/>
    <n v="0"/>
    <n v="0"/>
  </r>
  <r>
    <x v="13"/>
    <s v="SUBDIRECCIÓN DE TALENTO HUMANO"/>
    <s v="O5"/>
    <s v="Garantizar la gestión del Talento Humano, para que los servidores penitenciarios desarrollen de manera competente y comprometida la Nacionalidad de la Institucional."/>
    <e v="#N/A"/>
    <s v="ADMINSTRACIÓN DE PERSONAL"/>
    <s v="I20"/>
    <s v="Porcentaje de funcionarios objeto de evaluación de desempeño con resultados en rango sobresaliente"/>
    <n v="4"/>
    <s v="Porcentaje"/>
    <s v="P255"/>
    <s v="Activo"/>
    <s v="Registro publico de carrera administrativa actualizado"/>
    <n v="5"/>
    <n v="100"/>
    <s v="Porcentaje"/>
    <s v="Todos los trimestres"/>
    <s v="Carlos Hernan Bastidas Torres"/>
    <s v="Subdirector de Talento Humano "/>
    <n v="100"/>
    <s v="Se tiene a la fecha actualizado el registro público de carrera, se han realizado 6 actualizaciones mediante Resolución No.000109 del 23 de enero del 2017 y la Resolución No. 000761 del 23 marzo 2017."/>
    <s v="C:\Users\YTIQUEC.INPEC\Desktop\prospectiva"/>
    <n v="324"/>
    <x v="0"/>
    <s v="Emitir una resolución timestral de inscripción o actualización de los fucionarios que superen el periodo de prueba"/>
    <x v="1"/>
    <x v="1"/>
    <n v="274"/>
    <n v="100"/>
    <s v="SI"/>
    <s v="Coordinadora Grupo Prospectiva del Talento Humano"/>
    <s v="Angelica Rodriguez Barreto"/>
    <s v="AUXILIAR ADMINISTRATIVO"/>
    <s v="Jenny Tique"/>
    <s v="AUXILIAR ADMINISTRATIVO"/>
    <s v="Carolina Mejia"/>
    <m/>
    <m/>
    <s v="Plan estratégico de RRHH"/>
    <m/>
    <m/>
    <n v="30"/>
    <n v="1"/>
    <x v="3"/>
    <s v="Se elaboraron 7 Resoluciones  se han inscrito a la fecha 439 y actualizado 6 con la Resolución No.000222 del 30 de enero del 2017, Resolución No.000598 del 7 marzo del 2017, Resolución No.000762 de 27 marzo del 2017, Resolución No.000109 del 23 de enero del 2017, Resolución No. 000599 del 7 marzo del 2017, Resolución No. 000653 del 10  marzo del 2017, Resolución No. 000761 del 23 marzo 2017"/>
    <s v="C:\Users\YTIQUEC.INPEC\Desktop\prospectiva"/>
    <n v="100"/>
    <n v="5"/>
  </r>
  <r>
    <x v="13"/>
    <s v="SUBDIRECCIÓN DE TALENTO HUMANO"/>
    <s v="O5"/>
    <s v="Garantizar la gestión del Talento Humano, para que los servidores penitenciarios desarrollen de manera competente y comprometida la Nacionalidad de la Institucional."/>
    <e v="#N/A"/>
    <s v="ADMINSTRACIÓN DE PERSONAL"/>
    <s v="I20"/>
    <s v="Porcentaje de funcionarios objeto de evaluación de desempeño con resultados en rango sobresaliente"/>
    <n v="4"/>
    <s v="Porcentaje"/>
    <s v="P255"/>
    <s v="Activo"/>
    <s v="Registro publico de carrera administrativa actualizado"/>
    <n v="5"/>
    <n v="100"/>
    <s v="Porcentaje"/>
    <s v="Todos los trimestres"/>
    <s v="Carlos Hernan Bastidas Torres"/>
    <s v="Subdirector de Talento Humano "/>
    <m/>
    <m/>
    <m/>
    <n v="325"/>
    <x v="1"/>
    <s v="Implementar del nuevo sistema tipo de EDL"/>
    <x v="42"/>
    <x v="41"/>
    <n v="0"/>
    <m/>
    <m/>
    <m/>
    <m/>
    <m/>
    <m/>
    <m/>
    <m/>
    <m/>
    <m/>
    <m/>
    <m/>
    <m/>
    <s v="La actividad no tiene fecha de inicio"/>
    <s v="La actividad no tiene fecha de inicio"/>
    <x v="4"/>
    <s v="actividad repetida, se encuentra en la fila 8"/>
    <m/>
    <n v="0"/>
    <n v="0"/>
  </r>
  <r>
    <x v="13"/>
    <s v="SUBDIRECCIÓN DE TALENTO HUMANO"/>
    <s v="O5"/>
    <s v="Garantizar la gestión del Talento Humano, para que los servidores penitenciarios desarrollen de manera competente y comprometida la Nacionalidad de la Institucional."/>
    <s v="S25"/>
    <s v="BIENESTAR E INCENTIVOS"/>
    <s v="I21"/>
    <s v="Porcentaje del Sistema de estímulos e Incentivos del INPEC, actualizado e implementado."/>
    <n v="25"/>
    <s v="Porcentaje"/>
    <s v="P191"/>
    <s v="Activo"/>
    <s v="Programa de clima y cultura organizacional dirigió a los lideres dueños de proceso y grupos de trabajo diseñado e implementado."/>
    <n v="6"/>
    <n v="60"/>
    <s v="Porcentaje"/>
    <s v="Todos los trimestres"/>
    <s v="Carlos Hernan Bastidas Torres"/>
    <s v="Subdirector de Talento Humano "/>
    <n v="0"/>
    <s v="aun no se ha implementado el programa de clima y cultura organizacional. Este se realizara en el ultimo trimestre del año"/>
    <m/>
    <n v="326"/>
    <x v="0"/>
    <s v="Realizar segunda fase para los funcionarios certificados en Programa Cumbres lo que incluye talleres para equipos de alto desempeño"/>
    <x v="2"/>
    <x v="1"/>
    <n v="302"/>
    <n v="50"/>
    <s v="NO"/>
    <s v="Coordinadora Grupo Bienestar Laboral"/>
    <s v="Noredys Aguirre"/>
    <s v="contratista "/>
    <s v="Carmen Guerrero"/>
    <m/>
    <m/>
    <m/>
    <m/>
    <s v="Bienestar e incentivos"/>
    <m/>
    <m/>
    <n v="58"/>
    <n v="0.19205298013245034"/>
    <x v="4"/>
    <s v="Actualmente se encuentra adelantándose el proceso de contratación con la Caja de Compensación Colsubsidio. Se recibe propuesta de capacitación, se solicitan conceptos jurídico y financiero a las áreas respectivas. Se anexan soportes de las actividades adelantadas,"/>
    <s v="C:\Users\CGUERRERO.INPEC\Desktop\PLAN DE ACCIÓN 2017\Intervención en Clima Laboral"/>
    <n v="0"/>
    <n v="0"/>
  </r>
  <r>
    <x v="13"/>
    <s v="SUBDIRECCIÓN DE TALENTO HUMANO"/>
    <s v="O5"/>
    <s v="Garantizar la gestión del Talento Humano, para que los servidores penitenciarios desarrollen de manera competente y comprometida la Nacionalidad de la Institucional."/>
    <s v="S25"/>
    <s v="BIENESTAR E INCENTIVOS"/>
    <s v="I21"/>
    <s v="Porcentaje del Sistema de estímulos e Incentivos del INPEC, actualizado e implementado."/>
    <n v="25"/>
    <s v="Porcentaje"/>
    <s v="P191"/>
    <s v="Activo"/>
    <s v="Programa de clima y cultura organizacional dirigió a los lideres dueños de proceso y grupos de trabajo diseñado e implementado."/>
    <n v="6"/>
    <n v="60"/>
    <s v="Porcentaje"/>
    <s v="Todos los trimestres"/>
    <s v="Carlos Hernan Bastidas Torres"/>
    <s v="Subdirector de Talento Humano "/>
    <n v="0"/>
    <s v="aun no se ha implementado el programa de clima y cultura organizacional. Este se realizara en el ultimo trimestre del año"/>
    <m/>
    <n v="327"/>
    <x v="0"/>
    <s v="Realizar talleres para el fortalecimiento de la cultura organizacional en los grupos de trabajo."/>
    <x v="2"/>
    <x v="1"/>
    <n v="302"/>
    <n v="50"/>
    <s v="NO"/>
    <s v="Coordinadora Grupo Bienestar Laboral"/>
    <s v="Noredys Aguirre"/>
    <s v="contratista "/>
    <s v="Carmen Guerrero"/>
    <m/>
    <m/>
    <m/>
    <m/>
    <s v="Bienestar e incentivos"/>
    <m/>
    <m/>
    <n v="58"/>
    <n v="0.19205298013245034"/>
    <x v="4"/>
    <s v="Actualmente se adelanta proceso de contratación. Se anexan soportes de las diligencias adelantadas."/>
    <s v="C:\Users\CGUERRERO.INPEC\Desktop\PLAN DE ACCIÓN 2017\Programa de Cultura Organizacional"/>
    <n v="0"/>
    <n v="0"/>
  </r>
  <r>
    <x v="13"/>
    <s v="SUBDIRECCIÓN DE TALENTO HUMANO"/>
    <s v="O5"/>
    <s v="Garantizar la gestión del Talento Humano, para que los servidores penitenciarios desarrollen de manera competente y comprometida la Nacionalidad de la Institucional."/>
    <s v="S25"/>
    <s v="BIENESTAR E INCENTIVOS"/>
    <s v="I21"/>
    <s v="Porcentaje del Sistema de estímulos e Incentivos del INPEC, actualizado e implementado."/>
    <n v="25"/>
    <s v="Porcentaje"/>
    <s v="P147"/>
    <s v="Activo"/>
    <s v="Porcentaje del programas de protección y servicios sociales implementado."/>
    <n v="6"/>
    <n v="25"/>
    <s v="Porcentaje"/>
    <s v="Todos los trimestres"/>
    <s v="Carlos Hernan Bastidas Torres"/>
    <s v="Subdirector de Talento Humano "/>
    <n v="8.33"/>
    <s v="se han realilzado dos ferias de servicios (alianzas empresariales) cumpliendo con la primera actividad de las tres relacionadas con este producto"/>
    <s v="C:\Users\CGUERRERO.INPEC\Desktop\PLAN DE ACCIÓN 2017\Feria de servicios"/>
    <n v="328"/>
    <x v="0"/>
    <s v="Realizar dos ferias de Alianzas Empresariales"/>
    <x v="2"/>
    <x v="1"/>
    <n v="302"/>
    <n v="30"/>
    <s v="NO"/>
    <s v="Coordinadora Grupo Bienestar Laboral"/>
    <s v="Noredys Aguirre"/>
    <s v="Dragoneante"/>
    <s v="Erika Martinez"/>
    <m/>
    <m/>
    <m/>
    <m/>
    <s v="Bienestar e incentivos"/>
    <m/>
    <m/>
    <n v="58"/>
    <n v="0.19205298013245034"/>
    <x v="3"/>
    <s v="Se realizaron dos ferias de servicios por parte del grupo de Bienestar Laboral los días. La primera 02 y 03 de Marzo de 2017 contando con la participación de las empresas SEB, COOGUARPENAL, DERECHO Y PROPIEDAD, COONALENJUSTICIA, AVANTEL, CIRCULO DE LECTORES, ESTETICA FEMME JOLIE, RENAUL, KIA MOTORS. Se realizo igualmente Feria de Servicios COLSUBSIDIO en la Sede central el 27 de Marzo, en la cual se ofertaron servicios promocionales en recreación, vivienda, crédito, educación, turismo"/>
    <s v="C:\Users\CGUERRERO.INPEC\Desktop\PLAN DE ACCIÓN 2017\Feria de servicios"/>
    <n v="30"/>
    <n v="1.8"/>
  </r>
  <r>
    <x v="13"/>
    <s v="SUBDIRECCIÓN DE TALENTO HUMANO"/>
    <s v="O5"/>
    <s v="Garantizar la gestión del Talento Humano, para que los servidores penitenciarios desarrollen de manera competente y comprometida la Nacionalidad de la Institucional."/>
    <s v="S25"/>
    <s v="BIENESTAR E INCENTIVOS"/>
    <s v="I21"/>
    <s v="Porcentaje del Sistema de estímulos e Incentivos del INPEC, actualizado e implementado."/>
    <n v="25"/>
    <s v="Porcentaje"/>
    <s v="P147"/>
    <s v="Activo"/>
    <s v="Porcentaje del programas de protección y servicios sociales implementado."/>
    <n v="6"/>
    <n v="25"/>
    <s v="Porcentaje"/>
    <s v="Todos los trimestres"/>
    <s v="Carlos Hernan Bastidas Torres"/>
    <s v="Subdirector de Talento Humano "/>
    <n v="8.33"/>
    <s v="se han realilzado dos ferias de servicios (alianzas empresariales) cumpliendo con la primera actividad de las tres relacionadas con este producto"/>
    <s v="C:\Users\CGUERRERO.INPEC\Desktop\PLAN DE ACCIÓN 2017\Feria de servicios"/>
    <n v="329"/>
    <x v="0"/>
    <s v="Realizar dos ferias de promoción de la salud y prevención de la enfermedad"/>
    <x v="2"/>
    <x v="1"/>
    <n v="302"/>
    <n v="40"/>
    <s v="NO"/>
    <s v="Coordinadora Grupo Bienestar Laboral"/>
    <s v="Noredys Aguirre"/>
    <s v="Dragoneante"/>
    <s v="Erika Martinez"/>
    <m/>
    <m/>
    <m/>
    <m/>
    <s v="Bienestar e incentivos"/>
    <m/>
    <m/>
    <n v="58"/>
    <n v="0.19205298013245034"/>
    <x v="4"/>
    <s v="Se realizó el cronograma de ejecución de las Ferias las cuales serán ejecutadas de acuerdo a las fechas programadas en las sedes: sede central, EC Modelo, COMEB Picota. Se anexa cronograma."/>
    <s v="C:\Users\CGUERRERO.INPEC\Desktop\PLAN DE ACCIÓN 2017\Feria de la Salud"/>
    <n v="0"/>
    <n v="0"/>
  </r>
  <r>
    <x v="13"/>
    <s v="SUBDIRECCIÓN DE TALENTO HUMANO"/>
    <s v="O5"/>
    <s v="Garantizar la gestión del Talento Humano, para que los servidores penitenciarios desarrollen de manera competente y comprometida la Nacionalidad de la Institucional."/>
    <s v="S25"/>
    <s v="BIENESTAR E INCENTIVOS"/>
    <s v="I21"/>
    <s v="Porcentaje del Sistema de estímulos e Incentivos del INPEC, actualizado e implementado."/>
    <n v="25"/>
    <s v="Porcentaje"/>
    <s v="P147"/>
    <s v="Activo"/>
    <s v="Porcentaje del programas de protección y servicios sociales implementado."/>
    <n v="6"/>
    <n v="25"/>
    <s v="Porcentaje"/>
    <s v="Todos los trimestres"/>
    <s v="Carlos Hernan Bastidas Torres"/>
    <s v="Subdirector de Talento Humano "/>
    <n v="8.33"/>
    <s v="se han realilzado dos ferias de servicios (alianzas empresariales) cumpliendo con la primera actividad de las tres relacionadas con este producto"/>
    <s v="C:\Users\CGUERRERO.INPEC\Desktop\PLAN DE ACCIÓN 2017\Feria de servicios"/>
    <n v="330"/>
    <x v="0"/>
    <s v="Realizar dos ferias de promoción de vivienda INPEC"/>
    <x v="2"/>
    <x v="1"/>
    <n v="302"/>
    <n v="30"/>
    <s v="NO"/>
    <s v="Coordinadora Grupo Bienestar Laboral"/>
    <s v="Noredys Aguirre"/>
    <s v="Dragoneante"/>
    <s v="Erika Martinez"/>
    <m/>
    <m/>
    <m/>
    <m/>
    <s v="Bienestar e incentivos"/>
    <m/>
    <m/>
    <n v="58"/>
    <n v="0.19205298013245034"/>
    <x v="4"/>
    <s v="Se realizó cronograma para ejecución de ferias de vivienda en alianza con el Fondo Nacional del Ahorro, para Bogotá, en establecimientos EC Modelo, Comeb Picota, Sede central, RM Bogotá, EPN.  Se anexa cronograma. Así mismo se ejecuto Feria de servicios en alianza con la COLSUBSIDIO el día 27 de Marzo en la Sede Central, con la idea de promocionar el acceso a Vivienda y requisitos para la postulación al Subsidio. Se anexa mailing  con información relevante."/>
    <s v="C:\Users\CGUERRERO.INPEC\Desktop\PLAN DE ACCIÓN 2017\Feria de vivienda"/>
    <n v="0"/>
    <n v="0"/>
  </r>
  <r>
    <x v="13"/>
    <s v="SUBDIRECCIÓN DE TALENTO HUMANO"/>
    <s v="O5"/>
    <s v="Garantizar la gestión del Talento Humano, para que los servidores penitenciarios desarrollen de manera competente y comprometida la Nacionalidad de la Institucional."/>
    <s v="S25"/>
    <s v="BIENESTAR E INCENTIVOS"/>
    <s v="I21"/>
    <s v="Porcentaje del Sistema de estímulos e Incentivos del INPEC, actualizado e implementado."/>
    <n v="25"/>
    <s v="Porcentaje"/>
    <s v="P148"/>
    <s v="Activo"/>
    <s v="Servidores penitenciarios beneficiados con incentivos pecuniarios y no pecuniarios"/>
    <n v="6"/>
    <n v="350"/>
    <s v="Numero"/>
    <s v="Todos los trimestres"/>
    <s v="Carlos Hernan Bastidas Torres"/>
    <s v="Subdirector de Talento Humano "/>
    <n v="0"/>
    <s v="a la fecha no se ha beneficiado ningun servidor con incentivos pecuniarios y no pecuniarios. Este producto se realizara para el ultimo trimestre del año "/>
    <m/>
    <n v="331"/>
    <x v="0"/>
    <s v="Proyectar resolución para mejores servidores penitenciarios"/>
    <x v="2"/>
    <x v="1"/>
    <n v="302"/>
    <n v="50"/>
    <s v="NO"/>
    <s v="Coordinadora Grupo Bienestar Laboral"/>
    <s v="Noredys Aguirre"/>
    <s v="Dragoneante"/>
    <s v="Erika Martinez"/>
    <m/>
    <m/>
    <m/>
    <m/>
    <s v="Bienestar e incentivos"/>
    <m/>
    <m/>
    <n v="58"/>
    <n v="0.19205298013245034"/>
    <x v="4"/>
    <s v="Actualmente los comités regionales se encuentran en revisión verificando las postulaciones que enviaron los comités locales. Se anexa instructivo de estímulos 2017."/>
    <s v="C:\Users\CGUERRERO.INPEC\Desktop\PLAN DE ACCIÓN 2017\Mejores servidores penitenciarios"/>
    <n v="0"/>
    <n v="0"/>
  </r>
  <r>
    <x v="13"/>
    <s v="SUBDIRECCIÓN DE TALENTO HUMANO"/>
    <s v="O5"/>
    <s v="Garantizar la gestión del Talento Humano, para que los servidores penitenciarios desarrollen de manera competente y comprometida la Nacionalidad de la Institucional."/>
    <s v="S25"/>
    <s v="BIENESTAR E INCENTIVOS"/>
    <s v="I21"/>
    <s v="Porcentaje del Sistema de estímulos e Incentivos del INPEC, actualizado e implementado."/>
    <n v="25"/>
    <s v="Porcentaje"/>
    <s v="P148"/>
    <s v="Activo"/>
    <s v="Servidores penitenciarios beneficiados con incentivos pecuniarios y no pecuniarios"/>
    <n v="6"/>
    <n v="350"/>
    <s v="Numero"/>
    <s v="Todos los trimestres"/>
    <s v="Carlos Hernan Bastidas Torres"/>
    <s v="Subdirector de Talento Humano "/>
    <n v="0"/>
    <s v="a la fecha no se ha beneficiado ningun servidor con incentivos pecuniarios y no pecuniarios"/>
    <m/>
    <n v="332"/>
    <x v="0"/>
    <s v="Realizar ceremonia de condecoración"/>
    <x v="2"/>
    <x v="1"/>
    <n v="302"/>
    <n v="50"/>
    <s v="NO"/>
    <s v="Coordinadora Grupo Bienestar Laboral"/>
    <s v="Noredys Aguirre"/>
    <s v="Dragoneante"/>
    <s v="Erika Martinez"/>
    <m/>
    <m/>
    <m/>
    <m/>
    <s v="Bienestar e incentivos"/>
    <m/>
    <m/>
    <n v="58"/>
    <n v="0.19205298013245034"/>
    <x v="4"/>
    <s v="Con ocasión del decreto No. 1027 del 27 de Noviembre de 2016, articulo 107 Austeridad del gasto, se programó reunión el día 05 de Abril de 2017 con la Dirección General, con el objetivo de programar las actividades que harán parte de la ceremonia del día del guardián."/>
    <s v="C:\Users\CGUERRERO.INPEC\Desktop\PLAN DE ACCIÓN 2017\CERMONIA DIA DEL GUARDIAN 2017"/>
    <n v="0"/>
    <n v="0"/>
  </r>
  <r>
    <x v="13"/>
    <s v="SUBDIRECCIÓN DE TALENTO HUMANO"/>
    <s v="O5"/>
    <s v="Garantizar la gestión del Talento Humano, para que los servidores penitenciarios desarrollen de manera competente y comprometida la Nacionalidad de la Institucional."/>
    <s v="S25"/>
    <s v="BIENESTAR E INCENTIVOS"/>
    <s v="I21"/>
    <s v="Porcentaje del Sistema de estímulos e Incentivos del INPEC, actualizado e implementado."/>
    <n v="25"/>
    <s v="Porcentaje"/>
    <s v="P149"/>
    <s v="Activo"/>
    <s v="Seguimiento anual a la herramienta de medición del clima laboral realizado"/>
    <n v="6"/>
    <n v="1"/>
    <s v="Numero"/>
    <s v="Todos los trimestres"/>
    <s v="Carlos Hernan Bastidas Torres"/>
    <s v="Subdirector de Talento Humano "/>
    <n v="0"/>
    <s v="a la fecha no se ha realizado seguimiento anual a la herramienta de medicion de clima laboral.Este producto se realizara para el ultimo trimestre del año "/>
    <m/>
    <n v="333"/>
    <x v="0"/>
    <s v="Elaborar un instrumento de medición de clima ajustado a las politicas intitucionales."/>
    <x v="18"/>
    <x v="1"/>
    <n v="152"/>
    <n v="100"/>
    <s v="NO"/>
    <s v="Coordinadora Grupo Bienestar Laboral"/>
    <s v="Noredys Aguirre"/>
    <s v="Dragoneante"/>
    <s v="Angelilca Ayala"/>
    <m/>
    <m/>
    <m/>
    <m/>
    <s v="Bienestar e incentivos"/>
    <m/>
    <m/>
    <s v="Actividad no ha iniciado"/>
    <s v="Actividad no ha iniciado"/>
    <x v="4"/>
    <m/>
    <m/>
    <n v="0"/>
    <n v="0"/>
  </r>
  <r>
    <x v="13"/>
    <s v="SUBDIRECCIÓN DE TALENTO HUMANO"/>
    <s v="O5"/>
    <s v="Garantizar la gestión del Talento Humano, para que los servidores penitenciarios desarrollen de manera competente y comprometida la Nacionalidad de la Institucional."/>
    <s v="S25"/>
    <s v="BIENESTAR E INCENTIVOS"/>
    <s v="I21"/>
    <s v="Porcentaje del Sistema de estímulos e Incentivos del INPEC, actualizado e implementado."/>
    <n v="25"/>
    <s v="Porcentaje"/>
    <s v="P150"/>
    <s v="Activo"/>
    <s v="Encuentro Nacional de Juegos Deportivos Penitenciarios y Carcelarios."/>
    <n v="5"/>
    <n v="1"/>
    <s v="Numero"/>
    <s v="Todos los trimestres"/>
    <s v="Carlos Hernan Bastidas Torres"/>
    <s v="Subdirector de Talento Humano "/>
    <n v="0"/>
    <s v="aun no se ha realizado el encuentro Nacional de Juegos deportivos. Este producto se realizara el ultimo trimeste del año"/>
    <m/>
    <n v="334"/>
    <x v="0"/>
    <s v="Emitir Directiva Juegos Nacionales"/>
    <x v="2"/>
    <x v="1"/>
    <n v="302"/>
    <n v="50"/>
    <s v="NO"/>
    <s v="Coordinadora Grupo Bienestar Laboral"/>
    <s v="Noredys Aguirre"/>
    <s v="Tecnico administrativo"/>
    <s v="Vivian Vera"/>
    <m/>
    <m/>
    <m/>
    <m/>
    <s v="Bienestar e incentivos"/>
    <m/>
    <m/>
    <n v="58"/>
    <n v="0.19205298013245034"/>
    <x v="2"/>
    <s v="Se encuentra en proyección pendiente de aprobación para ser publicada."/>
    <s v="C:\Users\CGUERRERO.INPEC\Desktop\PLAN DE ACCIÓN 2017\Juegos Nacionales"/>
    <n v="25"/>
    <n v="1.25"/>
  </r>
  <r>
    <x v="13"/>
    <s v="SUBDIRECCIÓN DE TALENTO HUMANO"/>
    <s v="O5"/>
    <s v="Garantizar la gestión del Talento Humano, para que los servidores penitenciarios desarrollen de manera competente y comprometida la Nacionalidad de la Institucional."/>
    <s v="S25"/>
    <s v="BIENESTAR E INCENTIVOS"/>
    <s v="I21"/>
    <s v="Porcentaje del Sistema de estímulos e Incentivos del INPEC, actualizado e implementado."/>
    <n v="25"/>
    <s v="Porcentaje"/>
    <s v="P150"/>
    <s v="Activo"/>
    <s v="Encuentro Nacional de Juegos Deportivos Penitenciarios y Carcelarios."/>
    <n v="5"/>
    <n v="1"/>
    <s v="Numero"/>
    <s v="Todos los trimestres"/>
    <s v="Carlos Hernan Bastidas Torres"/>
    <s v="Subdirector de Talento Humano "/>
    <n v="0"/>
    <s v="aun no se ha realizado el encuentro Nacional de Juegos deportivos. Este producto se realizara el ultimo trimeste del año"/>
    <m/>
    <n v="335"/>
    <x v="0"/>
    <s v="Realizar Informe final Ejecución de juegos nacionales"/>
    <x v="2"/>
    <x v="1"/>
    <n v="302"/>
    <n v="50"/>
    <s v="NO"/>
    <s v="Coordinadora Grupo Bienestar Laboral"/>
    <s v="Noredys Aguirre"/>
    <s v="Tecnico administrativo"/>
    <s v="Vivian Vera"/>
    <m/>
    <m/>
    <m/>
    <m/>
    <s v="Bienestar e incentivos"/>
    <m/>
    <m/>
    <n v="58"/>
    <n v="0.19205298013245034"/>
    <x v="4"/>
    <s v="aun no se ha realizado informe final de ejecucion.Actualmente se adelanta proceso de contratación."/>
    <s v="C:\Users\CGUERRERO.INPEC\Desktop\PLAN DE ACCIÓN 2017\Juegos Nacionales"/>
    <n v="0"/>
    <n v="0"/>
  </r>
  <r>
    <x v="13"/>
    <s v="SUBDIRECCIÓN DE TALENTO HUMANO"/>
    <s v="O5"/>
    <s v="Garantizar la gestión del Talento Humano, para que los servidores penitenciarios desarrollen de manera competente y comprometida la Nacionalidad de la Institucional."/>
    <s v="S25"/>
    <s v="BIENESTAR E INCENTIVOS"/>
    <s v="I21"/>
    <s v="Porcentaje del Sistema de estímulos e Incentivos del INPEC, actualizado e implementado."/>
    <n v="25"/>
    <s v="Porcentaje"/>
    <s v="P151"/>
    <s v="Activo"/>
    <s v="Encuentros de parejas y familias de los servidores penitenciarios."/>
    <n v="5"/>
    <n v="25"/>
    <s v="Numero"/>
    <s v="Todos los trimestres"/>
    <s v="Carlos Hernan Bastidas Torres"/>
    <s v="Subdirector de Talento Humano "/>
    <n v="0"/>
    <s v="a la fecha no se ha realizado ningun encuentro de parejas y familias de los servidores penitenciarios. Este producto se realizara el ultimo trimeste del año"/>
    <m/>
    <n v="336"/>
    <x v="0"/>
    <s v="Socializar procedimiento"/>
    <x v="2"/>
    <x v="1"/>
    <n v="302"/>
    <n v="50"/>
    <s v="NO"/>
    <s v="Coordinadora Grupo Bienestar Laboral"/>
    <s v="Noredys Aguirre"/>
    <s v="Tecnico administrativo"/>
    <s v="Yamiel Martinez"/>
    <s v="Dragoneante"/>
    <s v="Angelica Ayala"/>
    <m/>
    <m/>
    <s v="Bienestar e incentivos"/>
    <m/>
    <m/>
    <n v="58"/>
    <n v="0.19205298013245034"/>
    <x v="4"/>
    <s v="El día 28 de Abril  se programó reunión con la Oficina Asesora de Planeación para la revisión final de los procedimientos del grupo de Bienestar Laboral, con el fin de realizar la respectiva publicación.  "/>
    <s v="C:\Users\CGUERRERO.INPEC\Desktop\PLAN DE ACCIÓN 2017\Procedimientos GABIE"/>
    <n v="0"/>
    <n v="0"/>
  </r>
  <r>
    <x v="13"/>
    <s v="SUBDIRECCIÓN DE TALENTO HUMANO"/>
    <s v="O5"/>
    <s v="Garantizar la gestión del Talento Humano, para que los servidores penitenciarios desarrollen de manera competente y comprometida la Nacionalidad de la Institucional."/>
    <s v="S25"/>
    <s v="BIENESTAR E INCENTIVOS"/>
    <s v="I21"/>
    <s v="Porcentaje del Sistema de estímulos e Incentivos del INPEC, actualizado e implementado."/>
    <n v="25"/>
    <s v="Porcentaje"/>
    <s v="P151"/>
    <s v="Activo"/>
    <s v="Encuentros de parejas y familias de los servidores penitenciarios."/>
    <n v="5"/>
    <n v="25"/>
    <s v="Numero"/>
    <s v="Todos los trimestres"/>
    <s v="Carlos Hernan Bastidas Torres"/>
    <s v="Subdirector de Talento Humano "/>
    <n v="0"/>
    <s v="a la fecha no se ha realizado ningun encuentro de parejas y familias de los servidores penitenciarios. Este producto se realizara el ultimo trimeste del año"/>
    <m/>
    <n v="337"/>
    <x v="0"/>
    <s v="Ejecución de los encuentros a nivel nacional."/>
    <x v="2"/>
    <x v="1"/>
    <n v="302"/>
    <n v="50"/>
    <s v="NO"/>
    <s v="Coordinadora Grupo Bienestar Laboral"/>
    <s v="Noredys Aguirre"/>
    <s v="Tecnico administrativo"/>
    <s v="Yamiel Martinez"/>
    <s v="Dragoneante"/>
    <s v="Angelica Ayala"/>
    <m/>
    <m/>
    <s v="Bienestar e incentivos"/>
    <m/>
    <m/>
    <n v="58"/>
    <n v="0.19205298013245034"/>
    <x v="4"/>
    <s v="a la fecha no se han realizado los encuentrues. Se publicó resolución No. 647 del 10 de Marzo de 2017, así mismo se publicaron pautas para la ejecución de los encuentros de acuerdo a la asignación presupuestal para los establecimientos y regionales participantes."/>
    <s v="C:\Users\CGUERRERO.INPEC\Desktop\PLAN DE ACCIÓN 2017\Resolución Encuentro de parejas y familias 2017"/>
    <n v="0"/>
    <n v="0"/>
  </r>
  <r>
    <x v="13"/>
    <s v="SUBDIRECCIÓN DE TALENTO HUMANO"/>
    <s v="O5"/>
    <s v="Garantizar la gestión del Talento Humano, para que los servidores penitenciarios desarrollen de manera competente y comprometida la Nacionalidad de la Institucional."/>
    <s v="S25"/>
    <s v="BIENESTAR E INCENTIVOS"/>
    <s v="I21"/>
    <s v="Porcentaje del Sistema de estímulos e Incentivos del INPEC, actualizado e implementado."/>
    <n v="25"/>
    <s v="Porcentaje"/>
    <s v="P152"/>
    <s v="Activo"/>
    <s v="Funcionarios beneficiados con convenio INPEC-ICETEX"/>
    <n v="5"/>
    <n v="25"/>
    <s v="Numero"/>
    <s v="Todos los trimestres"/>
    <s v="Carlos Hernan Bastidas Torres"/>
    <s v="Subdirector de Talento Humano "/>
    <n v="0"/>
    <s v="a la fecha no se ha beneficiado ningun funcionario con convenio INPEC-ICETEX.  Este producto se realizara el ultimo trimeste del año"/>
    <m/>
    <n v="338"/>
    <x v="0"/>
    <s v="Actualización de reglamento operativo que hace parte del convenio interadministrativo 20160830 como requisito para acceder a la invitación."/>
    <x v="2"/>
    <x v="1"/>
    <n v="302"/>
    <n v="40"/>
    <s v="NO"/>
    <s v="Coordinadora Grupo Bienestar Laboral"/>
    <s v="Noredys Aguirre"/>
    <s v="Tecnico administrativo"/>
    <s v="Vivian Vera"/>
    <m/>
    <m/>
    <m/>
    <m/>
    <s v="Bienestar e incentivos"/>
    <m/>
    <m/>
    <n v="58"/>
    <n v="0.19205298013245034"/>
    <x v="2"/>
    <s v="Se encuentra para aprobación por parte de la Junta Administradora del Fondo cuya reunión está programada para el día 7 de Abril de 2017"/>
    <s v="C:\Users\CGUERRERO.INPEC\Desktop\PLAN DE ACCIÓN 2017\PRODUCTOS 2017\P152\FIRMA Reglamento Operativo  INPEC - ICETEX 3-4-17.doc"/>
    <n v="20"/>
    <n v="1"/>
  </r>
  <r>
    <x v="13"/>
    <s v="SUBDIRECCIÓN DE TALENTO HUMANO"/>
    <s v="O5"/>
    <s v="Garantizar la gestión del Talento Humano, para que los servidores penitenciarios desarrollen de manera competente y comprometida la Nacionalidad de la Institucional."/>
    <s v="S25"/>
    <s v="BIENESTAR E INCENTIVOS"/>
    <s v="I21"/>
    <s v="Porcentaje del Sistema de estímulos e Incentivos del INPEC, actualizado e implementado."/>
    <n v="25"/>
    <s v="Porcentaje"/>
    <s v="P152"/>
    <s v="Activo"/>
    <s v="Funcionarios beneficiados con convenio INPEC-ICETEX"/>
    <n v="5"/>
    <n v="25"/>
    <s v="Numero"/>
    <s v="Todos los trimestres"/>
    <s v="Carlos Hernan Bastidas Torres"/>
    <s v="Subdirector de Talento Humano "/>
    <n v="0"/>
    <s v="a la fecha no se ha beneficiado ningun funcionario con convenio INPEC-ICETEX. Este producto se realizara el ultimo trimeste del año"/>
    <m/>
    <n v="339"/>
    <x v="0"/>
    <s v="Lanzamiento de una invitación por semestre"/>
    <x v="2"/>
    <x v="1"/>
    <n v="302"/>
    <n v="30"/>
    <s v="NO"/>
    <s v="Coordinadora Grupo Bienestar Laboral"/>
    <s v="Noredys Aguirre"/>
    <s v="Tecnico administrativo"/>
    <s v="Vivian Vera"/>
    <m/>
    <m/>
    <m/>
    <m/>
    <s v="Bienestar e incentivos"/>
    <m/>
    <m/>
    <n v="58"/>
    <n v="0.19205298013245034"/>
    <x v="4"/>
    <s v="Una vez aprobado el reglamento operativo Fondo Inpec-Icetex se lanzará invitación periodo I 2017."/>
    <m/>
    <n v="0"/>
    <n v="0"/>
  </r>
  <r>
    <x v="13"/>
    <s v="SUBDIRECCIÓN DE TALENTO HUMANO"/>
    <s v="O5"/>
    <s v="Garantizar la gestión del Talento Humano, para que los servidores penitenciarios desarrollen de manera competente y comprometida la Nacionalidad de la Institucional."/>
    <s v="S25"/>
    <s v="BIENESTAR E INCENTIVOS"/>
    <s v="I21"/>
    <s v="Porcentaje del Sistema de estímulos e Incentivos del INPEC, actualizado e implementado."/>
    <n v="25"/>
    <s v="Porcentaje"/>
    <s v="P152"/>
    <s v="Activo"/>
    <s v="Funcionarios beneficiados con convenio INPEC-ICETEX"/>
    <n v="5"/>
    <n v="25"/>
    <s v="Numero"/>
    <s v="Todos los trimestres"/>
    <s v="Carlos Hernan Bastidas Torres"/>
    <s v="Subdirector de Talento Humano "/>
    <n v="0"/>
    <s v="a la fecha no se ha beneficiado ningun funcionario con convenio INPEC-ICETEX. Este producto se realizara el ultimo trimeste del año"/>
    <m/>
    <n v="340"/>
    <x v="0"/>
    <s v="Publicación de beneficiados."/>
    <x v="2"/>
    <x v="1"/>
    <n v="302"/>
    <n v="30"/>
    <s v="NO"/>
    <s v="Coordinadora Grupo Bienestar Laboral"/>
    <s v="Noredys Aguirre"/>
    <s v="Tecnico administrativo"/>
    <s v="Vivian Vera"/>
    <m/>
    <m/>
    <m/>
    <m/>
    <s v="Bienestar e incentivos"/>
    <m/>
    <m/>
    <n v="58"/>
    <n v="0.19205298013245034"/>
    <x v="4"/>
    <s v="Se publicarán una vez se aprueben los beneficiarios que cumplan con criterios y requisitos a los 20 días siguientes de haber cerrado el plazo."/>
    <m/>
    <n v="0"/>
    <n v="0"/>
  </r>
  <r>
    <x v="13"/>
    <s v="SUBDIRECCIÓN DE TALENTO HUMANO"/>
    <s v="O5"/>
    <s v="Garantizar la gestión del Talento Humano, para que los servidores penitenciarios desarrollen de manera competente y comprometida la Nacionalidad de la Institucional."/>
    <s v="S25"/>
    <s v="BIENESTAR E INCENTIVOS"/>
    <s v="I21"/>
    <s v="Porcentaje del Sistema de estímulos e Incentivos del INPEC, actualizado e implementado."/>
    <n v="25"/>
    <s v="Porcentaje"/>
    <s v="P201"/>
    <s v="Activo"/>
    <s v="Encuentros regionales dirigidos a funcionarios próximos a cumplir requisitos de pensión de vejez."/>
    <n v="5"/>
    <n v="15"/>
    <s v="Numero"/>
    <s v="Todos los trimestres"/>
    <s v="Carlos Hernan Bastidas Torres"/>
    <s v="Subdirector de Talento Humano "/>
    <n v="0"/>
    <s v="A la fecha no se han realizado encuentros regionales dirigidos a funcionarios proximos a cumplir requisitos de pension de vejez. Este producto se realizara el ultimo trimeste del año"/>
    <m/>
    <n v="341"/>
    <x v="0"/>
    <s v="Sociliazar procedimiento"/>
    <x v="2"/>
    <x v="1"/>
    <n v="302"/>
    <n v="50"/>
    <s v="NO"/>
    <s v="Coordinadora Grupo Bienestar Laboral"/>
    <s v="Noredys Aguirre"/>
    <s v="Contratista"/>
    <s v="Angela Sanchez"/>
    <m/>
    <m/>
    <m/>
    <m/>
    <s v="Bienestar e incentivos"/>
    <m/>
    <m/>
    <n v="58"/>
    <n v="0.19205298013245034"/>
    <x v="4"/>
    <s v="El día 28 de Abril  se programó reunión con la Oficina Asesora de Planeación para la revisión final de los procedimientos del grupo de Bienestar Laboral, con el fin de realizar la respectiva publicación.  "/>
    <s v="C:\Users\CGUERRERO.INPEC\Desktop\PLAN DE ACCIÓN 2017\Procedimientos GABIE"/>
    <n v="0"/>
    <n v="0"/>
  </r>
  <r>
    <x v="13"/>
    <s v="SUBDIRECCIÓN DE TALENTO HUMANO"/>
    <s v="O5"/>
    <s v="Garantizar la gestión del Talento Humano, para que los servidores penitenciarios desarrollen de manera competente y comprometida la Nacionalidad de la Institucional."/>
    <s v="S25"/>
    <s v="BIENESTAR E INCENTIVOS"/>
    <s v="I21"/>
    <s v="Porcentaje del Sistema de estímulos e Incentivos del INPEC, actualizado e implementado."/>
    <n v="25"/>
    <s v="Porcentaje"/>
    <s v="P201"/>
    <s v="Activo"/>
    <s v="Encuentros regionales dirigidos a funcionarios próximos a cumplir requisitos de pensión de vejez."/>
    <n v="5"/>
    <n v="15"/>
    <s v="Numero"/>
    <s v="Todos los trimestres"/>
    <s v="Carlos Hernan Bastidas Torres"/>
    <s v="Subdirector de Talento Humano "/>
    <n v="0"/>
    <s v="A la fecha no se han realizado encuentros regionales dirigidos a funcionarios proximos a cumplir requisitos de pension de vejez. Este producto se realizara el ultimo trimeste del año"/>
    <m/>
    <n v="342"/>
    <x v="0"/>
    <s v="Ejecución de encuentros a nivel nacional."/>
    <x v="2"/>
    <x v="1"/>
    <n v="302"/>
    <n v="50"/>
    <s v="NO"/>
    <s v="Coordinadora Grupo Bienestar Laboral"/>
    <s v="Noredys Aguirre"/>
    <s v="Contratista"/>
    <s v="Angela Sanchez"/>
    <m/>
    <m/>
    <m/>
    <m/>
    <s v="Bienestar e incentivos"/>
    <m/>
    <m/>
    <n v="58"/>
    <n v="0.19205298013245034"/>
    <x v="4"/>
    <s v="no se ha realizado ningun encuentro a la fecha. Se encuentra en proceso de firmas la resolución que emite la distribución presupuestal para las  diferentes Regionales y ERON."/>
    <s v="C:\Users\CGUERRERO.INPEC\Desktop\PLAN DE ACCIÓN 2017\PRODUCTOS 2017\P201\Distribución presupuestal prepensionados.pdf"/>
    <n v="0"/>
    <n v="0"/>
  </r>
  <r>
    <x v="13"/>
    <s v="SUBDIRECCIÓN DE TALENTO HUMANO"/>
    <s v="O5"/>
    <s v="Garantizar la gestión del Talento Humano, para que los servidores penitenciarios desarrollen de manera competente y comprometida la Nacionalidad de la Institucional."/>
    <s v="S30"/>
    <s v="SEGURIDAD Y SALUD EN EL TRABAJO"/>
    <s v="I22"/>
    <s v="Porcentaje de ERON acompañados que implementan  el Sistema de Gestión en Seguridad y salud en el trabajo - SST de acuerdo con lo establecido en la Decreto 1072 2015"/>
    <n v="100"/>
    <s v="Porcentaje"/>
    <s v="P43"/>
    <s v="Activo"/>
    <s v="Funcionarios intervenidos con la Fase 1  del programa de salud mental de los ERON  con patología mental "/>
    <n v="5"/>
    <n v="15"/>
    <s v="Numero"/>
    <s v="Todos los trimestres"/>
    <s v="Carlos Hernan Bastidas Torres"/>
    <s v="Subdirector de Talento Humano "/>
    <n v="18"/>
    <s v="se intervinieron 18 funcionarios en COIBA cumpliendo con la meta"/>
    <s v="PC JLT / Escritorio / Mis Documentos / 2017 / Plan de acción / Soportes/ Salud mental "/>
    <n v="343"/>
    <x v="0"/>
    <s v="Realizar entrevista psicologica, analisis de puesto de trabajo e informe de 15 funcionarios con Dx de patologia mental"/>
    <x v="43"/>
    <x v="1"/>
    <n v="254"/>
    <n v="100"/>
    <s v="NO"/>
    <s v="Profesional Especializado"/>
    <s v="Maria Fernanda Diaz Villabona"/>
    <s v="Profesional Especializado"/>
    <s v="Maria Fernanda Diaz Villabona"/>
    <m/>
    <m/>
    <m/>
    <m/>
    <s v="Plan estratégico de RRHH"/>
    <m/>
    <m/>
    <n v="10"/>
    <n v="3.937007874015748E-2"/>
    <x v="3"/>
    <s v="Se realiza entrevista psicológica, Análisis de Puesto de Trabajo, Informe (Bitácoras) 18 funcionarios del Complejo Carcelario de Ibagué_x000a_COIBA_x000a_"/>
    <s v="PC JLT / Escritorio / Mis Documentos / 2017 / Plan de acción / Soportes/ Salud mental "/>
    <n v="100"/>
    <n v="5"/>
  </r>
  <r>
    <x v="13"/>
    <s v="SUBDIRECCIÓN DE TALENTO HUMANO"/>
    <s v="O5"/>
    <s v="Garantizar la gestión del Talento Humano, para que los servidores penitenciarios desarrollen de manera competente y comprometida la Nacionalidad de la Institucional."/>
    <s v="S30"/>
    <s v="SEGURIDAD Y SALUD EN EL TRABAJO"/>
    <s v="I22"/>
    <s v="Porcentaje de ERON acompañados que implementan  el Sistema de Gestión en Seguridad y salud en el trabajo - SST de acuerdo con lo establecido en la Decreto 1072 2015"/>
    <n v="100"/>
    <s v="Porcentaje"/>
    <s v="P44"/>
    <s v="Activo"/>
    <s v="Funcionarios intervenidos con la Fase 2 del programa de salud mental en los ERON "/>
    <n v="5"/>
    <n v="20"/>
    <s v="Numero"/>
    <s v="Todos los trimestres"/>
    <s v="Carlos Hernan Bastidas Torres"/>
    <s v="Subdirector de Talento Humano "/>
    <n v="17"/>
    <s v="Se realiza intervencion a 17 funcionarios de COIBA_x000a_"/>
    <s v="PC JLT / Escritorio / Mis Documentos / 2017 / Plan de acción / Soportes/ Salud mental"/>
    <n v="344"/>
    <x v="0"/>
    <s v="Realizar aplicación MIEO; Seminario de Salud mental con 20 funcionarios con DX de salud mental."/>
    <x v="43"/>
    <x v="1"/>
    <n v="254"/>
    <n v="100"/>
    <s v="NO"/>
    <s v="Profesional Especializado"/>
    <s v="Maria Fernanda Diaz Villabona"/>
    <s v="Profesional Especializado"/>
    <s v="Maria Fernanda Diaz Villabona"/>
    <m/>
    <m/>
    <m/>
    <m/>
    <s v="Plan estratégico de RRHH"/>
    <m/>
    <m/>
    <n v="10"/>
    <n v="3.937007874015748E-2"/>
    <x v="33"/>
    <s v="Se realiza seminario de salud mental  17 funcionarios del Complejo Carcelario de Ibagué_x000a_COIBA_x000a_"/>
    <s v="PC JLT / Escritorio / Mis Documentos / 2017 / Plan de acción / Soportes/ Salud mental"/>
    <n v="85"/>
    <n v="4.25"/>
  </r>
  <r>
    <x v="13"/>
    <s v="SUBDIRECCIÓN DE TALENTO HUMANO"/>
    <s v="O5"/>
    <s v="Garantizar la gestión del Talento Humano, para que los servidores penitenciarios desarrollen de manera competente y comprometida la Nacionalidad de la Institucional."/>
    <s v="S30"/>
    <s v="SEGURIDAD Y SALUD EN EL TRABAJO"/>
    <s v="I22"/>
    <s v="Porcentaje de ERON acompañados que implementan  el Sistema de Gestión en Seguridad y salud en el trabajo - SST de acuerdo con lo establecido en la Decreto 1072 2015"/>
    <n v="100"/>
    <s v="Porcentaje"/>
    <s v="P175"/>
    <s v="Activo"/>
    <s v="Sistema de gestión en Seguridad y Salud en el Trabajo formulado e implementado"/>
    <n v="5"/>
    <n v="100"/>
    <s v="Porcentaje"/>
    <s v="Todos los trimestres"/>
    <s v="Carlos Hernan Bastidas Torres"/>
    <s v="Subdirector de Talento Humano "/>
    <n v="0"/>
    <s v="aun no se han realizado las visitas para la implementacion en la vigencia "/>
    <m/>
    <n v="345"/>
    <x v="0"/>
    <s v="Realizar visita de implementacion del Sistema de Gestión de Seguridad Salud en el Trabajo  a los 13 ERON faltantes por visita."/>
    <x v="44"/>
    <x v="1"/>
    <n v="265"/>
    <n v="100"/>
    <s v="NO"/>
    <s v="Profesional Especializado"/>
    <s v="Maria Fernanda Diaz Villabona"/>
    <s v="Profesional Especializado"/>
    <s v="Maria Fernanda Diaz Villabona"/>
    <m/>
    <m/>
    <m/>
    <m/>
    <s v="Plan estratégico de RRHH"/>
    <m/>
    <m/>
    <n v="21"/>
    <n v="7.9245283018867921E-2"/>
    <x v="4"/>
    <s v="no se han realizado las visitas de implementación, se diseño Cronograma de trabajo."/>
    <s v="PC JLT / Escritorio / Mis Documentos / 2017 / Plan de acción / Soportes/ SG SST"/>
    <n v="0"/>
    <n v="0"/>
  </r>
  <r>
    <x v="13"/>
    <s v="SUBDIRECCIÓN DE TALENTO HUMANO"/>
    <s v="O4"/>
    <s v="Gestionar los programas académicos de acuerdo con los lineamientos establecidos en la legislación vigente con el fin de producir una oferta educativa pertinente y de calidad."/>
    <e v="#N/A"/>
    <s v="REINDUCCIÓN"/>
    <s v="I17"/>
    <s v="Porcentaje de servidores penitenciarios con reinducción por cambio normativos o estrcuturales"/>
    <n v="100"/>
    <s v="Porcentaje"/>
    <s v="P140"/>
    <s v="Activo"/>
    <s v="Implementación anualmente del programa de reinducción del INPEC."/>
    <n v="4"/>
    <n v="500"/>
    <s v="Numero"/>
    <s v="4to Trimestre"/>
    <s v="Luz Miriam Tirradentro"/>
    <s v="Subdirectora de Talento Humano"/>
    <n v="0"/>
    <s v="Para este producto se tendrán avances a partir del tercer trimestre de 2017."/>
    <m/>
    <n v="88"/>
    <x v="0"/>
    <s v="Definir los funcionarios objeto reinducción"/>
    <x v="45"/>
    <x v="33"/>
    <n v="12"/>
    <n v="30"/>
    <s v="NO"/>
    <s v="Coordinadora Grupo Prospectiva del Talento Humano"/>
    <s v="Angelica Rodriguez Barreto"/>
    <s v="Profesional universitario"/>
    <s v="Fabian Sanchez"/>
    <m/>
    <m/>
    <m/>
    <m/>
    <m/>
    <m/>
    <m/>
    <s v="Actividad no ha iniciado"/>
    <s v="Actividad no ha iniciado"/>
    <x v="4"/>
    <m/>
    <m/>
    <n v="0"/>
    <n v="0"/>
  </r>
  <r>
    <x v="13"/>
    <s v="SUBDIRECCIÓN DE TALENTO HUMANO"/>
    <s v="O4"/>
    <s v="Gestionar los programas académicos de acuerdo con los lineamientos establecidos en la legislación vigente con el fin de producir una oferta educativa pertinente y de calidad."/>
    <e v="#N/A"/>
    <s v="REINDUCCIÓN"/>
    <s v="I17"/>
    <s v="Porcentaje de servidores penitenciarios con reinducción por cambio normativos o estrcuturales"/>
    <n v="100"/>
    <s v="Porcentaje"/>
    <s v="P140"/>
    <s v="Activo"/>
    <s v="Implementación anualmente del programa de reinducción del INPEC."/>
    <n v="4"/>
    <n v="500"/>
    <s v="Numero"/>
    <s v="4to Trimestre"/>
    <s v="Luz Miriam Tirradentro"/>
    <s v="Subdirectora de Talento Humano"/>
    <n v="0"/>
    <s v="Para este producto se tendrán avances a partir del tercer trimestre de 2017."/>
    <m/>
    <n v="89"/>
    <x v="0"/>
    <s v="Realizar primera jornada de reinducción"/>
    <x v="46"/>
    <x v="32"/>
    <n v="64"/>
    <n v="35"/>
    <s v="NO"/>
    <s v="Coordinadora Grupo Prospectiva del Talento Humano"/>
    <s v="Angelica Rodriguez Barreto"/>
    <s v="Profesional universitario"/>
    <s v="Fabian Sanchez"/>
    <m/>
    <m/>
    <m/>
    <m/>
    <m/>
    <m/>
    <m/>
    <s v="Actividad no ha iniciado"/>
    <s v="Actividad no ha iniciado"/>
    <x v="4"/>
    <m/>
    <m/>
    <n v="0"/>
    <n v="0"/>
  </r>
  <r>
    <x v="13"/>
    <s v="SUBDIRECCIÓN DE TALENTO HUMANO"/>
    <s v="O4"/>
    <s v="Gestionar los programas académicos de acuerdo con los lineamientos establecidos en la legislación vigente con el fin de producir una oferta educativa pertinente y de calidad."/>
    <e v="#N/A"/>
    <s v="REINDUCCIÓN"/>
    <s v="I17"/>
    <s v="Porcentaje de servidores penitenciarios con reinducción por cambio normativos o estrcuturales"/>
    <n v="100"/>
    <s v="Porcentaje"/>
    <s v="P140"/>
    <s v="Activo"/>
    <s v="Implementación anualmente del programa de reinducción del INPEC."/>
    <n v="4"/>
    <n v="500"/>
    <s v="Numero"/>
    <s v="4to Trimestre"/>
    <s v="Luz Miriam Tirradentro"/>
    <s v="Subdirectora de Talento Humano"/>
    <n v="0"/>
    <s v="Para este producto se tendrán avances a partir del tercer trimestre de 2017."/>
    <m/>
    <n v="90"/>
    <x v="0"/>
    <s v="Realizar la segunda jornada de reiinducción"/>
    <x v="47"/>
    <x v="42"/>
    <n v="66"/>
    <n v="35"/>
    <s v="NO"/>
    <s v="Coordinadora Grupo Prospectiva del Talento Humano"/>
    <s v="Angelica Rodriguez Barreto"/>
    <s v="Profesional universitario"/>
    <s v="Fabian Sanchez"/>
    <m/>
    <m/>
    <m/>
    <m/>
    <m/>
    <m/>
    <m/>
    <s v="Actividad no ha iniciado"/>
    <s v="Actividad no ha iniciado"/>
    <x v="4"/>
    <m/>
    <m/>
    <n v="0"/>
    <n v="0"/>
  </r>
  <r>
    <x v="13"/>
    <s v="SUBDIRECCIÓN DE TALENTO HUMANO"/>
    <s v="O4"/>
    <s v="Gestionar los programas académicos de acuerdo con los lineamientos establecidos en la legislación vigente con el fin de producir una oferta educativa pertinente y de calidad."/>
    <e v="#N/A"/>
    <s v="REINDUCCIÓN"/>
    <s v="I17"/>
    <s v="Porcentaje de servidores penitenciarios con reinducción por cambio normativos o estrcuturales"/>
    <n v="100"/>
    <s v="Porcentaje"/>
    <s v="P240"/>
    <s v="Activo"/>
    <s v="Programa de Reinducción del INPEC anualmente elaborado"/>
    <n v="4"/>
    <n v="1"/>
    <s v="Numero"/>
    <s v="4to Trimestre"/>
    <s v="Luz Miriam Tirradentro"/>
    <s v="Subdirectora de Talento Humano"/>
    <n v="0"/>
    <s v="Para este producto se tendrán avances a partir del tercer trimestre de 2017."/>
    <m/>
    <n v="496"/>
    <x v="0"/>
    <s v="Solicitar a las áreas competentes información respecto a cambios normativos o estructurales que deben ser incluidos dentro del programa de reinducción."/>
    <x v="48"/>
    <x v="14"/>
    <n v="101"/>
    <n v="20"/>
    <s v="NO"/>
    <s v="Coordinadora Grupo Prospectiva del Talento Humano"/>
    <s v="Angelica Rodriguez Barreto"/>
    <s v="Profesional universitario"/>
    <s v="Fabian Sanchez"/>
    <m/>
    <m/>
    <m/>
    <m/>
    <m/>
    <m/>
    <m/>
    <s v="Actividad no ha iniciado"/>
    <s v="Actividad no ha iniciado"/>
    <x v="4"/>
    <m/>
    <m/>
    <n v="0"/>
    <n v="0"/>
  </r>
  <r>
    <x v="13"/>
    <s v="SUBDIRECCIÓN DE TALENTO HUMANO"/>
    <s v="O4"/>
    <s v="Gestionar los programas académicos de acuerdo con los lineamientos establecidos en la legislación vigente con el fin de producir una oferta educativa pertinente y de calidad."/>
    <e v="#N/A"/>
    <s v="REINDUCCIÓN"/>
    <s v="I17"/>
    <s v="Porcentaje de servidores penitenciarios con reinducción por cambio normativos o estrcuturales"/>
    <n v="100"/>
    <s v="Porcentaje"/>
    <s v="P240"/>
    <s v="Activo"/>
    <s v="Programa de Reinducción del INPEC anualmente elaborado"/>
    <n v="4"/>
    <n v="1"/>
    <s v="Numero"/>
    <s v="4to Trimestre"/>
    <s v="Luz Miriam Tirradentro"/>
    <s v="Subdirectora de Talento Humano"/>
    <n v="0"/>
    <s v="Para este producto se tendrán avances a partir del tercer trimestre de 2017."/>
    <m/>
    <n v="497"/>
    <x v="0"/>
    <s v="Actualizar el programa de reinducción."/>
    <x v="48"/>
    <x v="6"/>
    <n v="132"/>
    <n v="40"/>
    <s v="NO"/>
    <s v="Coordinadora Grupo Prospectiva del Talento Humano"/>
    <s v="Angelica Rodriguez Barreto"/>
    <s v="Profesional universitario"/>
    <s v="Fabian Sanchez"/>
    <m/>
    <m/>
    <m/>
    <m/>
    <m/>
    <m/>
    <m/>
    <s v="Actividad no ha iniciado"/>
    <s v="Actividad no ha iniciado"/>
    <x v="4"/>
    <m/>
    <m/>
    <n v="0"/>
    <n v="0"/>
  </r>
  <r>
    <x v="13"/>
    <s v="SUBDIRECCIÓN DE TALENTO HUMANO"/>
    <s v="O4"/>
    <s v="Gestionar los programas académicos de acuerdo con los lineamientos establecidos en la legislación vigente con el fin de producir una oferta educativa pertinente y de calidad."/>
    <e v="#N/A"/>
    <s v="REINDUCCIÓN"/>
    <s v="I17"/>
    <s v="Porcentaje de servidores penitenciarios con reinducción por cambio normativos o estrcuturales"/>
    <n v="100"/>
    <s v="Porcentaje"/>
    <s v="P240"/>
    <s v="Activo"/>
    <s v="Programa de Reinducción del INPEC anualmente elaborado"/>
    <n v="4"/>
    <n v="1"/>
    <s v="Numero"/>
    <s v="4to Trimestre"/>
    <s v="Luz Miriam Tirradentro"/>
    <s v="Subdirectora de Talento Humano"/>
    <n v="0"/>
    <s v="Para este producto se tendrán avances a partir del tercer trimestre de 2017."/>
    <m/>
    <n v="498"/>
    <x v="0"/>
    <s v="Elaborar acto administrativo de adopción."/>
    <x v="12"/>
    <x v="6"/>
    <n v="107"/>
    <n v="40"/>
    <s v="NO"/>
    <s v="Coordinadora Grupo Prospectiva del Talento Humano"/>
    <s v="Angelica Rodriguez Barreto"/>
    <s v="Profesional universitario"/>
    <s v="Fabian Sanchez"/>
    <m/>
    <m/>
    <m/>
    <m/>
    <m/>
    <m/>
    <m/>
    <s v="Actividad no ha iniciado"/>
    <s v="Actividad no ha iniciado"/>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177"/>
    <s v="Activo"/>
    <s v="Plan de Direccionamiento estratégico  socializado a los Directivos de las  6 Regionales y 138 ERON"/>
    <n v="5"/>
    <n v="100"/>
    <s v="Porcentaje"/>
    <s v="Todos los trimestres"/>
    <s v="Juan Manuel Riaño Vargas"/>
    <s v="Jefe de Oficina Asesora"/>
    <m/>
    <m/>
    <m/>
    <n v="346"/>
    <x v="0"/>
    <s v="Consolidar y realizar los ajustes correspondientes al Plan de Direccionamiento Estrategico."/>
    <x v="2"/>
    <x v="19"/>
    <n v="58"/>
    <n v="50"/>
    <s v="NO"/>
    <s v="Contratista"/>
    <s v="Emilio Saavedra"/>
    <s v="Coordinadora GRUPE"/>
    <s v="Johana Velasco"/>
    <m/>
    <m/>
    <m/>
    <m/>
    <m/>
    <m/>
    <m/>
    <n v="58"/>
    <n v="1"/>
    <x v="3"/>
    <s v="Se realizaron los ajustes al Plan de Direccionamiento Estrategico, los cuales se presentarán en el comité de desarrollo administrativo para su aprobación."/>
    <s v="ON DRIVE - 346"/>
    <n v="50"/>
    <n v="2.5"/>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177"/>
    <s v="Activo"/>
    <s v="Plan de Direccionamiento estratégico  socializado a los Directivos de las  6 Regionales y 138 ERON"/>
    <n v="5"/>
    <n v="100"/>
    <s v="Porcentaje"/>
    <s v="Todos los trimestres"/>
    <s v="Juan Manuel Riaño Vargas"/>
    <s v="Jefe de Oficina Asesora"/>
    <m/>
    <m/>
    <m/>
    <n v="347"/>
    <x v="0"/>
    <s v="Realizar la divulgación del plan de Direccionamiento Estratégico a los Directivos."/>
    <x v="4"/>
    <x v="1"/>
    <n v="213"/>
    <n v="50"/>
    <s v="NO"/>
    <s v="Contratista"/>
    <s v="Emilio Saavedra"/>
    <s v="Coordinadora GRUPE"/>
    <s v="Johana Velasco"/>
    <m/>
    <m/>
    <m/>
    <m/>
    <m/>
    <m/>
    <m/>
    <s v="Actividad no ha iniciado"/>
    <s v="Actividad no ha iniciado"/>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178"/>
    <s v="Activo"/>
    <s v="Plan de Acción Institucional formulado y aprobado "/>
    <n v="10"/>
    <n v="1"/>
    <s v="Numero"/>
    <s v="Todos los trimestres"/>
    <s v="Juan Manuel Riaño Vargas"/>
    <s v="Jefe de Oficina Asesora"/>
    <m/>
    <m/>
    <m/>
    <n v="348"/>
    <x v="0"/>
    <s v="Consolidar el plan de acción institucional y publicarlo en la pagina web de la Entidad."/>
    <x v="17"/>
    <x v="17"/>
    <n v="16"/>
    <n v="25"/>
    <s v="NO"/>
    <s v="Contratista"/>
    <s v="Emilio Saavedra"/>
    <s v="Coordinadora GRUPE"/>
    <s v="Johana Velasco"/>
    <m/>
    <m/>
    <m/>
    <m/>
    <m/>
    <m/>
    <m/>
    <n v="75"/>
    <n v="1"/>
    <x v="3"/>
    <s v="El plan de acción de la Entidad se encuentra publicado en la pagina web de la Entidad."/>
    <s v="http://www.inpec.gov.co/portal/page/portal/Inpec/Institucion/PlanesInstitucionales/Plan_Accion_2014/Plan%20de%20Acci%F3n/PLAN%20DE%20ACCI%D3N%202017.pdf"/>
    <n v="25"/>
    <n v="2.5"/>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178"/>
    <s v="Activo"/>
    <s v="Plan de Acción Institucional formulado y aprobado "/>
    <n v="10"/>
    <n v="1"/>
    <s v="Numero"/>
    <s v="Todos los trimestres"/>
    <s v="Juan Manuel Riaño Vargas"/>
    <s v="Jefe de Oficina Asesora"/>
    <m/>
    <m/>
    <m/>
    <n v="349"/>
    <x v="0"/>
    <s v="Generar un (1) espacio de interacción con la ciudadanía para formulación del plan de acción, (Tener en cuenta los requerimientos de las políticas del MIPG)."/>
    <x v="17"/>
    <x v="19"/>
    <n v="75"/>
    <n v="25"/>
    <s v="NO"/>
    <s v="Contratista"/>
    <s v="Emilio Saavedra"/>
    <s v="Coordinadora GRUPE"/>
    <s v="Johana Velasco"/>
    <m/>
    <m/>
    <m/>
    <m/>
    <m/>
    <m/>
    <m/>
    <n v="75"/>
    <n v="1"/>
    <x v="3"/>
    <s v="Se llevo a cabo el espacio para la consideración del plan de acción por parte de los ciudadanos."/>
    <s v="ON DRIVE-349"/>
    <n v="25"/>
    <n v="2.5"/>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178"/>
    <s v="Activo"/>
    <s v="Plan de Acción Institucional formulado y aprobado "/>
    <n v="10"/>
    <n v="1"/>
    <s v="Numero"/>
    <s v="Todos los trimestres"/>
    <s v="Juan Manuel Riaño Vargas"/>
    <s v="Jefe de Oficina Asesora"/>
    <m/>
    <m/>
    <m/>
    <n v="350"/>
    <x v="0"/>
    <s v="Difundir a través de Boletín Informativo la consolidación del Plan de Acción Institucional"/>
    <x v="17"/>
    <x v="19"/>
    <n v="75"/>
    <n v="25"/>
    <s v="NO"/>
    <s v="Coordinadora GRUPE"/>
    <s v="Johana Velasco"/>
    <m/>
    <m/>
    <m/>
    <m/>
    <m/>
    <m/>
    <m/>
    <m/>
    <m/>
    <n v="75"/>
    <n v="1"/>
    <x v="3"/>
    <s v="Se llevo a cabo la divulgación del plan de acción de la Entidad a través del boletin informativo"/>
    <s v="ON DRIVE-350"/>
    <n v="25"/>
    <n v="2.5"/>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178"/>
    <s v="Activo"/>
    <s v="Plan de Acción Institucional formulado y aprobado "/>
    <n v="10"/>
    <n v="1"/>
    <s v="Numero"/>
    <s v="Todos los trimestres"/>
    <s v="Juan Manuel Riaño Vargas"/>
    <s v="Jefe de Oficina Asesora"/>
    <m/>
    <m/>
    <m/>
    <n v="351"/>
    <x v="0"/>
    <s v="Convocar a través de redes sociales y página web la participación ciudadana frente a la formulación del plan de acción por medio de votación de ideas o propuestas."/>
    <x v="17"/>
    <x v="19"/>
    <n v="75"/>
    <n v="25"/>
    <s v="NO"/>
    <s v="Contratista"/>
    <s v="Emilio Saavedra"/>
    <s v="Coordinadora GRUPE"/>
    <s v="Johana Velasco"/>
    <m/>
    <m/>
    <m/>
    <m/>
    <m/>
    <m/>
    <m/>
    <n v="75"/>
    <n v="1"/>
    <x v="3"/>
    <s v="Se puso a consideración d ela ciudadania el plan de acción para que los ciudadanos opinaran en referencia a la formulación del mismo."/>
    <s v="ON DRIVE-351"/>
    <n v="25"/>
    <n v="2.5"/>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153"/>
    <s v="Activo"/>
    <s v="Plan de Direccionamiento estratégico con seguimiento anual "/>
    <n v="5"/>
    <n v="1"/>
    <s v="Numero"/>
    <s v="Todos los trimestres"/>
    <s v="Juan Manuel Riaño Vargas"/>
    <s v="Jefe de Oficina Asesora"/>
    <m/>
    <m/>
    <m/>
    <n v="352"/>
    <x v="0"/>
    <s v="Elaborar el informe de seguimiento al plan de Direccionamiento estratégico a 31 diciembre de 2016"/>
    <x v="7"/>
    <x v="2"/>
    <n v="29"/>
    <n v="100"/>
    <s v="NO"/>
    <s v="Contratista"/>
    <s v="Emilio Saavedra"/>
    <s v="Coordinadora GRUPE"/>
    <s v="Johana Velasco"/>
    <m/>
    <m/>
    <m/>
    <m/>
    <m/>
    <m/>
    <m/>
    <s v="Actividad no ha iniciado"/>
    <s v="Actividad no ha iniciado"/>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155"/>
    <s v="Activo"/>
    <s v="Indicadores sectoriales, institucionales SINERGIA con seguimiento "/>
    <n v="5"/>
    <n v="100"/>
    <s v="Porcentaje"/>
    <s v="Todos los trimestres"/>
    <s v="Juan Manuel Riaño Vargas"/>
    <s v="Jefe de Oficina Asesora"/>
    <m/>
    <m/>
    <m/>
    <n v="353"/>
    <x v="0"/>
    <s v="Solicitar el primero de cada mes a los responsables de indicadores SINERGIA, los avances cuantitativos y cualitativos."/>
    <x v="14"/>
    <x v="43"/>
    <n v="344"/>
    <n v="33"/>
    <s v="NO"/>
    <s v="Oficial Logístico"/>
    <s v="Leonel Ríos Soto"/>
    <m/>
    <m/>
    <m/>
    <m/>
    <m/>
    <m/>
    <m/>
    <m/>
    <m/>
    <n v="88"/>
    <n v="0.2558139534883721"/>
    <x v="34"/>
    <s v="Se coordino con los responbsables de los indicadores SINERGIA generar el avance tanto cualitativo como cuantitativo para su respectiva alimentación en el aplicativo "/>
    <s v="LA EVIDENCIA DE ESTA ACTIVIDAD SE ENCUENTRA EN LA CARPETA GOOGLE DRIVE CON EL CODIGO DE LA ACTIVIDAD Y PRODUCTO"/>
    <n v="8.58"/>
    <n v="0.42899999999999999"/>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155"/>
    <s v="Activo"/>
    <s v="Indicadores sectoriales, institucionales SINERGIA con seguimiento "/>
    <n v="5"/>
    <n v="100"/>
    <s v="Porcentaje"/>
    <s v="Todos los trimestres"/>
    <s v="Juan Manuel Riaño Vargas"/>
    <s v="Jefe de Oficina Asesora"/>
    <m/>
    <m/>
    <m/>
    <n v="354"/>
    <x v="0"/>
    <s v="Registrar durante los 10 primeros días de cada mes, en la pagina de SINERGIA los avances cualitativos y cuantitativos de los indicadores del PND."/>
    <x v="14"/>
    <x v="43"/>
    <n v="344"/>
    <n v="34"/>
    <s v="NO"/>
    <s v="Oficial Logístico"/>
    <s v="Leonel Ríos Soto"/>
    <m/>
    <m/>
    <m/>
    <m/>
    <m/>
    <m/>
    <m/>
    <m/>
    <m/>
    <n v="88"/>
    <n v="0.2558139534883721"/>
    <x v="34"/>
    <s v="se finalizo con un seguimiento de la siguiente manera:  indicador de bloqueo 0%, indicador de tratamiento penitenciario 51,69%, indicador de biometria 0% e indicador de hacinamiento 52,09% con fecha de corte a febrero del 2017"/>
    <s v="LA EVIDENCIA DE ESTA ACTIVIDAD SE ENCUENTRA EN LA CARPETA GOOGLE DRIVE CON EL CODIGO DE LA ACTIVIDAD Y PRODUCTO"/>
    <n v="8.84"/>
    <n v="0.442"/>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155"/>
    <s v="Activo"/>
    <s v="Indicadores sectoriales, institucionales SINERGIA con seguimiento "/>
    <n v="5"/>
    <n v="100"/>
    <s v="Porcentaje"/>
    <s v="Todos los trimestres"/>
    <s v="Juan Manuel Riaño Vargas"/>
    <s v="Jefe de Oficina Asesora"/>
    <m/>
    <m/>
    <m/>
    <n v="355"/>
    <x v="0"/>
    <s v="Realizar los ajustes de los indicador SINERGIA,  que sean requeridos por DNP "/>
    <x v="14"/>
    <x v="43"/>
    <n v="344"/>
    <n v="33"/>
    <s v="SI"/>
    <s v="Oficial Logístico"/>
    <s v="Leonel Ríos Soto"/>
    <m/>
    <m/>
    <m/>
    <m/>
    <m/>
    <m/>
    <m/>
    <m/>
    <m/>
    <n v="88"/>
    <n v="1"/>
    <x v="3"/>
    <s v="No se requerieron ajustes a los indicadores por parte del DNP"/>
    <s v="LA EVIDENCIA DE ESTA ACTIVIDAD SE ENCUENTRA EN LA CARPETA GOOGLE DRIVE CON EL CODIGO DE LA ACTIVIDAD Y PRODUCTO"/>
    <n v="33"/>
    <n v="1.65"/>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47"/>
    <s v="Activo"/>
    <s v="Herramientas de planeación formuladas y monitoreadas. (planes de Acción, Plan anticorrupción, FURAG, Modelo integrado de Planeación y Gestión, Plan Indicativo)"/>
    <n v="8"/>
    <n v="100"/>
    <s v="Porcentaje"/>
    <s v="Todos los trimestres"/>
    <s v="Juan Manuel Riaño Vargas"/>
    <s v="Jefe de Oficina Asesora"/>
    <m/>
    <m/>
    <m/>
    <n v="356"/>
    <x v="0"/>
    <s v="Asesorar y acompañar la formulación de Plan de Acción 2017"/>
    <x v="14"/>
    <x v="44"/>
    <n v="20"/>
    <n v="8"/>
    <s v="NO"/>
    <s v="Contratista"/>
    <s v="Emilio Saavedra"/>
    <m/>
    <m/>
    <m/>
    <m/>
    <m/>
    <m/>
    <m/>
    <m/>
    <m/>
    <n v="88"/>
    <n v="1"/>
    <x v="3"/>
    <s v="Se realizó el acompañamiento correpondiente a las dependencias para la formulación del plan de acciónen la vigencia 2017, realizando las diferentes asesorias y aplicación de modificaciones."/>
    <s v="ON DRIVE-352"/>
    <n v="8"/>
    <n v="0.64"/>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47"/>
    <s v="Activo"/>
    <s v="Herramientas de planeación formuladas y monitoreadas. (planes de Acción, Plan anticorrupción, FURAG, Modelo integrado de Planeación y Gestión, Plan Indicativo)"/>
    <n v="8"/>
    <n v="100"/>
    <s v="Porcentaje"/>
    <s v="Todos los trimestres"/>
    <s v="Juan Manuel Riaño Vargas"/>
    <s v="Jefe de Oficina Asesora"/>
    <m/>
    <m/>
    <m/>
    <n v="357"/>
    <x v="0"/>
    <s v="Consolidar el Plan de Acción Institucional 2017"/>
    <x v="0"/>
    <x v="44"/>
    <n v="21"/>
    <n v="8"/>
    <s v="NO"/>
    <s v="Contratista"/>
    <s v="Emilio Saavedra"/>
    <m/>
    <m/>
    <m/>
    <m/>
    <m/>
    <m/>
    <m/>
    <m/>
    <m/>
    <n v="89"/>
    <n v="1"/>
    <x v="3"/>
    <s v="Se realizó la consolidación del plan de acción de las diferentes dependencias en un solo plan de acción al que se le llama Plan de Acción Institucional, el cual se encuentra publicado en la pagina web de la Entidad."/>
    <s v="http://www.inpec.gov.co/portal/page/portal/Inpec/Institucion/PlanesInstitucionales/Plan_Accion_2014/Plan%20de%20Acci%F3n/PLAN%20DE%20ACCI%D3N%202017.pdf"/>
    <n v="8"/>
    <n v="0.64"/>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47"/>
    <s v="Activo"/>
    <s v="Herramientas de planeación formuladas y monitoreadas. (planes de Acción, Plan anticorrupción, FURAG, Modelo integrado de Planeación y Gestión, Plan Indicativo)"/>
    <n v="8"/>
    <n v="100"/>
    <s v="Porcentaje"/>
    <s v="Todos los trimestres"/>
    <s v="Juan Manuel Riaño Vargas"/>
    <s v="Jefe de Oficina Asesora"/>
    <m/>
    <m/>
    <m/>
    <n v="358"/>
    <x v="0"/>
    <s v="Presentar ante el comité Institucional de Desarrollo Administrativo el Plan de acción Institucional para su aprobación, Publicar y divulgar en la página Web "/>
    <x v="49"/>
    <x v="17"/>
    <n v="6"/>
    <n v="6"/>
    <s v="NO"/>
    <s v="Contratista"/>
    <s v="Emilio Saavedra"/>
    <m/>
    <m/>
    <m/>
    <m/>
    <m/>
    <m/>
    <m/>
    <m/>
    <m/>
    <n v="65"/>
    <n v="1"/>
    <x v="3"/>
    <s v="Se presentó ante el Comité de Desarrollo Administrativo el plan de acción de la Entidad, en donde se recibio aprobación para su publicación en la pagina web de la Entidad."/>
    <s v="http://www.inpec.gov.co/portal/page/portal/Inpec/Institucion/PlanesInstitucionales/Plan_Accion_2014/Plan%20de%20Acci%F3n/PLAN%20DE%20ACCI%D3N%202017.pdf"/>
    <n v="6"/>
    <n v="0.48"/>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47"/>
    <s v="Activo"/>
    <s v="Herramientas de planeación formuladas y monitoreadas. (planes de Acción, Plan anticorrupción, FURAG, Modelo integrado de Planeación y Gestión, Plan Indicativo)"/>
    <n v="8"/>
    <n v="100"/>
    <s v="Porcentaje"/>
    <s v="Todos los trimestres"/>
    <s v="Juan Manuel Riaño Vargas"/>
    <s v="Jefe de Oficina Asesora"/>
    <m/>
    <m/>
    <m/>
    <n v="359"/>
    <x v="0"/>
    <s v="Asesorar y acompañar la formulación de Plan de Acción 2018"/>
    <x v="23"/>
    <x v="1"/>
    <n v="59"/>
    <n v="10"/>
    <s v="NO"/>
    <s v="Contratista"/>
    <s v="Emilio Saavedra"/>
    <m/>
    <m/>
    <m/>
    <m/>
    <m/>
    <m/>
    <m/>
    <m/>
    <m/>
    <s v="Actividad no ha iniciado"/>
    <s v="Actividad no ha iniciado"/>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47"/>
    <s v="Activo"/>
    <s v="Herramientas de planeación formuladas y monitoreadas. (planes de Acción, Plan anticorrupción, FURAG, Modelo integrado de Planeación y Gestión, Plan Indicativo)"/>
    <n v="8"/>
    <n v="100"/>
    <s v="Porcentaje"/>
    <s v="Todos los trimestres"/>
    <s v="Juan Manuel Riaño Vargas"/>
    <s v="Jefe de Oficina Asesora"/>
    <m/>
    <m/>
    <m/>
    <n v="360"/>
    <x v="0"/>
    <s v="Elaborar y publicar el informe de gestión  2016 de Plan de Acción "/>
    <x v="14"/>
    <x v="15"/>
    <n v="57"/>
    <n v="8"/>
    <s v="NO"/>
    <s v="Coordinadora GRUPE"/>
    <s v="Johana Velasco"/>
    <s v="Contratista"/>
    <s v="Emilio Saavedra"/>
    <m/>
    <m/>
    <m/>
    <m/>
    <m/>
    <m/>
    <m/>
    <n v="88"/>
    <n v="1"/>
    <x v="3"/>
    <s v="El Informe de Gestión se encuentra publicado en la pagina web de la entidad."/>
    <s v="Pendiente evidencia"/>
    <n v="8"/>
    <n v="0.64"/>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47"/>
    <s v="Activo"/>
    <s v="Herramientas de planeación formuladas y monitoreadas. (planes de Acción, Plan anticorrupción, FURAG, Modelo integrado de Planeación y Gestión, Plan Indicativo)"/>
    <n v="8"/>
    <n v="100"/>
    <s v="Porcentaje"/>
    <s v="Todos los trimestres"/>
    <s v="Juan Manuel Riaño Vargas"/>
    <s v="Jefe de Oficina Asesora"/>
    <m/>
    <m/>
    <m/>
    <n v="361"/>
    <x v="0"/>
    <s v="Realizar el acompañamiento para  el registro de seguimiento trimestral  Plan de Acción 2017; elaborar los informes y publicarlos. "/>
    <x v="37"/>
    <x v="43"/>
    <n v="272"/>
    <n v="2"/>
    <s v="NO"/>
    <s v="Contratista"/>
    <s v="Emilio Saavedra"/>
    <m/>
    <m/>
    <m/>
    <m/>
    <m/>
    <m/>
    <m/>
    <m/>
    <m/>
    <n v="16"/>
    <n v="5.8823529411764705E-2"/>
    <x v="1"/>
    <s v="Se llevo a cabo el acompañamiento a las dependencias para el registro del seguimiento a los planes de acción en el I Trimestre de la vigencia 2016. Se realizo la capacitación correspondiente a las dependencias."/>
    <s v="ON DRIVE -361"/>
    <n v="0.5"/>
    <n v="0.04"/>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47"/>
    <s v="Activo"/>
    <s v="Herramientas de planeación formuladas y monitoreadas. (planes de Acción, Plan anticorrupción, FURAG, Modelo integrado de Planeación y Gestión, Plan Indicativo)"/>
    <n v="8"/>
    <n v="100"/>
    <s v="Porcentaje"/>
    <s v="Todos los trimestres"/>
    <s v="Juan Manuel Riaño Vargas"/>
    <s v="Jefe de Oficina Asesora"/>
    <m/>
    <m/>
    <m/>
    <n v="362"/>
    <x v="0"/>
    <s v="Elaborar documento de Plan Anticorrupción y atención al ciudadano 2017"/>
    <x v="14"/>
    <x v="45"/>
    <n v="18"/>
    <n v="8"/>
    <s v="NO"/>
    <m/>
    <m/>
    <m/>
    <m/>
    <m/>
    <m/>
    <m/>
    <m/>
    <m/>
    <m/>
    <m/>
    <n v="88"/>
    <n v="1"/>
    <x v="3"/>
    <s v="Aprobación del plan anticorrupción y de atyención al ciudadano por el CIDA mediiante acta N° 01 del 23  de enro del 2017"/>
    <s v="LA EVIDENCIA DE ESTA ACTIVIDAD SE ENCUENTRA EN LA CARPETA GOOGLE DRIVE CON EL CODIGO DE LA ACTIVIDAD Y PRODUCTO"/>
    <n v="8"/>
    <n v="0.64"/>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47"/>
    <s v="Activo"/>
    <s v="Herramientas de planeación formuladas y monitoreadas. (planes de Acción, Plan anticorrupción, FURAG, Modelo integrado de Planeación y Gestión, Plan Indicativo)"/>
    <n v="8"/>
    <n v="100"/>
    <s v="Porcentaje"/>
    <s v="Todos los trimestres"/>
    <s v="Juan Manuel Riaño Vargas"/>
    <s v="Jefe de Oficina Asesora"/>
    <m/>
    <m/>
    <m/>
    <n v="363"/>
    <x v="0"/>
    <s v="Difusión del plan de acción y el Plan Anticorrupción a las Direcciones Regionales."/>
    <x v="35"/>
    <x v="46"/>
    <n v="102"/>
    <n v="2"/>
    <s v="NO"/>
    <m/>
    <m/>
    <m/>
    <m/>
    <m/>
    <m/>
    <m/>
    <m/>
    <m/>
    <m/>
    <m/>
    <n v="57"/>
    <n v="0.55882352941176472"/>
    <x v="35"/>
    <s v="se realizo difusión mediante boletin interno N° 04 del 02 de febrero del 2017 y correo electronico del 3 de febrero del 2017 adjuntando el documento "/>
    <s v="LA EVIDENCIA DE ESTA ACTIVIDAD SE ENCUENTRA EN LA CARPETA GOOGLE DRIVE CON EL CODIGO DE LA ACTIVIDAD Y PRODUCTO"/>
    <n v="1.1200000000000001"/>
    <n v="8.9600000000000013E-2"/>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47"/>
    <s v="Activo"/>
    <s v="Herramientas de planeación formuladas y monitoreadas. (planes de Acción, Plan anticorrupción, FURAG, Modelo integrado de Planeación y Gestión, Plan Indicativo)"/>
    <n v="8"/>
    <n v="100"/>
    <s v="Porcentaje"/>
    <s v="Todos los trimestres"/>
    <s v="Juan Manuel Riaño Vargas"/>
    <s v="Jefe de Oficina Asesora"/>
    <m/>
    <m/>
    <m/>
    <n v="364"/>
    <x v="0"/>
    <s v="Presentar el PLANTIC 2017 ante el comité institucional de desarrollo administrativo y publicarlo previa aprobación "/>
    <x v="50"/>
    <x v="17"/>
    <n v="13"/>
    <n v="2"/>
    <s v="NO"/>
    <m/>
    <m/>
    <m/>
    <m/>
    <m/>
    <m/>
    <m/>
    <m/>
    <m/>
    <m/>
    <m/>
    <n v="72"/>
    <n v="1"/>
    <x v="3"/>
    <s v="http://www.inpec.gov.co/portal/page/portal/Inpec/ServiciosDeInformacionAlCiudadano/PlanAnticorrupcion/Tab3 _x000a__x000a_Aprobación del plan anticorrupción y de atyención al ciudadano por el CIDA mediiante acta N° 01 del 23  de enro del 2017"/>
    <s v="LA EVIDENCIA DE ESTA ACTIVIDAD SE ENCUENTRA EN LA CARPETA GOOGLE DRIVE CON EL CODIGO DE LA ACTIVIDAD Y PRODUCTO"/>
    <n v="2"/>
    <n v="0.16"/>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47"/>
    <s v="Activo"/>
    <s v="Herramientas de planeación formuladas y monitoreadas. (planes de Acción, Plan anticorrupción, FURAG, Modelo integrado de Planeación y Gestión, Plan Indicativo)"/>
    <n v="8"/>
    <n v="100"/>
    <s v="Porcentaje"/>
    <s v="Todos los trimestres"/>
    <s v="Juan Manuel Riaño Vargas"/>
    <s v="Jefe de Oficina Asesora"/>
    <m/>
    <m/>
    <m/>
    <n v="365"/>
    <x v="0"/>
    <s v="Presentar tres(3) informes de seguimiento al PLANTIC al Comité Institucional de Desarrollo Administrativo."/>
    <x v="50"/>
    <x v="17"/>
    <n v="13"/>
    <n v="2"/>
    <s v="NO"/>
    <m/>
    <m/>
    <m/>
    <m/>
    <m/>
    <m/>
    <m/>
    <m/>
    <m/>
    <m/>
    <m/>
    <n v="72"/>
    <n v="1"/>
    <x v="4"/>
    <s v="No registra seguimiento"/>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47"/>
    <s v="Activo"/>
    <s v="Herramientas de planeación formuladas y monitoreadas. (planes de Acción, Plan anticorrupción, FURAG, Modelo integrado de Planeación y Gestión, Plan Indicativo)"/>
    <n v="8"/>
    <n v="100"/>
    <s v="Porcentaje"/>
    <s v="Todos los trimestres"/>
    <s v="Juan Manuel Riaño Vargas"/>
    <s v="Jefe de Oficina Asesora"/>
    <m/>
    <m/>
    <m/>
    <n v="366"/>
    <x v="0"/>
    <s v="Hacer tres (3) monitoreos (febrero, junio y septiembre) a la gestión adelantada por las dependencias frente al plan Anticorrupción y de Atención al ciudadano."/>
    <x v="0"/>
    <x v="4"/>
    <n v="302"/>
    <n v="2"/>
    <s v="NO"/>
    <m/>
    <m/>
    <m/>
    <m/>
    <m/>
    <m/>
    <m/>
    <m/>
    <m/>
    <m/>
    <m/>
    <n v="89"/>
    <n v="0.29470198675496689"/>
    <x v="36"/>
    <s v="Se envió correo a los responsables del PLANTIC el dia 8 de marzo del 2017 con la solicitud del monitoreo de cada uno de los componentes con plazo maximo al 15 de marzo del 2017, el monitoreo se consolido el 27 de marzo."/>
    <s v="LA EVIDENCIA DE ESTA ACTIVIDAD SE ENCUENTRA EN LA CARPETA GOOGLE DRIVE CON EL CODIGO DE LA ACTIVIDAD Y PRODUCTO"/>
    <n v="0.57999999999999996"/>
    <n v="4.6399999999999997E-2"/>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47"/>
    <s v="Activo"/>
    <s v="Herramientas de planeación formuladas y monitoreadas. (planes de Acción, Plan anticorrupción, FURAG, Modelo integrado de Planeación y Gestión, Plan Indicativo)"/>
    <n v="8"/>
    <n v="100"/>
    <s v="Porcentaje"/>
    <s v="Todos los trimestres"/>
    <s v="Juan Manuel Riaño Vargas"/>
    <s v="Jefe de Oficina Asesora"/>
    <m/>
    <m/>
    <m/>
    <n v="367"/>
    <x v="0"/>
    <s v="Asesorar y acompañar el diligenciamiento del formulario FURAG-2016 y enviarlo al DAFP."/>
    <x v="49"/>
    <x v="15"/>
    <n v="34"/>
    <n v="10"/>
    <s v="NO"/>
    <m/>
    <m/>
    <m/>
    <m/>
    <m/>
    <m/>
    <m/>
    <m/>
    <m/>
    <m/>
    <m/>
    <n v="65"/>
    <n v="1"/>
    <x v="3"/>
    <s v="Acompañamiento al diligenciamiento del FURAG junto con los responsables de cada depdendencia de los componente que estructuran este formulario, posteriormente se finalizo el diligenciamiento y se envió con fecha del 28 de febrero del 2017."/>
    <s v="LA EVIDENCIA DE ESTA ACTIVIDAD SE ENCUENTRA EN LA CARPETA GOOGLE DRIVE CON EL CODIGO DE LA ACTIVIDAD Y PRODUCTO"/>
    <n v="10"/>
    <n v="0.8"/>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47"/>
    <s v="Activo"/>
    <s v="Herramientas de planeación formuladas y monitoreadas. (planes de Acción, Plan anticorrupción, FURAG, Modelo integrado de Planeación y Gestión, Plan Indicativo)"/>
    <n v="8"/>
    <n v="100"/>
    <s v="Porcentaje"/>
    <s v="Todos los trimestres"/>
    <s v="Juan Manuel Riaño Vargas"/>
    <s v="Jefe de Oficina Asesora"/>
    <m/>
    <m/>
    <m/>
    <n v="368"/>
    <x v="0"/>
    <s v="Generar trimestralmente el Informe de seguimiento del Modelo integrado de Planeación y Gestión y presentarlo ante el ministerio y comité institucional de desarrollo administrativo (IV trim 2016 - I,II,III-2017)."/>
    <x v="51"/>
    <x v="47"/>
    <n v="273"/>
    <n v="10"/>
    <s v="NO"/>
    <m/>
    <m/>
    <m/>
    <m/>
    <m/>
    <m/>
    <m/>
    <m/>
    <m/>
    <m/>
    <m/>
    <n v="80"/>
    <n v="0.29304029304029305"/>
    <x v="36"/>
    <s v="Se presento con acta N° 01 del 23 de enero del 2017 ante el CIDA, Publicación del documento en la pagina web en el link  http://www.inpec.gov.co/portal/page/portal/Inpec/Institucion/PlanesInstitucionales/Plan_Accion_2014/MIPG"/>
    <s v="LA EVIDENCIA DE ESTA ACTIVIDAD SE ENCUENTRA EN LA CARPETA GOOGLE DRIVE CON EL CODIGO DE LA ACTIVIDAD Y PRODUCTO"/>
    <n v="2.9"/>
    <n v="0.23199999999999998"/>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47"/>
    <s v="Activo"/>
    <s v="Herramientas de planeación formuladas y monitoreadas. (planes de Acción, Plan anticorrupción, FURAG, Modelo integrado de Planeación y Gestión, Plan Indicativo)"/>
    <n v="8"/>
    <n v="100"/>
    <s v="Porcentaje"/>
    <s v="Todos los trimestres"/>
    <s v="Juan Manuel Riaño Vargas"/>
    <s v="Jefe de Oficina Asesora"/>
    <m/>
    <m/>
    <m/>
    <n v="369"/>
    <x v="0"/>
    <s v="Revisar con las dependencias el plan Indicativo, realizar los ajustes aprobados y publicarlo"/>
    <x v="0"/>
    <x v="2"/>
    <n v="119"/>
    <n v="5"/>
    <s v="NO"/>
    <s v="Contratista"/>
    <s v="Emilio Saavedra"/>
    <m/>
    <m/>
    <m/>
    <m/>
    <m/>
    <m/>
    <m/>
    <m/>
    <m/>
    <n v="89"/>
    <n v="0.74789915966386555"/>
    <x v="4"/>
    <s v="El plan indicativo se encuentra en verificación de ajustes en conjunto con las dependencias. "/>
    <s v="N.A"/>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47"/>
    <s v="Activo"/>
    <s v="Herramientas de planeación formuladas y monitoreadas. (planes de Acción, Plan anticorrupción, FURAG, Modelo integrado de Planeación y Gestión, Plan Indicativo)"/>
    <n v="8"/>
    <n v="100"/>
    <s v="Porcentaje"/>
    <s v="Todos los trimestres"/>
    <s v="Juan Manuel Riaño Vargas"/>
    <s v="Jefe de Oficina Asesora"/>
    <m/>
    <m/>
    <m/>
    <n v="370"/>
    <x v="0"/>
    <s v="Convocar de manera trimestral al CIDA para tratar uno de los temas referentes a: (i) mapa de riesgos de corrupción, (ii) racionalización de trámites, (iii) gestión documental, (iv) gobierno en línea y, (v) transparencia y acceso a la informacion pública."/>
    <x v="0"/>
    <x v="1"/>
    <n v="333"/>
    <n v="3"/>
    <s v="NO"/>
    <m/>
    <m/>
    <m/>
    <m/>
    <m/>
    <m/>
    <m/>
    <m/>
    <m/>
    <m/>
    <m/>
    <n v="89"/>
    <n v="0.26726726726726729"/>
    <x v="27"/>
    <s v="Mediante acta N° 03 del CIDA del 15 de Febrero de 2017, punto N° 2 de la agenda, se realizó presentación del plan de mejoramiento archivistico _x000a__x000a_Acta N°04 del 24 de marzo del 2017, Ampliación de fechas del componente 1 mapa de riesgos de corrupción del PLANTIC 2017"/>
    <s v="LA EVIDENCIA DE ESTA ACTIVIDAD SE ENCUENTRA EN LA CARPETA GOOGLE DRIVE CON EL CODIGO DE LA ACTIVIDAD Y PRODUCTO"/>
    <n v="0.81"/>
    <n v="6.480000000000001E-2"/>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47"/>
    <s v="Activo"/>
    <s v="Herramientas de planeación formuladas y monitoreadas. (planes de Acción, Plan anticorrupción, FURAG, Modelo integrado de Planeación y Gestión, Plan Indicativo)"/>
    <n v="8"/>
    <n v="100"/>
    <s v="Porcentaje"/>
    <s v="Todos los trimestres"/>
    <s v="Juan Manuel Riaño Vargas"/>
    <s v="Jefe de Oficina Asesora"/>
    <m/>
    <m/>
    <m/>
    <n v="371"/>
    <x v="0"/>
    <s v="Ajustar las Resoluciones N° 1980 del 2014 y 1348 de 2016, a fin de unificar en un acto administrativo los conceptos generales y responsabilidades del Comité frente a las políticas de desarrollo administrativo."/>
    <x v="52"/>
    <x v="48"/>
    <n v="58"/>
    <n v="2"/>
    <s v="NO"/>
    <m/>
    <m/>
    <m/>
    <m/>
    <m/>
    <m/>
    <m/>
    <m/>
    <m/>
    <m/>
    <m/>
    <n v="58"/>
    <n v="1"/>
    <x v="3"/>
    <s v="Se Ajustaron las resoluciones N° 1980 y 1348 de 2016 las cuales se enviarón al Jefe de la Oficina Asesora de Planeación para su revisión "/>
    <s v="LA EVIDENCIA DE ESTA ACTIVIDAD SE ENCUENTRA EN LA CARPETA GOOGLE DRIVE CON EL CODIGO DE LA ACTIVIDAD Y PRODUCTO"/>
    <n v="2"/>
    <n v="0.16"/>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47"/>
    <s v="Activo"/>
    <s v="Herramientas de planeación formuladas y monitoreadas. (planes de Acción, Plan anticorrupción, FURAG, Modelo integrado de Planeación y Gestión, Plan Indicativo)"/>
    <n v="8"/>
    <n v="100"/>
    <s v="Porcentaje"/>
    <s v="Todos los trimestres"/>
    <s v="Juan Manuel Riaño Vargas"/>
    <s v="Jefe de Oficina Asesora"/>
    <m/>
    <m/>
    <m/>
    <n v="372"/>
    <x v="0"/>
    <s v="Emitir instrucciones dos semanas antes de culminar un trimestre a las dependencias de la sede central para el registro del seguimiento del Plan de Acción."/>
    <x v="37"/>
    <x v="26"/>
    <n v="245"/>
    <n v="2"/>
    <s v="NO"/>
    <m/>
    <m/>
    <m/>
    <m/>
    <m/>
    <m/>
    <m/>
    <m/>
    <m/>
    <m/>
    <m/>
    <n v="16"/>
    <n v="6.5306122448979598E-2"/>
    <x v="1"/>
    <s v="A través de comunicación por medio de correo electronico se le comunico a las dependencias, la información con instrucciones para que estas reportarán el seguimiento correspondiente al primer trimestre de la vigencia 2017. La información asociada en el correo adjunto contenia el cronograma para el registro del seguimiento."/>
    <s v="ONDRIVE-372_x000a_Soporte Actividad 372.pdf_x000a_Soporte Actividad 372-Presentación con Instrucciones.pdf"/>
    <n v="0.5"/>
    <n v="0.04"/>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47"/>
    <s v="Activo"/>
    <s v="Herramientas de planeación formuladas y monitoreadas. (planes de Acción, Plan anticorrupción, FURAG, Modelo integrado de Planeación y Gestión, Plan Indicativo)"/>
    <n v="8"/>
    <n v="100"/>
    <s v="Porcentaje"/>
    <s v="Todos los trimestres"/>
    <s v="Juan Manuel Riaño Vargas"/>
    <s v="Jefe de Oficina Asesora"/>
    <m/>
    <m/>
    <m/>
    <n v="373"/>
    <x v="0"/>
    <s v="Implementar una política, estrategia o lineamiento de canales de denuncia y protección a denunciantes de hechos de corrupción de acuerdo a la guía práctica N° 6 de Transparencia por Colombia"/>
    <x v="20"/>
    <x v="14"/>
    <n v="160"/>
    <n v="10"/>
    <s v="NO"/>
    <m/>
    <m/>
    <m/>
    <m/>
    <m/>
    <m/>
    <m/>
    <m/>
    <m/>
    <m/>
    <m/>
    <n v="39"/>
    <n v="0.24374999999999999"/>
    <x v="4"/>
    <s v="No registra seguimiento"/>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47"/>
    <s v="Activo"/>
    <s v="Herramientas de planeación formuladas y monitoreadas. (planes de Acción, Plan anticorrupción, FURAG, Modelo integrado de Planeación y Gestión, Plan Indicativo)"/>
    <m/>
    <n v="100"/>
    <s v="Porcentaje"/>
    <s v="Todos los trimestres"/>
    <s v="Juan Manuel Riaño Vargas"/>
    <s v="Jefe de Oficina Asesora"/>
    <m/>
    <m/>
    <m/>
    <n v="374"/>
    <x v="1"/>
    <s v="Publicar dos (2) monitoreos al cumplimiento del Plan Anticorrupción y de Atención al Ciiudadano, después de los 10 días hábiles de los meses: abril y octubre. "/>
    <x v="42"/>
    <x v="41"/>
    <n v="0"/>
    <m/>
    <s v="NO"/>
    <m/>
    <m/>
    <m/>
    <m/>
    <m/>
    <m/>
    <m/>
    <m/>
    <m/>
    <m/>
    <m/>
    <s v="La actividad no tiene fecha de inicio"/>
    <s v="La actividad no tiene fecha de inicio"/>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51"/>
    <s v="Activo"/>
    <s v="Instrumentos para la operación Estadística del INPEC, adicionados e implementados."/>
    <n v="5"/>
    <n v="2"/>
    <s v="Numero"/>
    <s v="Todos los trimestres"/>
    <s v="Juan Manuel Riaño Vargas"/>
    <s v="Jefe de Oficina Asesora"/>
    <m/>
    <m/>
    <m/>
    <n v="375"/>
    <x v="0"/>
    <s v="Realizar seguimiento a la implementación del tablero virtual."/>
    <x v="2"/>
    <x v="1"/>
    <n v="302"/>
    <n v="50"/>
    <s v="NO"/>
    <s v="Profesional Especializado"/>
    <s v="Luis Eduardo Castro Gil"/>
    <m/>
    <m/>
    <m/>
    <m/>
    <m/>
    <m/>
    <m/>
    <m/>
    <m/>
    <n v="58"/>
    <n v="0.19205298013245034"/>
    <x v="7"/>
    <s v="El Grupo de Estadística en conjunto con la Oficina de Sistemas de la Información formulan, organizan y ejecutan un plan de mejora al diseño, presentación  y navegación de los tableros virtuales, indicadores y reportes. Las cuales permitan obtener una información más organizada y documentada."/>
    <s v="LA EVIDENCIA DE ESTA ACTIVIDAD SE ENCUENTRA EN LA CARPETA GOOGLE DRIVE CON EL CODIGO DE LA ACTIVIDAD Y PRODUCTO"/>
    <n v="9.5"/>
    <n v="0.47499999999999998"/>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3"/>
    <s v="GESTIÓN MISIONAL Y DE GOBIERNO"/>
    <s v="I23"/>
    <s v="Porcentaje de cumplimiento del Plan de Direccionamiento Estratégico"/>
    <n v="98"/>
    <s v="Porcentaje"/>
    <s v="P51"/>
    <s v="Activo"/>
    <s v="Instrumentos para la operación Estadística del INPEC, adicionados e implementados."/>
    <n v="5"/>
    <n v="2"/>
    <s v="Numero"/>
    <s v="Todos los trimestres"/>
    <s v="Juan Manuel Riaño Vargas"/>
    <s v="Jefe de Oficina Asesora"/>
    <m/>
    <m/>
    <m/>
    <n v="376"/>
    <x v="0"/>
    <s v="Formular las acciones de mejora derivadas de las inconsistencias encontradas en el tablero virtual."/>
    <x v="2"/>
    <x v="1"/>
    <n v="302"/>
    <n v="50"/>
    <s v="SI"/>
    <s v="Profesional Especializado"/>
    <s v="Luis Eduardo Castro Gil"/>
    <m/>
    <m/>
    <m/>
    <m/>
    <m/>
    <m/>
    <m/>
    <m/>
    <m/>
    <n v="58"/>
    <n v="1"/>
    <x v="3"/>
    <s v="El Grupo de Estadística, realiza constante seguimiento, verificación, auditoría y control a la información registrada en los Tableros de Control, publicados en la página Web institucional link http://www.inpec.gov.co/portal/page/portal/Inpec/Institucion/Estad%EDsticas/Estadisticas/Tab1, que para el primer trimestre del año 2017, se encontrando algunas inconsistencias las cuales son documentadas y enviadas por correo electrónico a las Regionales, Establecimientos, Direcciones, subdirecciones, Oficinas y Coordinaciones del Inpec-. Para que por su intermedio impartan las acciones necesarias con el objetivo de proveer información estadística oportuna, confiable y veraz.  "/>
    <s v="LA EVIDENCIA DE ESTA ACTIVIDAD SE ENCUENTRA EN LA CARPETA GOOGLE DRIVE CON EL CODIGO DE LA ACTIVIDAD Y PRODUCTO"/>
    <n v="50"/>
    <n v="2.5"/>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156"/>
    <s v="Activo"/>
    <s v="Plan Anticorrupción y de Atención al Ciudadano Institucional elaborado y publicado en la WEB"/>
    <n v="5"/>
    <n v="1"/>
    <s v="Numero"/>
    <s v="Todos los trimestres"/>
    <s v="Juan Manuel Riaño Vargas"/>
    <s v="Jefe de Oficina Asesora"/>
    <m/>
    <m/>
    <m/>
    <n v="377"/>
    <x v="0"/>
    <s v="Generar un (1) espacio de interacción con la ciudadanía para formulación del plan anticorrupción."/>
    <x v="0"/>
    <x v="17"/>
    <n v="30"/>
    <n v="25"/>
    <s v="NO"/>
    <m/>
    <m/>
    <m/>
    <m/>
    <m/>
    <m/>
    <m/>
    <m/>
    <m/>
    <m/>
    <m/>
    <n v="89"/>
    <n v="1"/>
    <x v="3"/>
    <s v="Resultados de la encuesta (Participación de los grupos de interes en la formulación del PLANTIC 2017) total de participantes 723, esta encuesta se realizo por medio de la pagina web institucional"/>
    <s v="LA EVIDENCIA DE ESTA ACTIVIDAD SE ENCUENTRA EN LA CARPETA GOOGLE DRIVE CON EL CODIGO DE LA ACTIVIDAD Y PRODUCTO"/>
    <n v="25"/>
    <n v="1.25"/>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156"/>
    <s v="Activo"/>
    <s v="Plan Anticorrupción y de Atención al Ciudadano Institucional elaborado y publicado en la WEB"/>
    <n v="5"/>
    <n v="1"/>
    <s v="Numero"/>
    <s v="Todos los trimestres"/>
    <s v="Juan Manuel Riaño Vargas"/>
    <s v="Jefe de Oficina Asesora"/>
    <m/>
    <m/>
    <m/>
    <n v="378"/>
    <x v="0"/>
    <s v="Difundir a través de Boletín Informativo la consolidación del Plan Anticorrpción y de Atención al Ciudadano."/>
    <x v="8"/>
    <x v="19"/>
    <n v="70"/>
    <n v="25"/>
    <s v="NO"/>
    <m/>
    <m/>
    <m/>
    <m/>
    <m/>
    <m/>
    <m/>
    <m/>
    <m/>
    <m/>
    <m/>
    <n v="70"/>
    <n v="1"/>
    <x v="3"/>
    <s v="se realizo difusión mediante boletin interno N° 04 del 02 de febrero del 2017 y correo electronico del 3 de febrero del 2017 adjuntando el documento "/>
    <s v="LA EVIDENCIA DE ESTA ACTIVIDAD SE ENCUENTRA EN LA CARPETA GOOGLE DRIVE CON EL CODIGO DE LA ACTIVIDAD Y PRODUCTO"/>
    <n v="25"/>
    <n v="1.25"/>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156"/>
    <s v="Activo"/>
    <s v="Plan Anticorrupción y de Atención al Ciudadano Institucional elaborado y publicado en la WEB"/>
    <n v="5"/>
    <m/>
    <m/>
    <s v="Todos los trimestres"/>
    <s v="Juan Manuel Riaño Vargas"/>
    <s v="Jefe de Oficina Asesora"/>
    <m/>
    <m/>
    <m/>
    <n v="493"/>
    <x v="0"/>
    <s v="Elaborar el PLANTIC 2017 y presentarlo ante el comité institucional de desarrollo administrativo para aprobación."/>
    <x v="0"/>
    <x v="17"/>
    <n v="30"/>
    <n v="40"/>
    <s v="NO"/>
    <m/>
    <m/>
    <m/>
    <m/>
    <m/>
    <m/>
    <m/>
    <m/>
    <m/>
    <m/>
    <m/>
    <n v="89"/>
    <n v="1"/>
    <x v="3"/>
    <s v="http://www.inpec.gov.co/portal/page/portal/Inpec/ServiciosDeInformacionAlCiudadano/PlanAnticorrupcion/Tab3 _x000a__x000a_Aprobación del plan anticorrupción y de atyención al ciudadano por el CIDA mediiante acta N° 01 del 23  de enro del 2017"/>
    <s v="LA EVIDENCIA DE ESTA ACTIVIDAD SE ENCUENTRA EN LA CARPETA GOOGLE DRIVE CON EL CODIGO DE LA ACTIVIDAD Y PRODUCTO"/>
    <n v="40"/>
    <n v="2"/>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156"/>
    <s v="Activo"/>
    <s v="Plan Anticorrupción y de Atención al Ciudadano Institucional elaborado y publicado en la WEB"/>
    <n v="5"/>
    <m/>
    <m/>
    <s v="Todos los trimestres"/>
    <s v="Juan Manuel Riaño Vargas"/>
    <s v="Jefe de Oficina Asesora"/>
    <m/>
    <m/>
    <m/>
    <n v="494"/>
    <x v="0"/>
    <s v="Publicar el PLANTIC en la pagina web de la Entidad"/>
    <x v="0"/>
    <x v="17"/>
    <n v="30"/>
    <n v="10"/>
    <s v="NO"/>
    <m/>
    <m/>
    <m/>
    <m/>
    <m/>
    <m/>
    <m/>
    <m/>
    <m/>
    <m/>
    <m/>
    <n v="89"/>
    <n v="1"/>
    <x v="3"/>
    <s v="Publicación del PLANTIC 2017 en la pagina web institucional en el siguiente link: http://www.inpec.gov.co/portal/page/portal/Inpec/ServiciosDeInformacionAlCiudadano/PlanAnticorrupcion/Tab3 "/>
    <s v="LA EVIDENCIA DE ESTA ACTIVIDAD SE ENCUENTRA EN LA CARPETA GOOGLE DRIVE CON EL CODIGO DE LA ACTIVIDAD Y PRODUCTO"/>
    <n v="10"/>
    <n v="0.5"/>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1"/>
    <s v="Activo"/>
    <s v="Mapa de riesgo de corrupción estructurado, divulgado, monitoreado y revisado"/>
    <n v="5"/>
    <n v="100"/>
    <s v="Porcentaje"/>
    <s v="Todos los trimestres"/>
    <s v="Juan Manuel Riaño Vargas"/>
    <s v="Jefe de Oficina Asesora"/>
    <m/>
    <m/>
    <m/>
    <n v="379"/>
    <x v="0"/>
    <s v="Actualizar la política de administración de riesgos."/>
    <x v="0"/>
    <x v="34"/>
    <n v="73"/>
    <n v="8"/>
    <s v="NO"/>
    <m/>
    <m/>
    <m/>
    <m/>
    <m/>
    <m/>
    <m/>
    <m/>
    <m/>
    <m/>
    <m/>
    <n v="89"/>
    <n v="1"/>
    <x v="5"/>
    <s v="Se envió propuesta de la Politica versión 3 el dia 13 de marzo para su revisión por parte del Jefe de la Oficina Asesora de Planeación "/>
    <s v="LA EVIDENCIA DE ESTA ACTIVIDAD SE ENCUENTRA EN LA CARPETA GOOGLE DRIVE CON EL CODIGO DE LA ACTIVIDAD Y PRODUCTO"/>
    <n v="2.4"/>
    <n v="0.12"/>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1"/>
    <s v="Activo"/>
    <s v="Mapa de riesgo de corrupción estructurado, divulgado, monitoreado y revisado"/>
    <n v="5"/>
    <n v="100"/>
    <s v="Porcentaje"/>
    <s v="Todos los trimestres"/>
    <s v="Juan Manuel Riaño Vargas"/>
    <s v="Jefe de Oficina Asesora"/>
    <m/>
    <m/>
    <m/>
    <n v="380"/>
    <x v="0"/>
    <s v="Involucrar a la ciudadanía y grupos de interés en la formulación de la política de administración del riesgo a través del uso de una estrategia de participación."/>
    <x v="2"/>
    <x v="5"/>
    <n v="57"/>
    <n v="8"/>
    <s v="NO"/>
    <m/>
    <m/>
    <m/>
    <m/>
    <m/>
    <m/>
    <m/>
    <m/>
    <m/>
    <m/>
    <m/>
    <n v="58"/>
    <n v="1"/>
    <x v="1"/>
    <s v="La Politica se encuentra en revisión para su posterior divulgación "/>
    <s v="LA EVIDENCIA DE ESTA ACTIVIDAD SE ENCUENTRA EN LA CARPETA GOOGLE DRIVE CON EL CODIGO DE LA ACTIVIDAD Y PRODUCTO"/>
    <n v="2"/>
    <n v="0.1"/>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1"/>
    <s v="Activo"/>
    <s v="Mapa de riesgo de corrupción estructurado, divulgado, monitoreado y revisado"/>
    <n v="5"/>
    <n v="100"/>
    <s v="Porcentaje"/>
    <s v="Todos los trimestres"/>
    <s v="Juan Manuel Riaño Vargas"/>
    <s v="Jefe de Oficina Asesora"/>
    <m/>
    <m/>
    <m/>
    <n v="381"/>
    <x v="0"/>
    <s v="Divulgar a nivel nacional la Política de administración de riesgos a través de Boletín Interno."/>
    <x v="7"/>
    <x v="2"/>
    <n v="29"/>
    <n v="7"/>
    <s v="NO"/>
    <m/>
    <m/>
    <m/>
    <m/>
    <m/>
    <m/>
    <m/>
    <m/>
    <m/>
    <m/>
    <m/>
    <s v="Actividad no ha iniciado"/>
    <s v="Actividad no ha iniciado"/>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1"/>
    <s v="Activo"/>
    <s v="Mapa de riesgo de corrupción estructurado, divulgado, monitoreado y revisado"/>
    <n v="5"/>
    <n v="100"/>
    <s v="Porcentaje"/>
    <s v="Todos los trimestres"/>
    <s v="Juan Manuel Riaño Vargas"/>
    <s v="Jefe de Oficina Asesora"/>
    <m/>
    <m/>
    <m/>
    <n v="382"/>
    <x v="0"/>
    <s v="Publicar la Política de administración del Riesgo en la página web institucional, pestaña Plan Anticorrupción y de Atención al Ciudadano."/>
    <x v="0"/>
    <x v="2"/>
    <n v="119"/>
    <n v="7"/>
    <s v="NO"/>
    <m/>
    <m/>
    <m/>
    <m/>
    <m/>
    <m/>
    <m/>
    <m/>
    <m/>
    <m/>
    <m/>
    <n v="89"/>
    <n v="0.74789915966386555"/>
    <x v="1"/>
    <s v="La Politica se encuentra en revisión para su posterior divulgación "/>
    <s v="LA EVIDENCIA DE ESTA ACTIVIDAD SE ENCUENTRA EN LA CARPETA GOOGLE DRIVE CON EL CODIGO DE LA ACTIVIDAD Y PRODUCTO"/>
    <n v="1.75"/>
    <n v="8.7499999999999994E-2"/>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1"/>
    <s v="Activo"/>
    <s v="Mapa de riesgo de corrupción estructurado, divulgado, monitoreado y revisado"/>
    <n v="5"/>
    <n v="100"/>
    <s v="Porcentaje"/>
    <s v="Todos los trimestres"/>
    <s v="Juan Manuel Riaño Vargas"/>
    <s v="Jefe de Oficina Asesora"/>
    <m/>
    <m/>
    <m/>
    <n v="383"/>
    <x v="0"/>
    <s v="Realizar mesas de trabajo con los dueños de proceso y equipo operativo calidad MECI para identificar riesgo de corrupción."/>
    <x v="0"/>
    <x v="17"/>
    <n v="30"/>
    <n v="8"/>
    <s v="NO"/>
    <m/>
    <m/>
    <m/>
    <m/>
    <m/>
    <m/>
    <m/>
    <m/>
    <m/>
    <m/>
    <m/>
    <n v="89"/>
    <n v="1"/>
    <x v="3"/>
    <s v="Se realizarón mesas de trabajo con el equipo operativo MECI calidad para identificay los riesgos de corrupción."/>
    <s v="LA EVIDENCIA DE ESTA ACTIVIDAD SE ENCUENTRA EN LA CARPETA GOOGLE DRIVE CON EL CODIGO DE LA ACTIVIDAD Y PRODUCTO"/>
    <n v="8"/>
    <n v="0.4"/>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1"/>
    <s v="Activo"/>
    <s v="Mapa de riesgo de corrupción estructurado, divulgado, monitoreado y revisado"/>
    <n v="5"/>
    <n v="100"/>
    <s v="Porcentaje"/>
    <s v="Todos los trimestres"/>
    <s v="Juan Manuel Riaño Vargas"/>
    <s v="Jefe de Oficina Asesora"/>
    <m/>
    <m/>
    <m/>
    <n v="384"/>
    <x v="0"/>
    <s v="Convocar a los ciudadanos, usuarios o grupos de interés interesados en participar en la definición del mapa de riesgos de corrupción de la entidad."/>
    <x v="0"/>
    <x v="17"/>
    <n v="30"/>
    <n v="8"/>
    <s v="NO"/>
    <m/>
    <m/>
    <m/>
    <m/>
    <m/>
    <m/>
    <m/>
    <m/>
    <m/>
    <m/>
    <m/>
    <n v="89"/>
    <n v="1"/>
    <x v="3"/>
    <s v="Se realizo encuesta en la pagina web institucional realizando la consulta a ciudadania y grupos de interes acerca del mapa de riesgos de corrupción "/>
    <s v="LA EVIDENCIA DE ESTA ACTIVIDAD SE ENCUENTRA EN LA CARPETA GOOGLE DRIVE CON EL CODIGO DE LA ACTIVIDAD Y PRODUCTO"/>
    <n v="8"/>
    <n v="0.4"/>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1"/>
    <s v="Activo"/>
    <s v="Mapa de riesgo de corrupción estructurado, divulgado, monitoreado y revisado"/>
    <n v="5"/>
    <n v="100"/>
    <s v="Porcentaje"/>
    <s v="Todos los trimestres"/>
    <s v="Juan Manuel Riaño Vargas"/>
    <s v="Jefe de Oficina Asesora"/>
    <m/>
    <m/>
    <m/>
    <n v="385"/>
    <x v="0"/>
    <s v="Ajustar (de ser necesario) con los dueños de proceso y equipo operativo Calidad MECI, el mapa de riesgos de corrupción de acuerdo a aportes hechos por el grupo de interés participante y lineamientos del DAFP."/>
    <x v="1"/>
    <x v="2"/>
    <n v="60"/>
    <n v="8"/>
    <s v="SI"/>
    <m/>
    <m/>
    <m/>
    <m/>
    <m/>
    <m/>
    <m/>
    <m/>
    <m/>
    <m/>
    <m/>
    <n v="30"/>
    <n v="1"/>
    <x v="3"/>
    <s v="Se realizo ajuste de riesgos de corrupción 2016 para vigencia 2017, con el equipo operativo Calidad MECI, el mapa de riesgos de corrupción de acuerdo a aportes hechos por el grupo de interés participante y lineamientos del DAFP y oficina de Control Interno."/>
    <s v="LA EVIDENCIA DE ESTA ACTIVIDAD SE ENCUENTRA EN LA CARPETA GOOGLE DRIVE CON EL CODIGO DE LA ACTIVIDAD Y PRODUCTO"/>
    <n v="8"/>
    <n v="0.4"/>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1"/>
    <s v="Activo"/>
    <s v="Mapa de riesgo de corrupción estructurado, divulgado, monitoreado y revisado"/>
    <n v="5"/>
    <n v="100"/>
    <s v="Porcentaje"/>
    <s v="Todos los trimestres"/>
    <s v="Juan Manuel Riaño Vargas"/>
    <s v="Jefe de Oficina Asesora"/>
    <m/>
    <m/>
    <m/>
    <n v="386"/>
    <x v="0"/>
    <s v="Publicar el mapa de riesgos de corrupción en la página web y socializar a través de boletín interno."/>
    <x v="0"/>
    <x v="17"/>
    <n v="30"/>
    <n v="7"/>
    <s v="NO"/>
    <m/>
    <m/>
    <m/>
    <m/>
    <m/>
    <m/>
    <m/>
    <m/>
    <m/>
    <m/>
    <m/>
    <n v="89"/>
    <n v="1"/>
    <x v="3"/>
    <s v="consolidación del mapa de riesgos de corrupción la cual se encuentra en la pagina web institucional y se divulgo por medio de boletin interno"/>
    <s v="LA EVIDENCIA DE ESTA ACTIVIDAD SE ENCUENTRA EN LA CARPETA GOOGLE DRIVE CON EL CODIGO DE LA ACTIVIDAD Y PRODUCTO"/>
    <n v="7"/>
    <n v="0.35"/>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1"/>
    <s v="Activo"/>
    <s v="Mapa de riesgo de corrupción estructurado, divulgado, monitoreado y revisado"/>
    <n v="5"/>
    <n v="100"/>
    <s v="Porcentaje"/>
    <s v="Todos los trimestres"/>
    <s v="Juan Manuel Riaño Vargas"/>
    <s v="Jefe de Oficina Asesora"/>
    <m/>
    <m/>
    <m/>
    <n v="387"/>
    <x v="0"/>
    <s v="Capacitar al equipo calidad MECI de las dependencias para que actualicen la información de mapa de riesgos de corrupción en el aplicativo Isolución con respecto a análisis de contexto, identificación del riesgo y acciones preventivas para mitigarlos."/>
    <x v="0"/>
    <x v="15"/>
    <n v="58"/>
    <n v="7"/>
    <s v="NO"/>
    <m/>
    <m/>
    <m/>
    <m/>
    <m/>
    <m/>
    <m/>
    <m/>
    <m/>
    <m/>
    <m/>
    <n v="89"/>
    <n v="1"/>
    <x v="3"/>
    <s v="Se capacito al equipo calidad MECI de las dependencias para que actualicen la información de mapa de riesgos de corrupción en el aplicativo Isolución con respecto a análisis de contexto, identificación del riesgo y acciones preventivas para mitigarlos."/>
    <s v="LA EVIDENCIA DE ESTA ACTIVIDAD SE ENCUENTRA EN LA CARPETA GOOGLE DRIVE CON EL CODIGO DE LA ACTIVIDAD Y PRODUCTO"/>
    <n v="7"/>
    <n v="0.35"/>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1"/>
    <s v="Activo"/>
    <s v="Mapa de riesgo de corrupción estructurado, divulgado, monitoreado y revisado"/>
    <n v="5"/>
    <n v="100"/>
    <s v="Porcentaje"/>
    <s v="Todos los trimestres"/>
    <s v="Juan Manuel Riaño Vargas"/>
    <s v="Jefe de Oficina Asesora"/>
    <m/>
    <m/>
    <m/>
    <n v="388"/>
    <x v="0"/>
    <s v="Realizar un (1) monitoreo  a corte 31 de junio a la gestión de los riesgos y a la efectividad de los controles establecidos en el mapa de riesgos de corrupción del proceso planificación institucional."/>
    <x v="18"/>
    <x v="38"/>
    <n v="30"/>
    <n v="8"/>
    <s v="NO"/>
    <m/>
    <m/>
    <m/>
    <m/>
    <m/>
    <m/>
    <m/>
    <m/>
    <m/>
    <m/>
    <m/>
    <s v="Actividad no ha iniciado"/>
    <s v="Actividad no ha iniciado"/>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1"/>
    <s v="Activo"/>
    <s v="Mapa de riesgo de corrupción estructurado, divulgado, monitoreado y revisado"/>
    <m/>
    <n v="100"/>
    <s v="Porcentaje"/>
    <s v="Todos los trimestres"/>
    <s v="Juan Manuel Riaño Vargas"/>
    <s v="Jefe de Oficina Asesora"/>
    <m/>
    <m/>
    <m/>
    <n v="389"/>
    <x v="1"/>
    <s v="Identificar los riesgos de corrupción de los Procesos Estratégicos, Misionales, Apoyo y Evaluación, Determinar factores externos e internos de corrupción que afectan la institución. "/>
    <x v="14"/>
    <x v="19"/>
    <n v="88"/>
    <m/>
    <s v="NO"/>
    <m/>
    <m/>
    <m/>
    <m/>
    <m/>
    <m/>
    <m/>
    <m/>
    <m/>
    <m/>
    <m/>
    <n v="88"/>
    <n v="1"/>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1"/>
    <s v="Activo"/>
    <s v="Mapa de riesgo de corrupción estructurado, divulgado, monitoreado y revisado"/>
    <m/>
    <n v="100"/>
    <s v="Porcentaje"/>
    <s v="Todos los trimestres"/>
    <s v="Juan Manuel Riaño Vargas"/>
    <s v="Jefe de Oficina Asesora"/>
    <m/>
    <m/>
    <m/>
    <n v="390"/>
    <x v="1"/>
    <s v="Valorar el riesgo de Corrupción, determinando la probabilidad de materialización y sus consecuencias o su impacto; definiendo las acciones para evitar o reducirlo; realizando su medición. "/>
    <x v="14"/>
    <x v="19"/>
    <n v="88"/>
    <m/>
    <s v="NO"/>
    <m/>
    <m/>
    <m/>
    <m/>
    <m/>
    <m/>
    <m/>
    <m/>
    <m/>
    <m/>
    <m/>
    <n v="88"/>
    <n v="1"/>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1"/>
    <s v="Activo"/>
    <s v="Mapa de riesgo de corrupción estructurado, divulgado, monitoreado y revisado"/>
    <m/>
    <n v="100"/>
    <s v="Porcentaje"/>
    <s v="Todos los trimestres"/>
    <s v="Juan Manuel Riaño Vargas"/>
    <s v="Jefe de Oficina Asesora"/>
    <m/>
    <m/>
    <m/>
    <n v="391"/>
    <x v="1"/>
    <s v="Socializar el Mapa de riesgos al 100% de los servidores públicos del INPEC,  publicarlo en la página web  y demás medios de comunicación  "/>
    <x v="14"/>
    <x v="19"/>
    <n v="88"/>
    <m/>
    <s v="NO"/>
    <m/>
    <m/>
    <m/>
    <m/>
    <m/>
    <m/>
    <m/>
    <m/>
    <m/>
    <m/>
    <m/>
    <n v="88"/>
    <n v="1"/>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1"/>
    <s v="Activo"/>
    <s v="Mapa de riesgo de corrupción estructurado, divulgado, monitoreado y revisado"/>
    <n v="5"/>
    <n v="100"/>
    <s v="Porcentaje"/>
    <s v="Todos los trimestres"/>
    <s v="Juan Manuel Riaño Vargas"/>
    <s v="Jefe de Oficina Asesora"/>
    <m/>
    <m/>
    <m/>
    <n v="392"/>
    <x v="0"/>
    <s v="Consolidar el Mapa de Riesgos de Corrupción en la matriz  propuesta por la Secretaría de la Transparencia  y realizar los ajustes y modificaciones necesarios. "/>
    <x v="14"/>
    <x v="19"/>
    <n v="88"/>
    <n v="8"/>
    <s v="NO"/>
    <m/>
    <m/>
    <m/>
    <m/>
    <m/>
    <m/>
    <m/>
    <m/>
    <m/>
    <m/>
    <m/>
    <n v="88"/>
    <n v="1"/>
    <x v="3"/>
    <s v="Se Consolido el Mapa de Riesgos de Corrupción en la matriz  propuesta por la Secretaría de la Transparencia  y los cambios se realizaran de acuerdo a propuestas del grupo de nivel directivo"/>
    <s v="LA EVIDENCIA DE ESTA ACTIVIDAD SE ENCUENTRA EN LA CARPETA GOOGLE DRIVE CON EL CODIGO DE LA ACTIVIDAD Y PRODUCTO"/>
    <n v="8"/>
    <n v="0.4"/>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1"/>
    <s v="Activo"/>
    <s v="Mapa de riesgo de corrupción estructurado, divulgado, monitoreado y revisado"/>
    <n v="5"/>
    <n v="100"/>
    <s v="Porcentaje"/>
    <s v="Todos los trimestres"/>
    <s v="Juan Manuel Riaño Vargas"/>
    <s v="Jefe de Oficina Asesora"/>
    <m/>
    <m/>
    <m/>
    <n v="393"/>
    <x v="0"/>
    <s v="Realizar proceso para involucrar a regionales y la ciudadanía en la construcción del mapa de riesgos de Corrupción. "/>
    <x v="14"/>
    <x v="19"/>
    <n v="88"/>
    <n v="8"/>
    <s v="NO"/>
    <m/>
    <m/>
    <m/>
    <m/>
    <m/>
    <m/>
    <m/>
    <m/>
    <m/>
    <m/>
    <m/>
    <n v="88"/>
    <n v="1"/>
    <x v="3"/>
    <s v="se realizo proceso en el cual se involucraron a las regionales por medio de encuesta donde proponen acciones asociadas al control para mitigar riesgos ya establecidos"/>
    <s v="LA EVIDENCIA DE ESTA ACTIVIDAD SE ENCUENTRA EN LA CARPETA GOOGLE DRIVE CON EL CODIGO DE LA ACTIVIDAD Y PRODUCTO"/>
    <n v="8"/>
    <n v="0.4"/>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251"/>
    <s v="Activo"/>
    <s v="Mapa de riesgo de corrupción estructurado, divulgado, monitoreado y revisado"/>
    <n v="5"/>
    <n v="100"/>
    <s v="Porcentaje"/>
    <s v="Todos los trimestres"/>
    <s v="Juan Manuel Riaño Vargas"/>
    <s v="Jefe de Oficina Asesora"/>
    <m/>
    <m/>
    <m/>
    <n v="394"/>
    <x v="0"/>
    <s v="Realizar 3 Monitoreo a la ejecución de las actividades asociadas al mapa de riesgos,  la efectividad de los controles establecidos y establecer los ajustes de acuerdo al  informe semestral de Defensoría del Pueblo y PGN."/>
    <x v="14"/>
    <x v="19"/>
    <n v="88"/>
    <n v="8"/>
    <s v="NO"/>
    <m/>
    <m/>
    <m/>
    <m/>
    <m/>
    <m/>
    <m/>
    <m/>
    <m/>
    <m/>
    <m/>
    <n v="88"/>
    <n v="1"/>
    <x v="3"/>
    <s v="Realización del primer monitoreo PLANTIC con fecha de febrero del 2017, esperando informe de defensoria"/>
    <s v="LA EVIDENCIA DE ESTA ACTIVIDAD SE ENCUENTRA EN LA CARPETA GOOGLE DRIVE CON EL CODIGO DE LA ACTIVIDAD Y PRODUCTO"/>
    <n v="8"/>
    <n v="0.4"/>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37"/>
    <s v="Activo"/>
    <s v="Estrategias para soportar la Transparencia, participación y servicio al Ciudadano presentadas "/>
    <n v="5"/>
    <n v="3"/>
    <s v="Numero"/>
    <s v="Todos los trimestres"/>
    <s v="Juan Manuel Riaño Vargas"/>
    <s v="Jefe de Oficina Asesora"/>
    <m/>
    <m/>
    <m/>
    <n v="485"/>
    <x v="0"/>
    <s v="Elaborar y publicar la información sociodemografica de la PPL de la vigencia 2016."/>
    <x v="7"/>
    <x v="1"/>
    <n v="243"/>
    <n v="17"/>
    <s v="NO"/>
    <s v="Profesional Especializado"/>
    <s v="Luis Eduardo Castro Gil"/>
    <m/>
    <m/>
    <m/>
    <m/>
    <m/>
    <m/>
    <m/>
    <m/>
    <m/>
    <s v="Actividad no ha iniciado"/>
    <s v="Actividad no ha iniciado"/>
    <x v="4"/>
    <s v="Durante el primer trimestre del año 2017, se recopila la información estadística y todos los insumos necesarios para la elaboración de la REVISTA (De Entre Muros para la libertad 2016),  Adicionalmente se solicita a Las Direcciones, Subdirecciones, Oficinas y Coordinaciones del -Inpec, un artículo, el cual a discreción de cada dependencia pueda ser incluido y posteriormente publicado, de los aspectos, actividades y logros más sobresalientes de la gestión desarrollada durante la vigencia 2016."/>
    <s v="LA EVIDENCIA DE ESTA ACTIVIDAD SE ENCUENTRA EN LA CARPETA GOOGLE DRIVE CON EL CODIGO DE LA ACTIVIDAD Y PRODUCTO"/>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37"/>
    <s v="Activo"/>
    <s v="Estrategias para soportar la Transparencia, participación y servicio al Ciudadano presentadas "/>
    <n v="5"/>
    <n v="3"/>
    <s v="Numero"/>
    <s v="Todos los trimestres"/>
    <s v="Juan Manuel Riaño Vargas"/>
    <s v="Jefe de Oficina Asesora"/>
    <m/>
    <m/>
    <m/>
    <n v="486"/>
    <x v="0"/>
    <s v="Registrar en el SECOP el 100% de los contratos."/>
    <x v="14"/>
    <x v="16"/>
    <n v="363"/>
    <n v="16"/>
    <s v="NO"/>
    <s v="DIGEC"/>
    <m/>
    <m/>
    <m/>
    <m/>
    <m/>
    <m/>
    <m/>
    <m/>
    <m/>
    <m/>
    <n v="88"/>
    <n v="0.24242424242424243"/>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37"/>
    <s v="Activo"/>
    <s v="Estrategias para soportar la Transparencia, participación y servicio al Ciudadano presentadas "/>
    <n v="5"/>
    <n v="3"/>
    <s v="Numero"/>
    <s v="Todos los trimestres"/>
    <s v="Juan Manuel Riaño Vargas"/>
    <s v="Jefe de Oficina Asesora"/>
    <m/>
    <m/>
    <m/>
    <n v="487"/>
    <x v="0"/>
    <s v="Publicar en el link de transparencia y acceso a la información pública el índice de información clasificada y reservada"/>
    <x v="19"/>
    <x v="14"/>
    <n v="165"/>
    <n v="16"/>
    <s v="NO"/>
    <s v="DIGEC"/>
    <m/>
    <m/>
    <m/>
    <m/>
    <m/>
    <m/>
    <m/>
    <m/>
    <m/>
    <m/>
    <n v="44"/>
    <n v="0.26666666666666666"/>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37"/>
    <s v="Activo"/>
    <s v="Estrategias para soportar la Transparencia, participación y servicio al Ciudadano presentadas "/>
    <n v="5"/>
    <n v="3"/>
    <s v="Numero"/>
    <s v="Todos los trimestres"/>
    <s v="Juan Manuel Riaño Vargas"/>
    <s v="Jefe de Oficina Asesora"/>
    <m/>
    <m/>
    <m/>
    <n v="488"/>
    <x v="0"/>
    <s v="Publicar y actualizar las Tablas de Retención Documental - TRD de acuerdo con el nuevo modelo de operación"/>
    <x v="19"/>
    <x v="2"/>
    <n v="74"/>
    <n v="17"/>
    <s v="NO"/>
    <s v="DIGEC"/>
    <m/>
    <m/>
    <m/>
    <m/>
    <m/>
    <m/>
    <m/>
    <m/>
    <m/>
    <m/>
    <n v="44"/>
    <n v="0.59459459459459463"/>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37"/>
    <s v="Activo"/>
    <s v="Estrategias para soportar la Transparencia, participación y servicio al Ciudadano presentadas "/>
    <n v="5"/>
    <n v="3"/>
    <s v="Numero"/>
    <s v="Todos los trimestres"/>
    <s v="Juan Manuel Riaño Vargas"/>
    <s v="Jefe de Oficina Asesora"/>
    <m/>
    <m/>
    <m/>
    <n v="398"/>
    <x v="0"/>
    <s v="Implementar una política, estrategia o lineamiento para la declaración y trámites de conflicto de interés de los funcionarios de acuerdo a la guía práctica N° 4 de Transparencia por Colombia."/>
    <x v="14"/>
    <x v="0"/>
    <n v="179"/>
    <n v="17"/>
    <s v="NO"/>
    <s v="Tecnico Administrativo_x000a_OFIDI/PLANTIC"/>
    <s v="Doris Sanchez Torres"/>
    <m/>
    <m/>
    <m/>
    <m/>
    <m/>
    <m/>
    <m/>
    <m/>
    <m/>
    <n v="88"/>
    <n v="0.49162011173184356"/>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37"/>
    <s v="Activo"/>
    <s v="Estrategias para soportar la Transparencia, participación y servicio al Ciudadano presentadas "/>
    <n v="5"/>
    <n v="3"/>
    <s v="Numero"/>
    <s v="Todos los trimestres"/>
    <s v="Juan Manuel Riaño Vargas"/>
    <s v="Jefe de Oficina Asesora"/>
    <m/>
    <m/>
    <m/>
    <n v="445"/>
    <x v="0"/>
    <s v="Adoptar el índice de información clasificada y reservada"/>
    <x v="19"/>
    <x v="1"/>
    <n v="288"/>
    <n v="17"/>
    <s v="NO"/>
    <s v="Profesional Universitario_x000a_DIGEC/PLANTIC"/>
    <s v="Nelly Fajardo"/>
    <m/>
    <m/>
    <m/>
    <m/>
    <m/>
    <m/>
    <m/>
    <m/>
    <m/>
    <n v="44"/>
    <n v="0.15277777777777779"/>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159"/>
    <s v="Activo"/>
    <s v="Ejercicio de rendición de cuentas realizado"/>
    <n v="10"/>
    <n v="1"/>
    <s v="Numero"/>
    <s v="Todos los trimestres"/>
    <s v="Juan Manuel Riaño Vargas"/>
    <s v="Jefe de Oficina Asesora"/>
    <m/>
    <m/>
    <m/>
    <n v="399"/>
    <x v="0"/>
    <s v="Realizar el análisis del estado de la rendición de cuentas en la entidad."/>
    <x v="17"/>
    <x v="15"/>
    <n v="44"/>
    <n v="12"/>
    <s v="NO"/>
    <m/>
    <m/>
    <m/>
    <m/>
    <m/>
    <m/>
    <m/>
    <m/>
    <m/>
    <m/>
    <m/>
    <n v="75"/>
    <n v="1"/>
    <x v="3"/>
    <s v="Informe de diagnostico 2015, publicado en la pagina web institucional en link de RDC_x000a__x000a_Participación grupos de interes en diagnostico de estado de la RDC con 225 participantes, informe publicado en la pagina web institucional"/>
    <s v="LA EVIDENCIA DE ESTA ACTIVIDAD SE ENCUENTRA EN LA CARPETA GOOGLE DRIVE CON EL CODIGO DE LA ACTIVIDAD Y PRODUCTO"/>
    <n v="12"/>
    <n v="1.2"/>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159"/>
    <s v="Activo"/>
    <s v="Ejercicio de rendición de cuentas realizado"/>
    <n v="10"/>
    <n v="1"/>
    <s v="Numero"/>
    <s v="Todos los trimestres"/>
    <s v="Juan Manuel Riaño Vargas"/>
    <s v="Jefe de Oficina Asesora"/>
    <m/>
    <m/>
    <m/>
    <n v="400"/>
    <x v="0"/>
    <s v="Publicar en la página web institucional link rendición de cuentas, la información de consulta a la ciudadanía frente a la gestión administrativa."/>
    <x v="2"/>
    <x v="15"/>
    <n v="27"/>
    <n v="11"/>
    <s v="NO"/>
    <m/>
    <m/>
    <m/>
    <m/>
    <m/>
    <m/>
    <m/>
    <m/>
    <m/>
    <m/>
    <m/>
    <n v="58"/>
    <n v="1"/>
    <x v="3"/>
    <s v="Informe de gestión 2016, Informe al PDE 2015, Informe de seguimiento a plan de acción 2016, Informe al PLANTIC 2016, Informe ejecución presupuestal 2016, Informe gestión contractual 2016, informes de atención al ciudadano, informes de control interno, avance en derechos humanos"/>
    <s v="Publiación de informes en la URL: http://www.inpec.gov.co/portal/page/portal/Inpec/Institucion/InformesDeGestion/RendicionDeCuentas/Informe"/>
    <n v="11"/>
    <n v="1.1000000000000001"/>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159"/>
    <s v="Activo"/>
    <s v="Ejercicio de rendición de cuentas realizado"/>
    <n v="10"/>
    <n v="1"/>
    <s v="Numero"/>
    <s v="Todos los trimestres"/>
    <s v="Juan Manuel Riaño Vargas"/>
    <s v="Jefe de Oficina Asesora"/>
    <m/>
    <m/>
    <m/>
    <n v="401"/>
    <x v="0"/>
    <s v="Publicar en el link de rendición de cuentas los resultados de la encuesta de opinión pública RdC."/>
    <x v="1"/>
    <x v="5"/>
    <n v="29"/>
    <n v="11"/>
    <s v="NO"/>
    <m/>
    <m/>
    <m/>
    <m/>
    <m/>
    <m/>
    <m/>
    <m/>
    <m/>
    <m/>
    <m/>
    <n v="30"/>
    <n v="1"/>
    <x v="3"/>
    <s v="Publiación de resultados de la encuesta de opinion publica en el link de rendición de cuentas: "/>
    <s v="http://www.inpec.gov.co/portal/page/portal/Inpec/Institucion/InformesDeGestion/RendicionDeCuentas/Resultados%20Encuestas"/>
    <n v="11"/>
    <n v="1.1000000000000001"/>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159"/>
    <s v="Activo"/>
    <s v="Ejercicio de rendición de cuentas realizado"/>
    <n v="10"/>
    <n v="1"/>
    <s v="Numero"/>
    <s v="Todos los trimestres"/>
    <s v="Juan Manuel Riaño Vargas"/>
    <s v="Jefe de Oficina Asesora"/>
    <m/>
    <m/>
    <m/>
    <n v="402"/>
    <x v="0"/>
    <s v="Organizar tres (3) mesas de diálogo temáticas con grupos de interés en ERON."/>
    <x v="20"/>
    <x v="5"/>
    <n v="38"/>
    <n v="11"/>
    <s v="NO"/>
    <m/>
    <m/>
    <m/>
    <m/>
    <m/>
    <m/>
    <m/>
    <m/>
    <m/>
    <m/>
    <m/>
    <n v="39"/>
    <n v="1"/>
    <x v="3"/>
    <s v="Mesa N° 01 EC de Bogotá, Acta N° 43 del 27 de marzo de 2017, Mesa N° 02 EPMSCJP de chiquinquira acta N° 46 del 28 de marzo del 2017, Mesa N° 3 COJAN acta N° 47 del 30 de marzo del 2017"/>
    <s v="LA EVIDENCIA DE ESTA ACTIVIDAD SE ENCUENTRA EN LA CARPETA GOOGLE DRIVE CON EL CODIGO DE LA ACTIVIDAD Y PRODUCTO"/>
    <n v="11"/>
    <n v="1.1000000000000001"/>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159"/>
    <s v="Activo"/>
    <s v="Ejercicio de rendición de cuentas realizado"/>
    <n v="10"/>
    <n v="1"/>
    <s v="Numero"/>
    <s v="Todos los trimestres"/>
    <s v="Juan Manuel Riaño Vargas"/>
    <s v="Jefe de Oficina Asesora"/>
    <m/>
    <m/>
    <m/>
    <n v="403"/>
    <x v="0"/>
    <s v="Socializar metodología para el desarrollo de las mesas de diálogo a los Directivos involucrados en el proceso."/>
    <x v="17"/>
    <x v="15"/>
    <n v="44"/>
    <n v="11"/>
    <s v="NO"/>
    <m/>
    <m/>
    <m/>
    <m/>
    <m/>
    <m/>
    <m/>
    <m/>
    <m/>
    <m/>
    <m/>
    <n v="75"/>
    <n v="1"/>
    <x v="3"/>
    <s v="Mediante las siguientes: Acta N° 28 del 10 de marzo de 2017, acta N° 03 Comité Institucional de Desarrollo Administrativo del 15 de febrero del 2017 y Acta N° 34 del 15 de marzo de 2017, se socializo metodologia para el desarrollo de las mesas de diálogo a los Directivos involucrados en el proceso."/>
    <s v="LA EVIDENCIA DE ESTA ACTIVIDAD SE ENCUENTRA EN LA CARPETA GOOGLE DRIVE CON EL CODIGO DE LA ACTIVIDAD Y PRODUCTO"/>
    <n v="11"/>
    <n v="1.1000000000000001"/>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159"/>
    <s v="Activo"/>
    <s v="Ejercicio de rendición de cuentas realizado"/>
    <n v="10"/>
    <n v="1"/>
    <s v="Numero"/>
    <s v="Todos los trimestres"/>
    <s v="Juan Manuel Riaño Vargas"/>
    <s v="Jefe de Oficina Asesora"/>
    <m/>
    <m/>
    <m/>
    <n v="404"/>
    <x v="0"/>
    <s v="Publicar en la página web dos (2) informes de las acciones adelantadas en la estrategia de RDC 2016, así: (i) Informe de la audiencia pública y, (ii) informe de las mesas de diálogo."/>
    <x v="18"/>
    <x v="38"/>
    <n v="30"/>
    <n v="11"/>
    <s v="NO"/>
    <m/>
    <m/>
    <m/>
    <m/>
    <m/>
    <m/>
    <m/>
    <m/>
    <m/>
    <m/>
    <m/>
    <s v="Actividad no ha iniciado"/>
    <s v="Actividad no ha iniciado"/>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159"/>
    <s v="Activo"/>
    <s v="Ejercicio de rendición de cuentas realizado"/>
    <n v="10"/>
    <n v="1"/>
    <s v="Numero"/>
    <s v="Todos los trimestres"/>
    <s v="Juan Manuel Riaño Vargas"/>
    <s v="Jefe de Oficina Asesora"/>
    <m/>
    <m/>
    <m/>
    <n v="405"/>
    <x v="0"/>
    <s v="Entregar una felicitación a los ciudadanos, grupos de interés y servidores penitenciarios que participan activamente en las acciones de diálogo programadas por la entidad."/>
    <x v="1"/>
    <x v="1"/>
    <n v="274"/>
    <n v="11"/>
    <s v="NO"/>
    <m/>
    <m/>
    <m/>
    <m/>
    <m/>
    <m/>
    <m/>
    <m/>
    <m/>
    <m/>
    <m/>
    <n v="30"/>
    <n v="0.10948905109489052"/>
    <x v="4"/>
    <s v="No registra seguimiento"/>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159"/>
    <s v="Activo"/>
    <s v="Ejercicio de rendición de cuentas realizado"/>
    <n v="10"/>
    <n v="1"/>
    <s v="Numero"/>
    <s v="Todos los trimestres"/>
    <s v="Juan Manuel Riaño Vargas"/>
    <s v="Jefe de Oficina Asesora"/>
    <m/>
    <m/>
    <m/>
    <n v="406"/>
    <x v="0"/>
    <s v="Publicar el conjunto de datos estratégicos que se da a la ciudadanía en el proceso de RdC en www.datos.gov.co"/>
    <x v="0"/>
    <x v="15"/>
    <n v="58"/>
    <n v="11"/>
    <s v="NO"/>
    <m/>
    <m/>
    <m/>
    <m/>
    <m/>
    <m/>
    <m/>
    <m/>
    <m/>
    <m/>
    <m/>
    <n v="89"/>
    <n v="1"/>
    <x v="4"/>
    <s v="No registra seguimiento"/>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159"/>
    <s v="Activo"/>
    <s v="Ejercicio de rendición de cuentas realizado"/>
    <n v="10"/>
    <n v="1"/>
    <s v="Numero"/>
    <s v="Todos los trimestres"/>
    <s v="Juan Manuel Riaño Vargas"/>
    <s v="Jefe de Oficina Asesora"/>
    <m/>
    <m/>
    <m/>
    <n v="407"/>
    <x v="0"/>
    <s v="Efectuar la evaluación interna y externa del proceso de rendición de cuentas."/>
    <x v="38"/>
    <x v="0"/>
    <n v="92"/>
    <n v="11"/>
    <s v="NO"/>
    <m/>
    <m/>
    <m/>
    <m/>
    <m/>
    <m/>
    <m/>
    <m/>
    <m/>
    <m/>
    <m/>
    <n v="1"/>
    <n v="1.0869565217391304E-2"/>
    <x v="32"/>
    <s v="ESTA ACTIVIDAD DARA CUMPLIMIENTO A PARTIR DEL II TRIMESTRE, LOS RESULTADOS DE LAS MESAS DE DIALOGO SE PUBLICARÁN UNA VEZ FINALIZADAS EN EL MES DE ABRIL EN EL LINK DE TRANSPARENCIA Y ACCESO A LA INFORMACIÓN PUBLICA"/>
    <m/>
    <n v="0.11"/>
    <n v="1.1000000000000001E-2"/>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159"/>
    <s v="Activo"/>
    <s v="Ejercicio de rendición de cuentas realizado"/>
    <n v="10"/>
    <n v="1"/>
    <s v="Numero"/>
    <s v="Todos los trimestres"/>
    <s v="Juan Manuel Riaño Vargas"/>
    <s v="Jefe de Oficina Asesora"/>
    <m/>
    <m/>
    <m/>
    <n v="408"/>
    <x v="1"/>
    <s v="Entregar una felicitación a los ciudadanos, grupos de interés y servidores penitenciarios que participan activamente en las acciones de diálogo programadas por la entidad."/>
    <x v="42"/>
    <x v="41"/>
    <n v="0"/>
    <n v="9"/>
    <s v="NO"/>
    <m/>
    <m/>
    <m/>
    <m/>
    <m/>
    <m/>
    <m/>
    <m/>
    <m/>
    <m/>
    <m/>
    <s v="La actividad no tiene fecha de inicio"/>
    <s v="La actividad no tiene fecha de inicio"/>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4"/>
    <s v="TRANSPARENCIA, PARTICIPACION Y SERVICIO AL CIUDADANO"/>
    <s v="I25"/>
    <s v="Porcentaje del Índice de Transparencia Nacional"/>
    <n v="70"/>
    <s v="Porcentaje"/>
    <s v="P159"/>
    <s v="Activo"/>
    <s v="Ejercicio de rendición de cuentas realizado"/>
    <n v="10"/>
    <n v="1"/>
    <s v="Numero"/>
    <s v="Todos los trimestres"/>
    <s v="Juan Manuel Riaño Vargas"/>
    <s v="Jefe de Oficina Asesora"/>
    <m/>
    <m/>
    <m/>
    <n v="409"/>
    <x v="1"/>
    <s v="Publicar el conjunto de datos estratégicos que se da a la ciudadanía en el proceso de RdC en www.datos.gov.co"/>
    <x v="42"/>
    <x v="41"/>
    <n v="0"/>
    <n v="9"/>
    <s v="NO"/>
    <m/>
    <m/>
    <m/>
    <m/>
    <m/>
    <m/>
    <m/>
    <m/>
    <m/>
    <m/>
    <m/>
    <s v="La actividad no tiene fecha de inicio"/>
    <s v="La actividad no tiene fecha de inicio"/>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e v="#N/A"/>
    <s v="EFICIENCIA ADMINISTRATIVA"/>
    <s v="I26"/>
    <s v="Porcentaje de avance de Implementación del SGI en el  INPEC"/>
    <n v="82"/>
    <s v="Porcentaje"/>
    <s v="P206"/>
    <s v="Activo"/>
    <s v="Sistema de Gestión de la Calidad Nivel Nacional  implementado y en mantenimiento"/>
    <n v="6"/>
    <n v="90"/>
    <s v="Porcentaje"/>
    <s v="Todos los trimestres"/>
    <s v="Juan Manuel Riaño Vargas"/>
    <s v="Jefe de Oficina Asesora"/>
    <m/>
    <m/>
    <m/>
    <n v="410"/>
    <x v="0"/>
    <s v="Capacitar al equipo operativo calidad - meci, en el uso del modulo de documentación "/>
    <x v="1"/>
    <x v="43"/>
    <n v="286"/>
    <n v="16"/>
    <s v="NO"/>
    <s v="Profesional Especializado"/>
    <s v="Angelica Maria Patiño"/>
    <m/>
    <m/>
    <m/>
    <m/>
    <m/>
    <m/>
    <m/>
    <m/>
    <m/>
    <n v="30"/>
    <n v="0.1048951048951049"/>
    <x v="12"/>
    <s v="Se efectuaron capacitaciones por proceso al Equipo Operativo Calidad MECI, en la Oficina Asesora de Planeación: _x000a__x000a_*Control Interno, acta No.01 (12/01/2017)._x000a_*Gestión Talento Humano, actas No.5 (25/01/2017), No.10 (9/02/2017) y No.16 (20/02/2017)._x000a_*Gestión Documental, actas No.6 (26/01/2017) y No.22 (01/03/2017)._x000a_*Derechos Humanos y Atención al Cliente, acta No.14 (17/02/2017) y No.38 (21/03/2017)."/>
    <s v="LA EVIDENCIA DE ESTA ACTIVIDAD SE ENCUENTRA EN LA CARPETA GOOGLE DRIVE CON EL CODIGO DE LA ACTIVIDAD Y PRODUCTO"/>
    <n v="1.6"/>
    <n v="9.6000000000000016E-2"/>
  </r>
  <r>
    <x v="14"/>
    <s v="OFICINA ASESORA DE PLANEACIÓN"/>
    <s v="O6"/>
    <s v="Implementar un modelo de planeación y gestión que articule la adopción de políticas, afiance la actuación administrativa,  facilite el cumplimiento de las metas institucionales y la prestación de servicios a la comunidad."/>
    <e v="#N/A"/>
    <s v="EFICIENCIA ADMINISTRATIVA"/>
    <s v="I26"/>
    <s v="Porcentaje de avance de Implementación del SGI en el  INPEC"/>
    <n v="82"/>
    <s v="Porcentaje"/>
    <s v="P206"/>
    <s v="Activo"/>
    <s v="Sistema de Gestión de la Calidad Nivel Nacional  implementado y en mantenimiento"/>
    <n v="6"/>
    <n v="90"/>
    <s v="Porcentaje"/>
    <s v="Todos los trimestres"/>
    <s v="Juan Manuel Riaño Vargas"/>
    <s v="Jefe de Oficina Asesora"/>
    <m/>
    <m/>
    <m/>
    <n v="413"/>
    <x v="0"/>
    <s v="Actualizar el proceso de Planificación Institucional vinculando indicadores de eficiencia. "/>
    <x v="0"/>
    <x v="19"/>
    <n v="89"/>
    <n v="17"/>
    <s v="NO"/>
    <s v="Teniente Logistico"/>
    <s v="Leonel Rios Soto"/>
    <m/>
    <m/>
    <m/>
    <m/>
    <m/>
    <m/>
    <m/>
    <m/>
    <m/>
    <n v="89"/>
    <n v="1"/>
    <x v="3"/>
    <s v="Se vinculo el indicador de eficiencia en el proceso de planificación &quot;oportunidad en la publicación de los datos estadisticos e información estadistica&quot; en la pagina web institucional "/>
    <s v="HOJA DE VIDA DEL INDICADOR"/>
    <n v="17"/>
    <n v="1.02"/>
  </r>
  <r>
    <x v="14"/>
    <s v="OFICINA ASESORA DE PLANEACIÓN"/>
    <s v="O6"/>
    <s v="Implementar un modelo de planeación y gestión que articule la adopción de políticas, afiance la actuación administrativa,  facilite el cumplimiento de las metas institucionales y la prestación de servicios a la comunidad."/>
    <e v="#N/A"/>
    <s v="EFICIENCIA ADMINISTRATIVA"/>
    <s v="I26"/>
    <s v="Porcentaje de avance de Implementación del SGI en el  INPEC"/>
    <n v="82"/>
    <s v="Porcentaje"/>
    <s v="P206"/>
    <s v="Activo"/>
    <s v="Sistema de Gestión de la Calidad Nivel Nacional  implementado y en mantenimiento"/>
    <n v="6"/>
    <n v="90"/>
    <s v="Porcentaje"/>
    <s v="Todos los trimestres"/>
    <s v="Juan Manuel Riaño Vargas"/>
    <s v="Jefe de Oficina Asesora"/>
    <m/>
    <m/>
    <m/>
    <n v="414"/>
    <x v="0"/>
    <s v="Realizar la Implementación y/o Mantenimiento del Sistema de Gestión de la Calidad."/>
    <x v="0"/>
    <x v="1"/>
    <n v="333"/>
    <n v="17"/>
    <s v="NO"/>
    <s v="Profesional Especializado"/>
    <s v="Angelica Maria Patiño"/>
    <m/>
    <m/>
    <m/>
    <m/>
    <m/>
    <m/>
    <m/>
    <m/>
    <m/>
    <n v="89"/>
    <n v="0.26726726726726729"/>
    <x v="27"/>
    <s v="1. La  OFPLA ha efectuado diversas gestiones  (vía correo electrónico, visitas técnicas, llamadas)a fin de supervisar las labores de implementación, actualización y mantenimiento del aplicativo Isolución, a traves de su proveedor y los técnicos asignados para el soporte._x000a__x000a_2. Durante el trimestre se realizaron mesas de trabajo, para brindar asesoría en la revisión de los documentos del SGI, con los grupos del proceso de Gestión Talento Humano._x000a__x000a_Actas No. 10 (9/02/2017), 20 (24/02/2017), 22 (01/03/2017), 27 (09/03/2017), 31 (14/03/2017), 32 (15/03/2017), 35 (16/03/2017), 36 (17/03/2017), 41 (23/03/2017), 44 (27/03/2017)._x000a__x000a_Y una reunión con las delegadas del proceso de Gestión Legal, Acta No.21 (28/02/2017)"/>
    <s v="LA EVIDENCIA DE ESTA ACTIVIDAD SE ENCUENTRA EN LA CARPETA GOOGLE DRIVE CON EL CODIGO DE LA ACTIVIDAD Y PRODUCTO"/>
    <n v="4.59"/>
    <n v="0.27539999999999998"/>
  </r>
  <r>
    <x v="14"/>
    <s v="OFICINA ASESORA DE PLANEACIÓN"/>
    <s v="O6"/>
    <s v="Implementar un modelo de planeación y gestión que articule la adopción de políticas, afiance la actuación administrativa,  facilite el cumplimiento de las metas institucionales y la prestación de servicios a la comunidad."/>
    <e v="#N/A"/>
    <s v="EFICIENCIA ADMINISTRATIVA"/>
    <s v="I26"/>
    <s v="Porcentaje de avance de Implementación del SGI en el  INPEC"/>
    <n v="82"/>
    <s v="Porcentaje"/>
    <s v="P206"/>
    <s v="Activo"/>
    <s v="Sistema de Gestión de la Calidad Nivel Nacional  implementado y en mantenimiento"/>
    <n v="6"/>
    <n v="90"/>
    <s v="Porcentaje"/>
    <s v="Todos los trimestres"/>
    <s v="Juan Manuel Riaño Vargas"/>
    <s v="Jefe de Oficina Asesora"/>
    <m/>
    <m/>
    <m/>
    <n v="415"/>
    <x v="0"/>
    <s v="Continuar con la actualización de los documentos en isolución, como acciones de complementación para la gestión de documentos y registros del Sistema de Gestión de la Calidad."/>
    <x v="0"/>
    <x v="1"/>
    <n v="333"/>
    <n v="16"/>
    <s v="NO"/>
    <s v="Profesional Especializado"/>
    <s v="Angelica Maria Patiño"/>
    <m/>
    <m/>
    <m/>
    <m/>
    <m/>
    <m/>
    <m/>
    <m/>
    <m/>
    <n v="89"/>
    <n v="0.26726726726726729"/>
    <x v="27"/>
    <s v="En el aplicativo Isolución la OFPLA  hace seguimiento a la gestión de los documentos en sus diferentes estados (borrador (29), revisión (7), aprobados (5)), y nuestro acompañamiento es permanente en todos los estados de los documentos."/>
    <s v="LA EVIDENCIA DE ESTA ACTIVIDAD SE ENCUENTRA EN LA CARPETA GOOGLE DRIVE CON EL CODIGO DE LA ACTIVIDAD Y PRODUCTO"/>
    <n v="4.32"/>
    <n v="0.25920000000000004"/>
  </r>
  <r>
    <x v="14"/>
    <s v="OFICINA ASESORA DE PLANEACIÓN"/>
    <s v="O6"/>
    <s v="Implementar un modelo de planeación y gestión que articule la adopción de políticas, afiance la actuación administrativa,  facilite el cumplimiento de las metas institucionales y la prestación de servicios a la comunidad."/>
    <e v="#N/A"/>
    <s v="EFICIENCIA ADMINISTRATIVA"/>
    <s v="I26"/>
    <s v="Porcentaje de avance de Implementación del SGI en el  INPEC"/>
    <n v="82"/>
    <s v="Porcentaje"/>
    <s v="P206"/>
    <s v="Activo"/>
    <s v="Sistema de Gestión de la Calidad Nivel Nacional  implementado y en mantenimiento"/>
    <n v="6"/>
    <n v="90"/>
    <s v="Porcentaje"/>
    <s v="Todos los trimestres"/>
    <s v="Juan Manuel Riaño Vargas"/>
    <s v="Jefe de Oficina Asesora"/>
    <m/>
    <m/>
    <m/>
    <n v="417"/>
    <x v="0"/>
    <s v="Realizar tres (3) reuniones de Comité Institucional de Desarrollo Administrativo, referente al Sistema de Gestión de la Calidad."/>
    <x v="2"/>
    <x v="1"/>
    <n v="302"/>
    <n v="17"/>
    <s v="NO"/>
    <s v="Profesional Especializado"/>
    <s v="Angelica Maria Patiño"/>
    <m/>
    <m/>
    <m/>
    <m/>
    <m/>
    <m/>
    <m/>
    <m/>
    <m/>
    <n v="58"/>
    <n v="0.19205298013245034"/>
    <x v="4"/>
    <s v="Aun no se ha realizado"/>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e v="#N/A"/>
    <s v="EFICIENCIA ADMINISTRATIVA"/>
    <s v="I26"/>
    <s v="Porcentaje de avance de Implementación del SGI en el  INPEC"/>
    <n v="82"/>
    <s v="Porcentaje"/>
    <s v="P206"/>
    <s v="Activo"/>
    <s v="Sistema de Gestión de la Calidad Nivel Nacional  implementado y en mantenimiento"/>
    <n v="6"/>
    <n v="90"/>
    <s v="Porcentaje"/>
    <s v="Todos los trimestres"/>
    <s v="Juan Manuel Riaño Vargas"/>
    <s v="Jefe de Oficina Asesora"/>
    <m/>
    <m/>
    <m/>
    <n v="418"/>
    <x v="0"/>
    <s v="Realizar la revisión y proyección de las nuevas caraterizaciones de proceso, con el equipo operativo calidad MECI."/>
    <x v="1"/>
    <x v="1"/>
    <n v="274"/>
    <n v="17"/>
    <s v="NO"/>
    <s v="Profesional Especializado"/>
    <s v="Angelica Maria Patiño"/>
    <m/>
    <m/>
    <m/>
    <m/>
    <m/>
    <m/>
    <m/>
    <m/>
    <m/>
    <n v="30"/>
    <n v="0.10948905109489052"/>
    <x v="19"/>
    <s v="Se realizaron mesas de trabajo con los delegados de los procesos, revisando las actividades de la caracterización e incorporando nuevas al igual que entradas y salidas, ajustadas a las labores esenciales de cada uno._x000a__x000a_ *Gestión Financiera, Acta No.39 (22/03/2017)_x000a_*Gestión Talento Humano, Acta No. 40 (22/03/2017._x000a_*Logística y Abastecimiento, Acta No.45 (29/03/2017)."/>
    <s v="LA EVIDENCIA DE ESTA ACTIVIDAD SE ENCUENTRA EN LA CARPETA GOOGLE DRIVE CON EL CODIGO DE LA ACTIVIDAD Y PRODUCTO"/>
    <n v="1.87"/>
    <n v="0.11220000000000001"/>
  </r>
  <r>
    <x v="14"/>
    <s v="OFICINA ASESORA DE PLANEACIÓN"/>
    <s v="O6"/>
    <s v="Implementar un modelo de planeación y gestión que articule la adopción de políticas, afiance la actuación administrativa,  facilite el cumplimiento de las metas institucionales y la prestación de servicios a la comunidad."/>
    <e v="#N/A"/>
    <s v="EFICIENCIA ADMINISTRATIVA"/>
    <s v="I26"/>
    <s v="Porcentaje de avance de Implementación del SGI en el  INPEC"/>
    <n v="82"/>
    <s v="Porcentaje"/>
    <s v="P81"/>
    <s v="Activo"/>
    <s v="SGI actualizado acorde con las necesidades identificadas"/>
    <n v="5"/>
    <n v="82"/>
    <s v="Porcentaje"/>
    <s v="Todos los trimestres"/>
    <s v="Juan Manuel Riaño Vargas"/>
    <s v="Jefe de Oficina Asesora"/>
    <m/>
    <m/>
    <m/>
    <n v="419"/>
    <x v="0"/>
    <s v="Realizar mesas de trabajo con los integrantes del equipo operativo Calidad -MECI, para la revisión de documentos del SGI"/>
    <x v="0"/>
    <x v="1"/>
    <n v="333"/>
    <n v="50"/>
    <s v="NO"/>
    <s v="Profesional Especializado"/>
    <s v="Angelica Maria Patiño"/>
    <m/>
    <m/>
    <m/>
    <m/>
    <m/>
    <m/>
    <m/>
    <m/>
    <m/>
    <n v="89"/>
    <n v="0.26726726726726729"/>
    <x v="27"/>
    <s v="Durante el trimestre se realizaron mesas de trabajo, para brindar asesoría en la revisión de los documentos del SGI, con los grupos del proceso de Gestión Talento Humano._x000a__x000a_Actas No. 10 (9/02/2017), 20 (24/02/2017), 22 (01/03/2017), 27 (09/03/2017), 31 (14/03/2017), 32 (15/03/2017), 35 (16/03/2017), 36 (17/03/2017), 41 (23/03/2017), 44 (27/03/2017)._x000a__x000a_Y una reunión con las delegadas del proceso de Gestión Legal, Acta No.21 (28/02/2017."/>
    <s v="LA EVIDENCIA DE ESTA ACTIVIDAD SE ENCUENTRA EN LA CARPETA GOOGLE DRIVE CON EL CODIGO DE LA ACTIVIDAD Y PRODUCTO"/>
    <n v="13.5"/>
    <n v="0.67500000000000004"/>
  </r>
  <r>
    <x v="14"/>
    <s v="OFICINA ASESORA DE PLANEACIÓN"/>
    <s v="O6"/>
    <s v="Implementar un modelo de planeación y gestión que articule la adopción de políticas, afiance la actuación administrativa,  facilite el cumplimiento de las metas institucionales y la prestación de servicios a la comunidad."/>
    <e v="#N/A"/>
    <s v="EFICIENCIA ADMINISTRATIVA"/>
    <s v="I26"/>
    <s v="Porcentaje de avance de Implementación del SGI en el  INPEC"/>
    <n v="82"/>
    <s v="Porcentaje"/>
    <s v="P81"/>
    <s v="Activo"/>
    <s v="SGI actualizado acorde con las necesidades identificadas"/>
    <n v="5"/>
    <n v="82"/>
    <s v="Porcentaje"/>
    <s v="Todos los trimestres"/>
    <s v="Juan Manuel Riaño Vargas"/>
    <s v="Jefe de Oficina Asesora"/>
    <m/>
    <m/>
    <m/>
    <n v="420"/>
    <x v="0"/>
    <s v="Atender las solicitudes de revisión de documentos del SGI, radicadas a la Oficina Asesora de Planeación"/>
    <x v="0"/>
    <x v="1"/>
    <n v="333"/>
    <n v="50"/>
    <s v="SI"/>
    <s v="Profesional Especializado"/>
    <s v="Angelica Maria Patiño"/>
    <m/>
    <m/>
    <m/>
    <m/>
    <m/>
    <m/>
    <m/>
    <m/>
    <m/>
    <n v="89"/>
    <n v="1"/>
    <x v="3"/>
    <s v="Las revisiones de los documentos (guías, procedimientos, políticas, formatos etc) se recepcionan por el aplicativo Isolución, y el avance del documento se evidencia en el estado actual que puede ser;aprobado, borrador y revisión._x000a__x000a_Se crea reporte con información extraída del aplicativo Isolución."/>
    <s v="LA EVIDENCIA DE ESTA ACTIVIDAD SE ENCUENTRA EN LA CARPETA GOOGLE DRIVE CON EL CODIGO DE LA ACTIVIDAD Y PRODUCTO"/>
    <n v="50"/>
    <n v="2.5"/>
  </r>
  <r>
    <x v="14"/>
    <s v="OFICINA ASESORA DE PLANEACIÓN"/>
    <s v="O6"/>
    <s v="Implementar un modelo de planeación y gestión que articule la adopción de políticas, afiance la actuación administrativa,  facilite el cumplimiento de las metas institucionales y la prestación de servicios a la comunidad."/>
    <e v="#N/A"/>
    <s v="EFICIENCIA ADMINISTRATIVA"/>
    <s v="I26"/>
    <s v="Porcentaje de avance de Implementación del SGI en el  INPEC"/>
    <n v="82"/>
    <s v="Porcentaje"/>
    <s v="P212"/>
    <s v="Activo"/>
    <s v="MECI actualizado "/>
    <n v="5"/>
    <n v="90"/>
    <s v="Porcentaje"/>
    <s v="Todos los trimestres"/>
    <s v="Juan Manuel Riaño Vargas"/>
    <s v="Jefe de Oficina Asesora"/>
    <m/>
    <m/>
    <m/>
    <n v="421"/>
    <x v="0"/>
    <s v="Presentación de Informe Estado actual de la actualización del MECI por parte del representante MECI ante la Dirección."/>
    <x v="7"/>
    <x v="0"/>
    <n v="90"/>
    <n v="33"/>
    <s v="NO"/>
    <s v="Profesional Especializado"/>
    <s v="Angelica Maria Patiño"/>
    <m/>
    <m/>
    <m/>
    <m/>
    <m/>
    <m/>
    <m/>
    <m/>
    <m/>
    <s v="Actividad no ha iniciado"/>
    <s v="Actividad no ha iniciado"/>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e v="#N/A"/>
    <s v="EFICIENCIA ADMINISTRATIVA"/>
    <s v="I26"/>
    <s v="Porcentaje de avance de Implementación del SGI en el  INPEC"/>
    <n v="82"/>
    <s v="Porcentaje"/>
    <s v="P212"/>
    <s v="Activo"/>
    <s v="MECI actualizado "/>
    <n v="5"/>
    <n v="90"/>
    <s v="Porcentaje"/>
    <s v="Todos los trimestres"/>
    <s v="Juan Manuel Riaño Vargas"/>
    <s v="Jefe de Oficina Asesora"/>
    <m/>
    <m/>
    <m/>
    <n v="424"/>
    <x v="0"/>
    <s v="Realizar Talleres de Autoevaluación."/>
    <x v="7"/>
    <x v="43"/>
    <n v="255"/>
    <n v="33"/>
    <s v="NO"/>
    <s v="Profesional Especializado"/>
    <s v="Angelica Maria Patiño"/>
    <m/>
    <m/>
    <m/>
    <m/>
    <m/>
    <m/>
    <m/>
    <m/>
    <m/>
    <s v="Actividad no ha iniciado"/>
    <s v="Actividad no ha iniciado"/>
    <x v="4"/>
    <s v="Se solicito a los líderes de cada proceso la autoevaluación correspondiente al período de octubre a diciembre del año 2016, y la gestión realizada por OFPLA con su respectiva retroalimentación. _x000a__x000a_Oficio No.003 ,solicitud de la 4a autoevaluacion._x000a_*Oficio No.116, reiteración solicitud._x000a__x000a_Procesos que allegaron la autoevaluación (11):_x000a_-Comunicación Estraatégica,-Planificación Institucional, -Gestión del Conocimiento Institucional, -Seguridad Penitenciaria y Carcelaria, -Gestión Documental, -Gestión Financiera, -Logí tica y Abastecimiento, -Derechos Humanos y Atención al Cliente, -Control Interno, -Gestión Tecnología e Información, -Gestión Talento Humano."/>
    <s v="LA EVIDENCIA DE ESTA ACTIVIDAD SE ENCUENTRA EN LA CARPETA GOOGLE DRIVE CON EL CODIGO DE LA ACTIVIDAD Y PRODUCTO"/>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e v="#N/A"/>
    <s v="EFICIENCIA ADMINISTRATIVA"/>
    <s v="I26"/>
    <s v="Porcentaje de avance de Implementación del SGI en el  INPEC"/>
    <n v="82"/>
    <s v="Porcentaje"/>
    <s v="P212"/>
    <s v="Activo"/>
    <s v="MECI actualizado "/>
    <n v="5"/>
    <n v="90"/>
    <s v="Porcentaje"/>
    <s v="Todos los trimestres"/>
    <s v="Juan Manuel Riaño Vargas"/>
    <s v="Jefe de Oficina Asesora"/>
    <m/>
    <m/>
    <m/>
    <n v="427"/>
    <x v="0"/>
    <s v="Realizar 3 monitoreos anuales de avance de implementación MECI"/>
    <x v="2"/>
    <x v="43"/>
    <n v="314"/>
    <n v="34"/>
    <s v="NO"/>
    <s v="Profesional Especializado"/>
    <s v="Angelica Maria Patiño"/>
    <m/>
    <m/>
    <m/>
    <m/>
    <m/>
    <m/>
    <m/>
    <m/>
    <m/>
    <n v="58"/>
    <n v="0.18471337579617833"/>
    <x v="4"/>
    <s v="No registra seguimiento"/>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2"/>
    <s v="GESTIÓN FINANCIERA"/>
    <s v="I27"/>
    <s v="Porcentaje  de Ejecución Presupuestal"/>
    <n v="95"/>
    <s v="Porcentaje"/>
    <s v="P215"/>
    <s v="Activo"/>
    <s v="Programación y seguimiento a la Ejecución Presupuestal realizada"/>
    <n v="5"/>
    <n v="1"/>
    <s v="Numero"/>
    <s v="Todos los trimestres"/>
    <s v="Juan Manuel Riaño Vargas"/>
    <s v="Jefe de Oficina Asesora"/>
    <m/>
    <m/>
    <m/>
    <n v="428"/>
    <x v="0"/>
    <s v="Elaboración Actos Administrativos de desagregación y Asignación Presupuestal"/>
    <x v="0"/>
    <x v="45"/>
    <n v="19"/>
    <n v="25"/>
    <s v="NO"/>
    <s v="Profesional Especializado"/>
    <s v="Javier Vega Pulido"/>
    <m/>
    <m/>
    <m/>
    <m/>
    <m/>
    <m/>
    <m/>
    <m/>
    <m/>
    <n v="89"/>
    <n v="1"/>
    <x v="3"/>
    <s v="Se elaboraró la reoslución de desagregación del presupuesto (Resolucion N° 001 de enero 02 del 2017) y las resoluciones del N° 00002 al 00008 de enero 02 del 2017."/>
    <s v="LA EVIDENCIA DE ESTA ACTIVIDAD SE ENCUENTRA EN LA CARPETA GOOGLE DRIVE CON EL CODIGO DE LA ACTIVIDAD Y PRODUCTO"/>
    <n v="25"/>
    <n v="1.25"/>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2"/>
    <s v="GESTIÓN FINANCIERA"/>
    <s v="I27"/>
    <s v="Porcentaje  de Ejecución Presupuestal"/>
    <n v="95"/>
    <s v="Porcentaje"/>
    <s v="P215"/>
    <s v="Activo"/>
    <s v="Programación y seguimiento a la Ejecución Presupuestal realizada"/>
    <n v="5"/>
    <n v="1"/>
    <s v="Numero"/>
    <s v="Todos los trimestres"/>
    <s v="Juan Manuel Riaño Vargas"/>
    <s v="Jefe de Oficina Asesora"/>
    <m/>
    <m/>
    <m/>
    <n v="429"/>
    <x v="0"/>
    <s v="Informe de Seguimiento mensual a la ejecución Presupuestal "/>
    <x v="0"/>
    <x v="16"/>
    <n v="364"/>
    <n v="25"/>
    <s v="NO"/>
    <s v="Profesional Especializado"/>
    <s v="Javier Vega Pulido"/>
    <m/>
    <m/>
    <m/>
    <m/>
    <m/>
    <m/>
    <m/>
    <m/>
    <m/>
    <n v="89"/>
    <n v="0.2445054945054945"/>
    <x v="13"/>
    <s v="Se elaboraron tres informes de ejecucion presupuestal (Enero-Febrero-Marzo) del 2017"/>
    <s v="LA EVIDENCIA DE ESTA ACTIVIDAD SE ENCUENTRA EN LA CARPETA GOOGLE DRIVE CON EL CODIGO DE LA ACTIVIDAD Y PRODUCTO"/>
    <n v="6"/>
    <n v="0.3"/>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2"/>
    <s v="GESTIÓN FINANCIERA"/>
    <s v="I27"/>
    <s v="Porcentaje  de Ejecución Presupuestal"/>
    <n v="95"/>
    <s v="Porcentaje"/>
    <s v="P215"/>
    <s v="Activo"/>
    <s v="Programación y seguimiento a la Ejecución Presupuestal realizada"/>
    <n v="5"/>
    <n v="1"/>
    <s v="Numero"/>
    <s v="Todos los trimestres"/>
    <s v="Juan Manuel Riaño Vargas"/>
    <s v="Jefe de Oficina Asesora"/>
    <m/>
    <m/>
    <m/>
    <n v="430"/>
    <x v="0"/>
    <s v="Realizar el 100% de las modificaciones presupuestales solicitadas y viabilizadas."/>
    <x v="0"/>
    <x v="16"/>
    <n v="364"/>
    <n v="25"/>
    <s v="SI"/>
    <s v="Profesional Especializado"/>
    <s v="Javier Vega Pulido"/>
    <m/>
    <m/>
    <m/>
    <m/>
    <m/>
    <m/>
    <m/>
    <m/>
    <m/>
    <n v="89"/>
    <n v="1"/>
    <x v="3"/>
    <s v="Durante la vigencia del primer trimestre del 2017 no se han realizado modificaciones presupuestales "/>
    <s v="LA EVIDENCIA DE ESTA ACTIVIDAD SE ENCUENTRA EN LA CARPETA GOOGLE DRIVE CON EL CODIGO DE LA ACTIVIDAD Y PRODUCTO"/>
    <n v="25"/>
    <n v="1.25"/>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2"/>
    <s v="GESTIÓN FINANCIERA"/>
    <s v="I27"/>
    <s v="Porcentaje  de Ejecución Presupuestal"/>
    <n v="95"/>
    <s v="Porcentaje"/>
    <s v="P215"/>
    <s v="Activo"/>
    <s v="Programación y seguimiento a la Ejecución Presupuestal realizada"/>
    <n v="5"/>
    <n v="1"/>
    <s v="Numero"/>
    <s v="Todos los trimestres"/>
    <s v="Juan Manuel Riaño Vargas"/>
    <s v="Jefe de Oficina Asesora"/>
    <m/>
    <m/>
    <m/>
    <n v="431"/>
    <x v="0"/>
    <s v="Realizar el 100% de las modificaciones del Plan Anual de Adquisiciones solicitadas y viabilizadas."/>
    <x v="53"/>
    <x v="16"/>
    <n v="154"/>
    <n v="25"/>
    <s v="SI"/>
    <s v="Profesional Especializado"/>
    <s v="Javier Vega Pulido"/>
    <m/>
    <m/>
    <m/>
    <m/>
    <m/>
    <m/>
    <m/>
    <m/>
    <m/>
    <s v="Actividad no ha iniciado"/>
    <s v="Actividad no ha iniciado"/>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2"/>
    <s v="GESTIÓN FINANCIERA"/>
    <s v="I27"/>
    <s v="Porcentaje  de Ejecución Presupuestal"/>
    <n v="95"/>
    <s v="Porcentaje"/>
    <s v="P216"/>
    <s v="Activo"/>
    <s v="Proyectos de Inversión formulados y con seguimiento"/>
    <n v="5"/>
    <n v="100"/>
    <s v="Porcentaje"/>
    <s v="Todos los trimestres"/>
    <s v="Juan Manuel Riaño Vargas"/>
    <s v="Jefe de Oficina Asesora"/>
    <m/>
    <m/>
    <m/>
    <n v="432"/>
    <x v="0"/>
    <s v="Registrar en el Banco de Programas y Proyectos de Inversión los proyectos aprobados por el DNP."/>
    <x v="0"/>
    <x v="43"/>
    <n v="345"/>
    <n v="33"/>
    <s v="SI"/>
    <m/>
    <m/>
    <m/>
    <m/>
    <m/>
    <m/>
    <m/>
    <m/>
    <m/>
    <m/>
    <m/>
    <n v="89"/>
    <n v="1"/>
    <x v="3"/>
    <s v="Los proyectos de modelo educativo, herramientas de evaluación, carceles para la paz, atención al ciudadano no presentaron ajustes para la vigencia 2018 por tanto su actualización se realiza de acuerdo a la formulación realizada en el 2017 y los proyectos de desarrollo tecnologico, presento modificación de vincular arquitectura T.I y el proyecto de SPA presento modificación en su presupuesto para la vigencia 2018"/>
    <s v="LA EVIDENCIA DE ESTA ACTIVIDAD SE ENCUENTRA EN LA CARPETA GOOGLE DRIVE CON EL CODIGO DE LA ACTIVIDAD Y PRODUCTO"/>
    <n v="33"/>
    <n v="1.65"/>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2"/>
    <s v="GESTIÓN FINANCIERA"/>
    <s v="I27"/>
    <s v="Porcentaje  de Ejecución Presupuestal"/>
    <n v="95"/>
    <s v="Porcentaje"/>
    <s v="P216"/>
    <s v="Activo"/>
    <s v="Proyectos de Inversión formulados y con seguimiento"/>
    <n v="5"/>
    <n v="100"/>
    <s v="Porcentaje"/>
    <s v="Todos los trimestres"/>
    <s v="Juan Manuel Riaño Vargas"/>
    <s v="Jefe de Oficina Asesora"/>
    <m/>
    <m/>
    <m/>
    <n v="433"/>
    <x v="0"/>
    <s v="Realizar la asesoría y acompañamiento en la formulación de nuevos proyectos."/>
    <x v="0"/>
    <x v="43"/>
    <n v="345"/>
    <n v="34"/>
    <s v="SI"/>
    <m/>
    <m/>
    <m/>
    <m/>
    <m/>
    <m/>
    <m/>
    <m/>
    <m/>
    <m/>
    <m/>
    <n v="89"/>
    <n v="1"/>
    <x v="3"/>
    <s v="se realizo asesoria en la formulación de los siguientes proyectos: Gestión documental y bloqueo de señales, para ser presentados al sector y posteriormente al DNP"/>
    <s v="LA EVIDENCIA DE ESTA ACTIVIDAD SE ENCUENTRA EN LA CARPETA GOOGLE DRIVE CON EL CODIGO DE LA ACTIVIDAD Y PRODUCTO"/>
    <n v="34"/>
    <n v="1.7"/>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2"/>
    <s v="GESTIÓN FINANCIERA"/>
    <s v="I27"/>
    <s v="Porcentaje  de Ejecución Presupuestal"/>
    <n v="95"/>
    <s v="Porcentaje"/>
    <s v="P216"/>
    <s v="Activo"/>
    <s v="Proyectos de Inversión formulados y con seguimiento"/>
    <n v="5"/>
    <n v="100"/>
    <s v="Porcentaje"/>
    <s v="Todos los trimestres"/>
    <s v="Juan Manuel Riaño Vargas"/>
    <s v="Jefe de Oficina Asesora"/>
    <m/>
    <m/>
    <m/>
    <n v="434"/>
    <x v="0"/>
    <s v="Verificar y validar el seguimiento en el aplicativo SPI mensualmente"/>
    <x v="0"/>
    <x v="43"/>
    <n v="345"/>
    <n v="33"/>
    <s v="NO"/>
    <m/>
    <m/>
    <m/>
    <m/>
    <m/>
    <m/>
    <m/>
    <m/>
    <m/>
    <m/>
    <m/>
    <n v="89"/>
    <n v="0.25797101449275361"/>
    <x v="34"/>
    <s v="se realizo el seguimiento a los siguientes proyectos: Modelo educativo, herramientas de evaluación, carceles para la paz, SPA, atención al ciudadano, gestión documental, desarrollo tecnologico reportando un avance de 0% en sus 3 indicadores &quot;Producto, presupuestal y gestión&quot;"/>
    <s v="LA EVIDENCIA DE ESTA ACTIVIDAD SE ENCUENTRA EN LA CARPETA GOOGLE DRIVE CON EL CODIGO DE LA ACTIVIDAD Y PRODUCTO"/>
    <n v="8.58"/>
    <n v="0.42899999999999999"/>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2"/>
    <s v="GESTIÓN FINANCIERA"/>
    <s v="I27"/>
    <s v="Porcentaje  de Ejecución Presupuestal"/>
    <n v="95"/>
    <s v="Porcentaje"/>
    <s v="P50"/>
    <s v="Activo"/>
    <s v="Instrumentos de ejecución presupuestal formulados y  monitoreados "/>
    <n v="5"/>
    <n v="2"/>
    <s v="Numero"/>
    <s v="Todos los trimestres"/>
    <s v="Juan Manuel Riaño Vargas"/>
    <s v="Jefe de Oficina Asesora"/>
    <m/>
    <m/>
    <m/>
    <n v="435"/>
    <x v="0"/>
    <s v="Informe bimestral de seguimiento de Compromisos y Obligaciones presupuestales por Regional y sus Establecimientos de Reclusión adscritos ."/>
    <x v="54"/>
    <x v="16"/>
    <n v="299"/>
    <n v="50"/>
    <s v="NO"/>
    <s v="Profesional Especializado"/>
    <s v="Javier Vega Pulido"/>
    <m/>
    <m/>
    <m/>
    <m/>
    <m/>
    <m/>
    <m/>
    <m/>
    <m/>
    <n v="24"/>
    <n v="8.0267558528428096E-2"/>
    <x v="37"/>
    <s v="Se elaboró informe bimestral de ejecucion presupuestal global, regional y establecimientos de reclusión de recursos asignados asi como de cajas especiales (Oficio 8110 OFPLA 00128 del 06 de marzo del 2016 y radicado 2017IE0007134)"/>
    <s v="LA EVIDENCIA DE ESTA ACTIVIDAD SE ENCUENTRA EN LA CARPETA GOOGLE DRIVE CON EL CODIGO DE LA ACTIVIDAD Y PRODUCTO"/>
    <n v="4"/>
    <n v="0.2"/>
  </r>
  <r>
    <x v="14"/>
    <s v="OFICINA ASESORA DE PLANEACIÓN"/>
    <s v="O6"/>
    <s v="Implementar un modelo de planeación y gestión que articule la adopción de políticas, afiance la actuación administrativa,  facilite el cumplimiento de las metas institucionales y la prestación de servicios a la comunidad."/>
    <s v="S12"/>
    <s v="GESTIÓN FINANCIERA"/>
    <s v="I27"/>
    <s v="Porcentaje  de Ejecución Presupuestal"/>
    <n v="95"/>
    <s v="Porcentaje"/>
    <s v="P50"/>
    <s v="Activo"/>
    <s v="Instrumentos de ejecución presupuestal formulados y  monitoreados "/>
    <n v="5"/>
    <n v="2"/>
    <s v="Numero"/>
    <s v="Todos los trimestres"/>
    <s v="Juan Manuel Riaño Vargas"/>
    <s v="Jefe de Oficina Asesora"/>
    <m/>
    <m/>
    <m/>
    <n v="436"/>
    <x v="0"/>
    <s v="Informe bimestral de Seguimiento presupuestal de recursos propios - cajas especiales por proyectos productivos x Regional y Establecimiento de Reclusión."/>
    <x v="54"/>
    <x v="16"/>
    <n v="299"/>
    <n v="50"/>
    <s v="NO"/>
    <s v="Profesional Especializado"/>
    <s v="Javier Vega Pulido"/>
    <m/>
    <m/>
    <m/>
    <m/>
    <m/>
    <m/>
    <m/>
    <m/>
    <m/>
    <n v="24"/>
    <n v="8.0267558528428096E-2"/>
    <x v="37"/>
    <s v="Se elaboró informe bimestral de ejecucion presupuestal global, regional y establecimientos de reclusión de recursos asignados asi como de cajas especiales (Oficio 8110 OFPLA 00128 del 06 de marzo del 2016 y radicado 2017IE0007134)"/>
    <s v="LA EVIDENCIA DE ESTA ACTIVIDAD SE ENCUENTRA EN LA CARPETA GOOGLE DRIVE CON EL CODIGO DE LA ACTIVIDAD Y PRODUCTO"/>
    <n v="4"/>
    <n v="0.2"/>
  </r>
  <r>
    <x v="14"/>
    <s v="OFICINA ASESORA DE PLANEACIÓN"/>
    <s v="O6"/>
    <s v="Implementar un modelo de planeación y gestión que articule la adopción de políticas, afiance la actuación administrativa,  facilite el cumplimiento de las metas institucionales y la prestación de servicios a la comunidad."/>
    <e v="#N/A"/>
    <s v="EFICIENCIA ADMINISTRATIVA"/>
    <s v="I26"/>
    <s v="Porcentaje de avance de Implementación del SGI en el  INPEC"/>
    <n v="82"/>
    <s v="Porcentaje"/>
    <s v="P250"/>
    <s v="Activo"/>
    <s v="Racionalización de trámites de la entidad de forma administrativa y tecnólogica con registro en SUIT "/>
    <n v="6"/>
    <n v="40"/>
    <s v="Porcentaje"/>
    <s v="Todos los trimestres"/>
    <s v="Juan Manuel Riaño Vargas"/>
    <s v="Jefe de Oficina Asesora"/>
    <m/>
    <m/>
    <m/>
    <n v="437"/>
    <x v="0"/>
    <s v="Habilitar un blog en la página institucional como acción de diálogo de la RdC 2016."/>
    <x v="0"/>
    <x v="5"/>
    <n v="88"/>
    <n v="12"/>
    <s v="NO"/>
    <s v="OFISI"/>
    <m/>
    <m/>
    <m/>
    <m/>
    <m/>
    <m/>
    <m/>
    <m/>
    <m/>
    <m/>
    <n v="89"/>
    <n v="1"/>
    <x v="4"/>
    <s v="No registra seguimiento"/>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e v="#N/A"/>
    <s v="EFICIENCIA ADMINISTRATIVA"/>
    <s v="I26"/>
    <s v="Porcentaje de avance de Implementación del SGI en el  INPEC"/>
    <n v="82"/>
    <s v="Porcentaje"/>
    <s v="P250"/>
    <s v="Activo"/>
    <s v="Racionalización de trámites de la entidad de forma administrativa y tecnólogica con registro en SUIT "/>
    <n v="6"/>
    <n v="40"/>
    <s v="Porcentaje"/>
    <s v="Todos los trimestres"/>
    <s v="Juan Manuel Riaño Vargas"/>
    <s v="Jefe de Oficina Asesora"/>
    <m/>
    <m/>
    <m/>
    <n v="438"/>
    <x v="0"/>
    <s v="Registrar (si aplica) en el módulo gestión de racionalización del SUIT, la OPA presentación de propuestas para vinculación de empresarios por administración indirecta con estrategia de racionalización administrativa."/>
    <x v="0"/>
    <x v="49"/>
    <n v="120"/>
    <n v="13"/>
    <s v="SI"/>
    <s v="DIRAT"/>
    <m/>
    <m/>
    <m/>
    <m/>
    <m/>
    <m/>
    <m/>
    <m/>
    <m/>
    <m/>
    <n v="89"/>
    <n v="1"/>
    <x v="4"/>
    <s v="No registra seguimiento"/>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e v="#N/A"/>
    <s v="EFICIENCIA ADMINISTRATIVA"/>
    <s v="I26"/>
    <s v="Porcentaje de avance de Implementación del SGI en el  INPEC"/>
    <n v="82"/>
    <s v="Porcentaje"/>
    <s v="P250"/>
    <s v="Activo"/>
    <s v="Racionalización de trámites de la entidad de forma administrativa y tecnólogica con registro en SUIT "/>
    <n v="6"/>
    <n v="40"/>
    <s v="Porcentaje"/>
    <s v="Todos los trimestres"/>
    <s v="Juan Manuel Riaño Vargas"/>
    <s v="Jefe de Oficina Asesora"/>
    <m/>
    <m/>
    <m/>
    <n v="439"/>
    <x v="0"/>
    <s v="Registrar (si aplica) en el módulo gestión de racionalización del SUIT, la OPA asignación de visitas a internos con estrategia de racionalización administrativa."/>
    <x v="0"/>
    <x v="49"/>
    <n v="120"/>
    <n v="12"/>
    <s v="SI"/>
    <s v="OFISI"/>
    <m/>
    <m/>
    <m/>
    <m/>
    <m/>
    <m/>
    <m/>
    <m/>
    <m/>
    <m/>
    <n v="89"/>
    <n v="1"/>
    <x v="4"/>
    <s v="No registra seguimiento"/>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e v="#N/A"/>
    <s v="EFICIENCIA ADMINISTRATIVA"/>
    <s v="I26"/>
    <s v="Porcentaje de avance de Implementación del SGI en el  INPEC"/>
    <n v="82"/>
    <s v="Porcentaje"/>
    <s v="P250"/>
    <s v="Activo"/>
    <s v="Racionalización de trámites de la entidad de forma administrativa y tecnólogica con registro en SUIT "/>
    <n v="6"/>
    <n v="40"/>
    <s v="Porcentaje"/>
    <s v="Todos los trimestres"/>
    <s v="Juan Manuel Riaño Vargas"/>
    <s v="Jefe de Oficina Asesora"/>
    <m/>
    <m/>
    <m/>
    <n v="440"/>
    <x v="0"/>
    <s v="Registrar (si aplica) en el módulo gestión de racionalización del SUIT, el Trámite autorización para ingreso como visitante a los ERON a cargo del INPEC, con estrategia de racionalización administrativa."/>
    <x v="0"/>
    <x v="49"/>
    <n v="120"/>
    <n v="12"/>
    <s v="SI"/>
    <s v="DICUV"/>
    <m/>
    <m/>
    <m/>
    <m/>
    <m/>
    <m/>
    <m/>
    <m/>
    <m/>
    <m/>
    <n v="89"/>
    <n v="1"/>
    <x v="4"/>
    <s v="No registra seguimiento"/>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e v="#N/A"/>
    <s v="EFICIENCIA ADMINISTRATIVA"/>
    <s v="I26"/>
    <s v="Porcentaje de avance de Implementación del SGI en el  INPEC"/>
    <n v="82"/>
    <s v="Porcentaje"/>
    <s v="P250"/>
    <s v="Activo"/>
    <s v="Racionalización de trámites de la entidad de forma administrativa y tecnólogica con registro en SUIT "/>
    <n v="6"/>
    <n v="40"/>
    <s v="Porcentaje"/>
    <s v="Todos los trimestres"/>
    <s v="Juan Manuel Riaño Vargas"/>
    <s v="Jefe de Oficina Asesora"/>
    <m/>
    <m/>
    <m/>
    <n v="441"/>
    <x v="0"/>
    <s v="Registrar (si aplica) en el módulo gestión de racionalización del SUIT, el trámite autorización para realizar entrevistas a internos por parte de periodistas y medios de comunicación con estrategia de racionalización tecnólogica."/>
    <x v="0"/>
    <x v="49"/>
    <n v="120"/>
    <n v="12"/>
    <s v="SI"/>
    <s v="OFICO"/>
    <m/>
    <m/>
    <m/>
    <m/>
    <m/>
    <m/>
    <m/>
    <m/>
    <m/>
    <m/>
    <n v="89"/>
    <n v="1"/>
    <x v="4"/>
    <s v="No registra seguimiento"/>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e v="#N/A"/>
    <s v="EFICIENCIA ADMINISTRATIVA"/>
    <s v="I26"/>
    <s v="Porcentaje de avance de Implementación del SGI en el  INPEC"/>
    <n v="82"/>
    <s v="Porcentaje"/>
    <s v="P250"/>
    <s v="Activo"/>
    <s v="Racionalización de trámites de la entidad de forma administrativa y tecnólogica con registro en SUIT "/>
    <n v="6"/>
    <n v="40"/>
    <s v="Porcentaje"/>
    <s v="Todos los trimestres"/>
    <s v="Juan Manuel Riaño Vargas"/>
    <s v="Jefe de Oficina Asesora"/>
    <m/>
    <m/>
    <m/>
    <n v="442"/>
    <x v="0"/>
    <s v="Inscribir OPA en el módulo gestión de racionalización del SUIT, relacionado con la ubicación de los PPL a través del uso de la página web."/>
    <x v="0"/>
    <x v="5"/>
    <n v="88"/>
    <n v="12"/>
    <s v="NO"/>
    <s v="OFISI"/>
    <m/>
    <m/>
    <m/>
    <m/>
    <m/>
    <m/>
    <m/>
    <m/>
    <m/>
    <m/>
    <n v="89"/>
    <n v="1"/>
    <x v="4"/>
    <s v="No registra seguimiento"/>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e v="#N/A"/>
    <s v="EFICIENCIA ADMINISTRATIVA"/>
    <s v="I26"/>
    <s v="Porcentaje de avance de Implementación del SGI en el  INPEC"/>
    <n v="82"/>
    <s v="Porcentaje"/>
    <s v="P250"/>
    <s v="Activo"/>
    <s v="Racionalización de trámites de la entidad de forma administrativa y tecnólogica con registro en SUIT "/>
    <n v="6"/>
    <n v="40"/>
    <s v="Porcentaje"/>
    <s v="Todos los trimestres"/>
    <s v="Juan Manuel Riaño Vargas"/>
    <s v="Jefe de Oficina Asesora"/>
    <m/>
    <m/>
    <m/>
    <n v="443"/>
    <x v="0"/>
    <s v="Estudiar la viabilidad para que las consignaciones que realizan los familiares a los internos se puedan hacer a través de medios electrónicos, con el fin de evitar el desplazamiento hasta la entidad bancaria."/>
    <x v="55"/>
    <x v="49"/>
    <n v="1"/>
    <n v="15"/>
    <s v="NO"/>
    <s v="DIGEC"/>
    <m/>
    <m/>
    <m/>
    <m/>
    <m/>
    <m/>
    <m/>
    <m/>
    <m/>
    <m/>
    <s v="Actividad no ha iniciado"/>
    <s v="Actividad no ha iniciado"/>
    <x v="4"/>
    <m/>
    <m/>
    <n v="0"/>
    <n v="0"/>
  </r>
  <r>
    <x v="14"/>
    <s v="OFICINA ASESORA DE PLANEACIÓN"/>
    <s v="O6"/>
    <s v="Implementar un modelo de planeación y gestión que articule la adopción de políticas, afiance la actuación administrativa,  facilite el cumplimiento de las metas institucionales y la prestación de servicios a la comunidad."/>
    <e v="#N/A"/>
    <s v="EFICIENCIA ADMINISTRATIVA"/>
    <s v="I26"/>
    <s v="Porcentaje de avance de Implementación del SGI en el  INPEC"/>
    <n v="82"/>
    <s v="Porcentaje"/>
    <s v="P250"/>
    <s v="Activo"/>
    <s v="Racionalización de trámites de la entidad de forma administrativa y tecnólogica con registro en SUIT "/>
    <n v="6"/>
    <n v="40"/>
    <s v="Porcentaje"/>
    <s v="Todos los trimestres"/>
    <s v="Juan Manuel Riaño Vargas"/>
    <s v="Jefe de Oficina Asesora"/>
    <m/>
    <m/>
    <m/>
    <n v="444"/>
    <x v="0"/>
    <s v="Incluir directrices de usabilidad en los trámites y servicios disponibles por medios electrónicos de acuerdo a lineamientos GEL"/>
    <x v="0"/>
    <x v="49"/>
    <n v="120"/>
    <n v="12"/>
    <s v="NO"/>
    <s v="OFISI"/>
    <m/>
    <m/>
    <m/>
    <m/>
    <m/>
    <m/>
    <m/>
    <m/>
    <m/>
    <m/>
    <n v="89"/>
    <n v="0.7416666666666667"/>
    <x v="4"/>
    <s v="No registra seguimiento"/>
    <m/>
    <n v="0"/>
    <n v="0"/>
  </r>
  <r>
    <x v="15"/>
    <s v="OFICINA ASESORA JURIDICA"/>
    <s v="O7"/>
    <s v="Realizar asesoría jurídica y orientar las políticas a nivel nacional sobre la aplicación de normas jurídicas para la defensa judicial y directrices normativas del Inpec. "/>
    <s v="S15"/>
    <s v="JURIDICA Y DEFENSA"/>
    <s v="I29"/>
    <s v="Porcentaje trámites de defensa judicial atendido en la Oficina Asesora Jurídica"/>
    <n v="97"/>
    <s v="Porcentaje"/>
    <s v="P84"/>
    <s v="Activo"/>
    <s v="Solicitudes de conciliación prejudicial y/o judicial estudiadas y presentadas al comité "/>
    <n v="15"/>
    <n v="93"/>
    <s v="Porcentaje"/>
    <s v="Todos los trimestres"/>
    <s v="Dra. Olga Bautista"/>
    <s v="Coordinadora Grupo Jurisdicción coactiva, demandas y defensa judicial"/>
    <n v="25"/>
    <s v="Corresponde a 226 fichas de conciliación prejudicial y judicial las cuales fueron  revisadas, estudiadas y presentadas al comité de conciliación  mediante las respectivas fichas (se anexa ordenes del dia de los comites ralizados durante el primer trimestre 2017, debido a la confidencialidad de las decisiones tomadas las actas de los Comités de Conciliación reposan en la secretaria tecnica del Comite de Conciliacion)"/>
    <s v="Archivo compartido DRIVE: OFAJU- P84_ACT_448 Y 449"/>
    <n v="448"/>
    <x v="0"/>
    <s v="Revisar, estudiar y elaboración de ficha de las  conciliaciones y sentencias que serán presentadas al comité "/>
    <x v="0"/>
    <x v="16"/>
    <n v="364"/>
    <n v="50"/>
    <s v="SI"/>
    <s v="Coordinadora Grupo Jurisdicción coactiva, demandas y defensa judicial"/>
    <s v="Dra. Olga Bautista"/>
    <m/>
    <m/>
    <m/>
    <m/>
    <m/>
    <m/>
    <m/>
    <m/>
    <m/>
    <n v="89"/>
    <n v="1"/>
    <x v="3"/>
    <s v="Corresponde a 226 fichas de conciliación prejudicial y judiciallas cuales fueron  revisadas, estudiadas y se realizo la  elaboración de cada una de las fichas para su  presentación al Comité de conciliación "/>
    <s v="Archivo compartido DRIVE: OFAJU- P84_ACT_448 Y 449"/>
    <n v="50"/>
    <n v="7.5"/>
  </r>
  <r>
    <x v="15"/>
    <s v="OFICINA ASESORA JURIDICA"/>
    <s v="O7"/>
    <s v="Realizar asesoría jurídica y orientar las políticas a nivel nacional sobre la aplicación de normas jurídicas para la defensa judicial y directrices normativas del Inpec. "/>
    <s v="S15"/>
    <s v="JURIDICA Y DEFENSA"/>
    <s v="I29"/>
    <s v="Porcentaje trámites de defensa judicial atendido en la Oficina Asesora Jurídica"/>
    <n v="97"/>
    <s v="Porcentaje"/>
    <s v="P84"/>
    <s v="Activo"/>
    <s v="Solicitudes de conciliación prejudicial y/o judicial estudiadas y presentadas al comité "/>
    <n v="15"/>
    <n v="93"/>
    <s v="Porcentaje"/>
    <s v="Todos los trimestres"/>
    <s v="Dra. Olga Bautista"/>
    <s v="Coordinadora Grupo Jurisdicción coactiva, demandas y defensa judicial"/>
    <n v="25"/>
    <s v="Corresponde a 226 fichas de conciliación prejudicial y judicial las cuales fueron  revisadas, estudiadas y presentadas al comité de conciliación  mediante las respectivas fichas (se anexa ordenes del dia de los comites ralizados durante el primer trimestre 2017, debido a la confidencialidad de las decisiones tomadas las actas de los Comités de Conciliación reposan en la secretaria tecnica del Comite de Conciliacion)"/>
    <s v="Archivo compartido DRIVE: OFAJU- P84_ACT_448 Y 449"/>
    <n v="449"/>
    <x v="0"/>
    <s v="Presentar  al Comité de conciliaciones los casos para su decisión "/>
    <x v="0"/>
    <x v="16"/>
    <n v="364"/>
    <n v="50"/>
    <s v="SI"/>
    <s v="Coordinadora Grupo Jurisdicción coactiva, demandas y defensa judicial"/>
    <s v="Dra. Olga Bautista"/>
    <m/>
    <m/>
    <m/>
    <m/>
    <m/>
    <m/>
    <m/>
    <m/>
    <m/>
    <n v="89"/>
    <n v="1"/>
    <x v="3"/>
    <s v="Corresponde a 226 fichas de conciliación prejudicial y judicial las  presentadas al Comité de conciliación para su respectiva decisión. (se anexa ordenes del dia de los comites ralizados durante el primer trimestre 2017, debido a la confidencialidad de las decisiones tomadas las actas de los Comités de Conciliación reposan en la secretaria tecnica del Comite de Conciliacion)"/>
    <s v="Archivo compartido DRIVE: OFAJU- P84_ACT_448 Y 449"/>
    <n v="50"/>
    <n v="7.5"/>
  </r>
  <r>
    <x v="15"/>
    <s v="OFICINA ASESORA JURIDICA"/>
    <s v="O7"/>
    <s v="Realizar asesoría jurídica y orientar las políticas a nivel nacional sobre la aplicación de normas jurídicas para la defensa judicial y directrices normativas del Inpec. "/>
    <s v="S15"/>
    <s v="JURIDICA Y DEFENSA"/>
    <s v="I29"/>
    <s v="Porcentaje trámites de defensa judicial atendido en la Oficina Asesora Jurídica"/>
    <n v="97"/>
    <s v="Porcentaje"/>
    <s v="P192"/>
    <s v="Activo"/>
    <s v="Demandas judiciales registradas en el aplicativo EKOGUI según requerimientos  impartidos por el Ministerio de Justicia y del Derecho "/>
    <n v="10"/>
    <n v="100"/>
    <s v="Porcentaje"/>
    <s v="Todos los trimestres"/>
    <s v="Dra. Olga Bautista"/>
    <s v="Coordinadora Grupo Jurisdicción coactiva, demandas y defensa judicial"/>
    <n v="25"/>
    <s v="Corresponde a las descarga del aplicativo Ekogui de los dias 30 de diciembre de 2016 y 3 de abril de 2017 donde se evidencian  6117 Y 5891  procesos judiciales  respectivamente con las actualizaciones relevantes realizadas por cada uno de los apoderados."/>
    <s v="Archivo compartido DRIVE: OFAJU-P192_ACT 450"/>
    <n v="450"/>
    <x v="0"/>
    <s v="Alimentar el aplicativo EKOGUI con la información y las actuaciones relevantes del proceso judicial."/>
    <x v="0"/>
    <x v="16"/>
    <n v="364"/>
    <n v="100"/>
    <s v="SI"/>
    <s v="Coordinadora Grupo Jurisdicción coactiva, demandas y defensa judicial"/>
    <s v="Dra. Olga Bautista"/>
    <m/>
    <m/>
    <m/>
    <m/>
    <m/>
    <m/>
    <m/>
    <m/>
    <m/>
    <n v="89"/>
    <n v="1"/>
    <x v="3"/>
    <s v="Corresponde a las descarga del aplicativo Ekogui de los dias 30 de diciembre de 2016 y 3 de abril de 2017 donde se evidencian  6117 Y 5891  procesos judiciales  respectivamente con las actualizaciones relevantes realizadas por cada uno de los apoderados."/>
    <s v="Archivo compartido DRIVE: OFAJU-P192_ACT 450"/>
    <n v="100"/>
    <n v="10"/>
  </r>
  <r>
    <x v="15"/>
    <s v="OFICINA ASESORA JURIDICA"/>
    <s v="O7"/>
    <s v="Realizar asesoría jurídica y orientar las políticas a nivel nacional sobre la aplicación de normas jurídicas para la defensa judicial y directrices normativas del Inpec. "/>
    <s v="S15"/>
    <s v="JURIDICA Y DEFENSA"/>
    <s v="I24"/>
    <s v="Porcentaje cumplimiento de base de datos, mesas de trabajo y fallos de  segunda instancia"/>
    <n v="95"/>
    <s v="Porcentaje"/>
    <s v="P39"/>
    <s v="Activo"/>
    <s v="Fallos de segunda instancia dentro de los procesos disciplinarios que se surten en contra de los funcionarios públicos, proyectados y presentados"/>
    <n v="12"/>
    <n v="150"/>
    <s v="Numero"/>
    <s v="Todos los trimestres"/>
    <s v="Dg. Luis Armando Fajardo Martínez "/>
    <s v="Coordinador Grupo de Recursos y Conceptos"/>
    <n v="7"/>
    <s v="Se tenian pendientes 16 Procesos Disiplinarios de segunda instancia del cuarto trimestre de 2016, llegaron al GRECO 22 procesos durante el primer trimestre de 2017 para un total de 38 de los cuales se rellizo el estudio y se proyectaron 10  Procesos Disiplinarios de segunda instancia para firma de Direción General , quedando pendientes 28."/>
    <s v="Archivo compartido DRIVE: OFAJU- P39_ACT451 Y 452"/>
    <n v="451"/>
    <x v="0"/>
    <s v="Estudiar los procesos disciplinarios de conocimiento de la segunda instancia del Instituto"/>
    <x v="0"/>
    <x v="16"/>
    <n v="364"/>
    <n v="50"/>
    <s v="SI"/>
    <s v="Coordinador Grupo de Recursos y Conceptos"/>
    <s v="Dg. Luis Armando Fajardo Martínez "/>
    <s v="Profesional Universitario"/>
    <s v="Nidia Rodriguez "/>
    <s v="PROFESIONAL UNIVERSITARIO"/>
    <s v="Fernando Gutiérrez Calderón"/>
    <m/>
    <m/>
    <m/>
    <m/>
    <m/>
    <n v="89"/>
    <n v="1"/>
    <x v="34"/>
    <s v="Se tenian pendientes 16 Procesos Disiplinarios de segunda instancia del cuarto trimestre de 2016, llegaron al GRECO 22 procesos durante el primer trimestre de 2017 para un total de 38 de los cuales se rellizo el estudio de 10 Procesos Disiplinarios de segunda instancia, quedando pendientes 28"/>
    <s v="Archivo compartido DRIVE: OFAJU- P39_ACT451 Y 452"/>
    <n v="13"/>
    <n v="1.56"/>
  </r>
  <r>
    <x v="15"/>
    <s v="OFICINA ASESORA JURIDICA"/>
    <s v="O7"/>
    <s v="Realizar asesoría jurídica y orientar las políticas a nivel nacional sobre la aplicación de normas jurídicas para la defensa judicial y directrices normativas del Inpec. "/>
    <s v="S15"/>
    <s v="JURIDICA Y DEFENSA"/>
    <s v="I24"/>
    <s v="Porcentaje cumplimiento de base de datos, mesas de trabajo y fallos de  segunda instancia"/>
    <n v="95"/>
    <s v="Porcentaje"/>
    <s v="P39"/>
    <s v="Activo"/>
    <s v="Fallos de segunda instancia dentro de los procesos disciplinarios que se surten en contra de los funcionarios públicos, proyectados y presentados"/>
    <n v="12"/>
    <n v="150"/>
    <s v="Numero"/>
    <s v="Todos los trimestres"/>
    <s v="Dg. Luis Armando Fajardo Martínez "/>
    <s v="Coordinador Grupo de Recursos y Conceptos"/>
    <n v="7"/>
    <s v="Se tenian pendientes 16 Procesos Disiplinarios de segunda instancia del cuarto trimestre de 2016, llegaron al GRECO 22 procesos durante el primer trimestre de 2017 para un total de 38 de los cuales se rellizo el estudio y se proyectaron 10  Procesos Disiplinarios de segunda instancia para firma de Direción General , quedando pendientes 28."/>
    <s v="Archivo compartido DRIVE: OFAJU- P39_ACT451 Y 452"/>
    <n v="452"/>
    <x v="0"/>
    <s v="Proyectar de fallos de Segunda Instancia y envío para revisión y firma de la dirección general."/>
    <x v="0"/>
    <x v="16"/>
    <n v="364"/>
    <n v="50"/>
    <s v="SI"/>
    <s v="Coordinador Grupo de Recursos y Conceptos"/>
    <s v="Dg. Luis Armando Fajardo Martínez "/>
    <s v="Profesional Universitario"/>
    <s v="Nidia Rodriguez "/>
    <s v="PROFESIONAL UNIVERSITARIO"/>
    <s v="Fernando Gutiérrez Calderón"/>
    <m/>
    <m/>
    <m/>
    <m/>
    <m/>
    <n v="89"/>
    <n v="1"/>
    <x v="34"/>
    <s v="Se tenian pendientes 16 Procesos Disiplinarios de segunda instancia del cuarto trimestre de 2016, llegaron al GRECO 22 procesos durante el primer trimestre de 2017 para un total de 38 de los cuales se rellizo el estudio y se proyectaron 10  Procesos Disiplinarios de segunda instancia para firma de Direción General, quedando pendientes 28."/>
    <s v="Archivo compartido DRIVE: OFAJU- P39_ACT451 Y 452"/>
    <n v="13"/>
    <n v="1.56"/>
  </r>
  <r>
    <x v="15"/>
    <s v="OFICINA ASESORA JURIDICA"/>
    <s v="O7"/>
    <s v="Realizar asesoría jurídica y orientar las políticas a nivel nacional sobre la aplicación de normas jurídicas para la defensa judicial y directrices normativas del Inpec. "/>
    <s v="S15"/>
    <s v="JURIDICA Y DEFENSA"/>
    <s v="I43"/>
    <s v="Porcentaje cumplimiento de jurisdicción coactiva, conceptos jurídicos y control de legalidad realizados en la Oficina Asesora Jurídica"/>
    <n v="66"/>
    <s v="Porcentaje"/>
    <s v="P139"/>
    <s v="Activo"/>
    <s v="Conceptos jurídicos en materia de régimen penitenciario y carcelario, administrativo y legal. solicitados y resueltos "/>
    <n v="12"/>
    <n v="85"/>
    <s v="Porcentaje"/>
    <s v="Todos los trimestres"/>
    <s v="Dg. Luis Armando Fajardo Martínez "/>
    <s v="Coordinador Grupo de Recursos y Conceptos"/>
    <n v="14"/>
    <s v="Se tenian pendientes 175 conceptos pendientes del cuarto trimestre de 2016, llegaron al GRECO 75 conceptos durante el primer trimestre de 2017 para un toal de 250 los cuales se registraron en su totalidad en la base sde datos y se realizo el reparto a los diferentes profesionales del GRECO para su elaboración; se realizaron durante el periodo 32 concptos durante el primer trimestre de 2017"/>
    <s v="Archivo compartido DRIVE: OFAJU- P139_ACT 453 y 454"/>
    <n v="453"/>
    <x v="0"/>
    <s v="Registrar en la base de datos las solicitudes de conceptos jurídicos y Asignar los conceptos jurídicos por parte del coordinador a los profesionales del grupo de acuerdo a la temática a tratar "/>
    <x v="0"/>
    <x v="16"/>
    <n v="364"/>
    <n v="30"/>
    <s v="SI"/>
    <s v="Coordinador GRECO"/>
    <s v="Dg. Luis Armando Fajardo Martínez "/>
    <s v="Profesional Universitario"/>
    <s v="Fernando Gutiérrez Calderón"/>
    <m/>
    <m/>
    <m/>
    <m/>
    <m/>
    <m/>
    <m/>
    <n v="89"/>
    <n v="1"/>
    <x v="3"/>
    <s v="Se tenian pendientes 175 conceptos pendientes del cuarto trimestre de 2016, llegaron al GRECO 75 conceptos durante el primer trimestre de 2017 para un toal de 250 los cuales se registraron en su totalidad en la base de datos y se realizo el reparto a los diferentes profesionales del GRECO para su elaboración."/>
    <s v="Archivo compartido DRIVE: OFAJU- P139_ACT 453 y 454"/>
    <n v="30"/>
    <n v="3.6"/>
  </r>
  <r>
    <x v="15"/>
    <s v="OFICINA ASESORA JURIDICA"/>
    <s v="O7"/>
    <s v="Realizar asesoría jurídica y orientar las políticas a nivel nacional sobre la aplicación de normas jurídicas para la defensa judicial y directrices normativas del Inpec. "/>
    <s v="S15"/>
    <s v="JURIDICA Y DEFENSA"/>
    <s v="I43"/>
    <s v="Porcentaje cumplimiento de jurisdicción coactiva, conceptos jurídicos y control de legalidad realizados en la Oficina Asesora Jurídica"/>
    <n v="66"/>
    <s v="Porcentaje"/>
    <s v="P139"/>
    <s v="Activo"/>
    <s v="Conceptos jurídicos en materia de régimen penitenciario y carcelario, administrativo y legal. solicitados y resueltos "/>
    <n v="12"/>
    <n v="85"/>
    <s v="Porcentaje"/>
    <s v="Todos los trimestres"/>
    <s v="Dg. Luis Armando Fajardo Martínez "/>
    <s v="Coordinador Grupo de Recursos y Conceptos"/>
    <n v="14"/>
    <s v="Se tenian pendientes 175 conceptos pendientes del cuarto trimestre de 2016, llegaron al GRECO 75 conceptos durante el primer trimestre de 2017 para un toal de 250 los cuales se registraron en su totalidad en la base sde datos y se realizo el reparto a los diferentes profesionales del GRECO para su elaboración; se realizaron durante el periodo 32 concptos durante el primer trimestre de 2017"/>
    <s v="Archivo compartido DRIVE: OFAJU- P139_ACT 453 y 454"/>
    <n v="454"/>
    <x v="0"/>
    <s v="Realizar los conceptos jurídicos de apoyo y orientación solicitados por las diferentes áreas que lo requieran"/>
    <x v="0"/>
    <x v="16"/>
    <n v="364"/>
    <n v="70"/>
    <s v="SI"/>
    <s v="Coordinador GRECO"/>
    <s v="Dg. Luis Armando Fajardo Martínez "/>
    <s v="Profesional Universitario"/>
    <s v="Nidia Rodriguez"/>
    <s v="PROFESIONAL UNIVERSITARIO"/>
    <s v="Fernando Gutiérrez Calderón"/>
    <m/>
    <m/>
    <m/>
    <m/>
    <m/>
    <n v="89"/>
    <n v="1"/>
    <x v="21"/>
    <s v="Se tenian pendientes 175 conceptos pendientes del cuarto trimestre de 2016, llegaron al GRECO 75 conceptos durante el primer trimestre de 2017 para un toal de 250 de los cuales se rellizaron 32 conceptos, quedando pendientes 218."/>
    <s v="Archivo compartido DRIVE: OFAJU- P139_ACT 453 y 454"/>
    <n v="10.5"/>
    <n v="1.26"/>
  </r>
  <r>
    <x v="15"/>
    <s v="OFICINA ASESORA JURIDICA"/>
    <s v="O7"/>
    <s v="Realizar asesoría jurídica y orientar las políticas a nivel nacional sobre la aplicación de normas jurídicas para la defensa judicial y directrices normativas del Inpec. "/>
    <s v="S15"/>
    <s v="JURIDICA Y DEFENSA"/>
    <s v="I43"/>
    <s v="Porcentaje cumplimiento de jurisdicción coactiva, conceptos jurídicos y control de legalidad realizados en la Oficina Asesora Jurídica"/>
    <n v="66"/>
    <s v="Porcentaje"/>
    <s v="P221"/>
    <s v="Activo"/>
    <s v="Procesos de jurisdicción coactiva gestionados de las vigencias  2005-2015"/>
    <n v="15"/>
    <n v="12"/>
    <s v="Porcentaje"/>
    <s v="Todos los trimestres"/>
    <s v="Dra. Olga Bautista"/>
    <s v="Coordinadora Grupo Jurisdicción coactiva, demandas y defensa judicial"/>
    <n v="0"/>
    <s v="Debido a las cargas laborales de los funcionarios del Grupo Jurisdicción coactiva, demandas y defensa judicial no se le pudo dar avance a las actividades planteadas de este producto."/>
    <m/>
    <n v="455"/>
    <x v="0"/>
    <s v="Revisar los procesos adeudados al INPEC y  clasificar cada uno de los procesos. _x000a__x000a_"/>
    <x v="0"/>
    <x v="16"/>
    <n v="364"/>
    <n v="50"/>
    <s v="SI"/>
    <s v="Coordinadora Grupo Jurisdicción coactiva, demandas y defensa judicial"/>
    <s v="Dra. Olga Bautista"/>
    <m/>
    <m/>
    <m/>
    <m/>
    <m/>
    <m/>
    <m/>
    <m/>
    <m/>
    <n v="89"/>
    <n v="1"/>
    <x v="4"/>
    <s v="Debido a las cargas laborales de los funcionarios del Grupo Jurisdicción coactiva, demandas y defensa judicial no se le pudo dar avance a la actividad."/>
    <s v="N.A"/>
    <n v="0"/>
    <n v="0"/>
  </r>
  <r>
    <x v="15"/>
    <s v="OFICINA ASESORA JURIDICA"/>
    <s v="O7"/>
    <s v="Realizar asesoría jurídica y orientar las políticas a nivel nacional sobre la aplicación de normas jurídicas para la defensa judicial y directrices normativas del Inpec. "/>
    <s v="S15"/>
    <s v="JURIDICA Y DEFENSA"/>
    <s v="I43"/>
    <s v="Porcentaje cumplimiento de jurisdicción coactiva, conceptos jurídicos y control de legalidad realizados en la Oficina Asesora Jurídica"/>
    <n v="66"/>
    <s v="Porcentaje"/>
    <s v="P221"/>
    <s v="Activo"/>
    <s v="Procesos de jurisdicción coactiva gestionados de las vigencias  2005-2015"/>
    <n v="15"/>
    <n v="12"/>
    <s v="Porcentaje"/>
    <s v="Todos los trimestres"/>
    <s v="Dra. Olga Bautista"/>
    <s v="Coordinadora Grupo Jurisdicción coactiva, demandas y defensa judicial"/>
    <n v="0"/>
    <s v="Debido a las cargas laborales de los funcionarios del Grupo Jurisdicción coactiva, demandas y defensa judicial no se le pudo dar avance a las actividades planteadas de este producto."/>
    <m/>
    <n v="456"/>
    <x v="0"/>
    <s v="Culminar la elaboración de procedimiento de cobro coactivo"/>
    <x v="0"/>
    <x v="16"/>
    <n v="364"/>
    <n v="50"/>
    <s v="NO"/>
    <s v="Coordinadora Grupo Jurisdicción coactiva, demandas y defensa judicial"/>
    <s v="Dra. Olga Bautista"/>
    <m/>
    <m/>
    <m/>
    <m/>
    <m/>
    <m/>
    <m/>
    <m/>
    <m/>
    <n v="89"/>
    <n v="0.2445054945054945"/>
    <x v="4"/>
    <s v="Debido a las cargas laborales de los funcionarios del Grupo Jurisdicción coactiva, demandas y defensa judicial no se le pudo dar avance a la actividad."/>
    <s v="N.A"/>
    <n v="0"/>
    <n v="0"/>
  </r>
  <r>
    <x v="15"/>
    <s v="OFICINA ASESORA JURIDICA"/>
    <s v="O7"/>
    <s v="Realizar asesoría jurídica y orientar las políticas a nivel nacional sobre la aplicación de normas jurídicas para la defensa judicial y directrices normativas del Inpec. "/>
    <s v="S15"/>
    <s v="JURIDICA Y DEFENSA"/>
    <s v="I24"/>
    <s v="Porcentaje cumplimiento de base de datos, mesas de trabajo y fallos de  segunda instancia"/>
    <n v="95"/>
    <s v="Porcentaje"/>
    <s v="P93"/>
    <s v="Activo"/>
    <s v="Mesas de trabajo para evaluar el avance y las complejidades presentadas en el estudio de los procesos disciplinarios, realizadas mensualmente "/>
    <n v="6"/>
    <n v="12"/>
    <s v="Numero"/>
    <s v="Todos los trimestres"/>
    <s v="Dg. Luis Armando Fajardo Martínez "/>
    <s v="Coordinador Grupo de Recursos y Conceptos"/>
    <n v="3"/>
    <s v="Corresponde a las actas de las 3 mesas de trabajo realizadas en las cuales se realizaron discusiones de casos especiales dentro de los procesos disciplinarios"/>
    <s v="Archivo compartido DRIVE: OFAJU-P93_ACT 457"/>
    <n v="457"/>
    <x v="0"/>
    <s v="Recopilar la normatividad vigente como sustento jurídico de las discusiones de casos especiales dentro de los procesos disciplinarios y Realizar las mesas de trabajo mensuales levantando las respectiva acta como soporte de registro de calidad "/>
    <x v="0"/>
    <x v="16"/>
    <n v="364"/>
    <n v="100"/>
    <s v="NO"/>
    <s v="Coordinador Grupo de Recursos y Conceptos"/>
    <s v="Dg. Luis Armando Fajardo Martínez "/>
    <s v="Profesional Universitario "/>
    <s v="Nidia Rodriguez"/>
    <s v="Profesional Universitario "/>
    <s v="Fernando Gutiérrez Calderón"/>
    <m/>
    <m/>
    <m/>
    <m/>
    <m/>
    <n v="89"/>
    <n v="0.2445054945054945"/>
    <x v="18"/>
    <s v="Corresponde a las actas de las 3 mesas de trabajo realizadas en las cuales se realizaron discusiones de casos especiales dentro de los procesos disciplinarios"/>
    <s v="Archivo compartido DRIVE: OFAJU-P93_ACT 457"/>
    <n v="3"/>
    <n v="0.18"/>
  </r>
  <r>
    <x v="15"/>
    <s v="OFICINA ASESORA JURIDICA"/>
    <s v="O7"/>
    <s v="Realizar asesoría jurídica y orientar las políticas a nivel nacional sobre la aplicación de normas jurídicas para la defensa judicial y directrices normativas del Inpec. "/>
    <s v="S15"/>
    <s v="JURIDICA Y DEFENSA"/>
    <s v="I24"/>
    <s v="Porcentaje cumplimiento de base de datos, mesas de trabajo y fallos de  segunda instancia"/>
    <n v="95"/>
    <s v="Porcentaje"/>
    <s v="P88"/>
    <s v="Activo"/>
    <s v="Base de datos de los procesos disciplinarios en segunda instancia que alerte sobre los vencimientos de los tiempos para resolver, crear y actualizada"/>
    <n v="4"/>
    <n v="1"/>
    <s v="Numero"/>
    <s v="Todos los trimestres"/>
    <s v="Dg. Luis Armando Fajardo Martínez "/>
    <s v="Coordinador Grupo de Recursos y Conceptos"/>
    <n v="1"/>
    <s v="Corresponde a la Base de datos de los procesos disciplinarios en segunda instancia 2017 que alerta sobre los vencimientos de los tiempos para resolver, crear y actualizada"/>
    <s v="Archivo compartido DRIVE: OFAJU- P88_ACT458"/>
    <n v="458"/>
    <x v="0"/>
    <s v="Registrar en la base de datos los expedientes de los procesos disciplinarios de acuerdo a orden de llegada y asignar a los abogados del grupo"/>
    <x v="0"/>
    <x v="16"/>
    <n v="364"/>
    <n v="100"/>
    <s v="NO"/>
    <s v="Profesional Universitario "/>
    <s v="Fernando Gutiérrez Calderón"/>
    <m/>
    <m/>
    <m/>
    <m/>
    <m/>
    <m/>
    <m/>
    <m/>
    <m/>
    <n v="89"/>
    <n v="0.2445054945054945"/>
    <x v="32"/>
    <s v="Corresponde a la Base de datos de los procesos disciplinarios en segunda instancia 2017 que alerta sobre los vencimientos de los tiempos para resolver, crear y actualizada"/>
    <s v="Archivo compartido DRIVE: OFAJU- P88_ACT458"/>
    <n v="1"/>
    <n v="0.04"/>
  </r>
  <r>
    <x v="15"/>
    <s v="OFICINA ASESORA JURIDICA"/>
    <s v="O7"/>
    <s v="Realizar asesoría jurídica y orientar las políticas a nivel nacional sobre la aplicación de normas jurídicas para la defensa judicial y directrices normativas del Inpec. "/>
    <s v="S15"/>
    <s v="JURIDICA Y DEFENSA"/>
    <s v="I43"/>
    <s v="Porcentaje cumplimiento de jurisdicción coactiva, conceptos jurídicos y control de legalidad realizados en la Oficina Asesora Jurídica"/>
    <n v="66"/>
    <s v="Porcentaje"/>
    <s v="P222"/>
    <s v="Activo"/>
    <s v="Proyectos de acuerdo y resoluciones sobre  las funciones del instituto con control de legalidad"/>
    <n v="11"/>
    <n v="100"/>
    <s v="Porcentaje"/>
    <s v="Todos los trimestres"/>
    <s v="Dg. Luis Armando Fajardo Martínez "/>
    <s v="Coordinador Grupo de Recursos y Conceptos"/>
    <n v="25"/>
    <s v="Corresponde a 113 controles de legalidad allegados a la OFAJU , registrados en las bases de datos, asignados a los profesionales  y realizados durante el primer trimestre 2017"/>
    <s v="Archivo compartido DRIVE: OFAJU-P222_ACT 459 Y 460"/>
    <n v="459"/>
    <x v="0"/>
    <s v="Registrar y asignar a los profesionales del grupo las solicitud_x000a_es de control de legalidad a proyectos de acuerdo y resoluciones_x000a_"/>
    <x v="0"/>
    <x v="16"/>
    <n v="364"/>
    <n v="30"/>
    <s v="SI"/>
    <s v="Coordinador Grupo de Recursos y Conceptos"/>
    <s v="Dg. Luis Armando Fajardo Martínez "/>
    <s v="Auxiliar Administrativo"/>
    <s v="Sandra Cano"/>
    <m/>
    <m/>
    <m/>
    <m/>
    <m/>
    <m/>
    <m/>
    <n v="89"/>
    <n v="1"/>
    <x v="3"/>
    <s v="Corresponde a 113 controles de legalidad allegados a la OFAJU , registrados en las bases de datos y asignados a los profesionales para su respectiva revisión."/>
    <s v="Archivo compartido DRIVE: OFAJU-P222_ACT 459 Y 460"/>
    <n v="30"/>
    <n v="3.3"/>
  </r>
  <r>
    <x v="15"/>
    <s v="OFICINA ASESORA JURIDICA"/>
    <s v="O7"/>
    <s v="Realizar asesoría jurídica y orientar las políticas a nivel nacional sobre la aplicación de normas jurídicas para la defensa judicial y directrices normativas del Inpec. "/>
    <s v="S15"/>
    <s v="JURIDICA Y DEFENSA"/>
    <s v="I43"/>
    <s v="Porcentaje cumplimiento de jurisdicción coactiva, conceptos jurídicos y control de legalidad realizados en la Oficina Asesora Jurídica"/>
    <n v="66"/>
    <s v="Porcentaje"/>
    <s v="P222"/>
    <s v="Activo"/>
    <s v="Proyectos de acuerdo y resoluciones sobre  las funciones del instituto con control de legalidad"/>
    <n v="11"/>
    <n v="100"/>
    <s v="Porcentaje"/>
    <s v="Todos los trimestres"/>
    <s v="Dg. Luis Armando Fajardo Martínez "/>
    <s v="Coordinador Grupo de Recursos y Conceptos"/>
    <n v="25"/>
    <s v="Corresponde a 113 controles de legalidad allegados a la OFAJU , registrados en las bases de datos, asignados a los profesionales  y realizados durante el primer trimestre 2017"/>
    <s v="Archivo compartido DRIVE: OFAJU-P222_ACT 459 Y 460"/>
    <n v="460"/>
    <x v="0"/>
    <s v="Realizar la revisión y control de legalidad de los proyectos de acuerdo y actos administrativos "/>
    <x v="0"/>
    <x v="16"/>
    <n v="364"/>
    <n v="70"/>
    <s v="SI"/>
    <s v="Coordinador Grupo de Recursos y Conceptos"/>
    <s v="Dg. Luis Armando Fajardo Martínez "/>
    <s v="Profesional Universitario"/>
    <s v="Nidia Rodriguez "/>
    <s v="PROFESIONAL UNIVERSITARIO"/>
    <s v="Fernando Gutiérrez Calderón"/>
    <m/>
    <m/>
    <m/>
    <m/>
    <m/>
    <n v="89"/>
    <n v="1"/>
    <x v="3"/>
    <s v="Corresponde a 113 controles de legalidad allegados a la OFAJU y realizados por  los profesionales."/>
    <s v="Archivo compartido DRIVE: OFAJU-P222_ACT 459 Y 460"/>
    <n v="70"/>
    <n v="7.7"/>
  </r>
  <r>
    <x v="15"/>
    <s v="OFICINA ASESORA JURIDICA"/>
    <s v="O7"/>
    <s v="Realizar asesoría jurídica y orientar las políticas a nivel nacional sobre la aplicación de normas jurídicas para la defensa judicial y directrices normativas del Inpec. "/>
    <s v="S15"/>
    <s v="JURIDICA Y DEFENSA"/>
    <s v="I29"/>
    <s v="Porcentaje trámites de defensa judicial atendido en la Oficina Asesora Jurídica"/>
    <n v="97"/>
    <s v="Porcentaje"/>
    <s v="P220"/>
    <s v="Activo"/>
    <s v="Acciones de tutela notificadas, registradas en el aplicativo SIJUR y contestadas  "/>
    <n v="15"/>
    <n v="100"/>
    <s v="Porcentaje"/>
    <s v="Todos los trimestres"/>
    <s v="Dr. Jose Antonio Torres Ceron"/>
    <s v="Coordinador Grupo Tutelas"/>
    <m/>
    <m/>
    <m/>
    <n v="461"/>
    <x v="0"/>
    <s v="Recibir y clasificar las acciones de tutela notificadas en la OFAJU a través de los diferentes medios (correo electrónico, correspondencia y fax)."/>
    <x v="0"/>
    <x v="16"/>
    <n v="364"/>
    <n v="10"/>
    <s v="SI"/>
    <s v="Auxiliar Admionistrativo"/>
    <s v="Andres Pamo"/>
    <m/>
    <m/>
    <m/>
    <m/>
    <m/>
    <m/>
    <m/>
    <m/>
    <m/>
    <n v="89"/>
    <n v="1"/>
    <x v="3"/>
    <s v="Corresponde acciones de tutela notificadas  a la sede central tanto en medio fisico como magnetico durante el periodo comprendido entre el 01 de enero y el 31 de marzo hogaño. Fuente base de datos control TUTELAS 2017 "/>
    <s v="Archivo compartido DRIVE: OFAJU-P220_ACT 461 y 462"/>
    <n v="10"/>
    <n v="1.5"/>
  </r>
  <r>
    <x v="15"/>
    <s v="OFICINA ASESORA JURIDICA"/>
    <s v="O7"/>
    <s v="Realizar asesoría jurídica y orientar las políticas a nivel nacional sobre la aplicación de normas jurídicas para la defensa judicial y directrices normativas del Inpec. "/>
    <s v="S15"/>
    <s v="JURIDICA Y DEFENSA"/>
    <s v="I29"/>
    <s v="Porcentaje trámites de defensa judicial atendido en la Oficina Asesora Jurídica"/>
    <n v="97"/>
    <s v="Porcentaje"/>
    <s v="P220"/>
    <s v="Activo"/>
    <s v="Acciones de tutela notificadas, registradas en el aplicativo SIJUR y contestadas  "/>
    <n v="15"/>
    <n v="100"/>
    <s v="Porcentaje"/>
    <s v="Todos los trimestres"/>
    <s v="Dr. Jose Antonio Torres Ceron"/>
    <s v="Coordinador Grupo Tutelas"/>
    <m/>
    <m/>
    <m/>
    <n v="462"/>
    <x v="0"/>
    <s v="Registrar en el aplicativo SIJUR las acciones de tutela notificadas en la OFAJU a través de los diferentes medios (correo electrónico, correspondencia y fax)."/>
    <x v="0"/>
    <x v="16"/>
    <n v="364"/>
    <n v="10"/>
    <s v="SI"/>
    <s v="Auxiliar Admionistrativo"/>
    <s v="Yissedt Martinez"/>
    <m/>
    <m/>
    <m/>
    <m/>
    <m/>
    <m/>
    <m/>
    <m/>
    <m/>
    <n v="89"/>
    <n v="1"/>
    <x v="3"/>
    <s v="Corresponde acciones de tutela notificadas  a la sede central tanto en medio fisico como magnetico durante el periodo comprendido entre el 01 de enero y el 31 de marzo hogaño. Fuente base de datos control TUTELAS 2017 "/>
    <s v="Archivo compartido DRIVE: OFAJU-P220_ACT 461 y 462"/>
    <n v="10"/>
    <n v="1.5"/>
  </r>
  <r>
    <x v="15"/>
    <s v="OFICINA ASESORA JURIDICA"/>
    <s v="O7"/>
    <s v="Realizar asesoría jurídica y orientar las políticas a nivel nacional sobre la aplicación de normas jurídicas para la defensa judicial y directrices normativas del Inpec. "/>
    <s v="S15"/>
    <s v="JURIDICA Y DEFENSA"/>
    <s v="I29"/>
    <s v="Porcentaje trámites de defensa judicial atendido en la Oficina Asesora Jurídica"/>
    <n v="97"/>
    <s v="Porcentaje"/>
    <s v="P220"/>
    <s v="Activo"/>
    <s v="Acciones de tutela notificadas, registradas en el aplicativo SIJUR y contestadas  "/>
    <n v="15"/>
    <n v="100"/>
    <s v="Porcentaje"/>
    <s v="Todos los trimestres"/>
    <s v="Dr. Jose Antonio Torres Ceron"/>
    <s v="Coordinador Grupo Tutelas"/>
    <m/>
    <m/>
    <m/>
    <n v="463"/>
    <x v="0"/>
    <s v="Asignar a los funcionarios las acciones de tutela notificadas en la OFAJU a través de los diferentes medios (correo electrónico, correspondencia y fax), para el respectivo trámite de respuesta."/>
    <x v="0"/>
    <x v="16"/>
    <n v="364"/>
    <n v="10"/>
    <s v="SI"/>
    <s v="Coordinador Grupo Tutelas"/>
    <s v="Dr. Jose Antonio Torres Ceron"/>
    <m/>
    <m/>
    <m/>
    <m/>
    <m/>
    <m/>
    <m/>
    <m/>
    <m/>
    <n v="89"/>
    <n v="1"/>
    <x v="3"/>
    <s v="Se realiza asignación de las acciones de tutela notificadas a la coordinacion, con el fin de ejercer defensa integral institucional por parte de los profesionales del grupo, a partir del registro fisico -planilla- por cada abogado en su respectiva carpeta."/>
    <s v="Archivo fisico carpetas por Abogados-GRUTU"/>
    <n v="10"/>
    <n v="1.5"/>
  </r>
  <r>
    <x v="15"/>
    <s v="OFICINA ASESORA JURIDICA"/>
    <s v="O7"/>
    <s v="Realizar asesoría jurídica y orientar las políticas a nivel nacional sobre la aplicación de normas jurídicas para la defensa judicial y directrices normativas del Inpec. "/>
    <s v="S15"/>
    <s v="JURIDICA Y DEFENSA"/>
    <s v="I29"/>
    <s v="Porcentaje trámites de defensa judicial atendido en la Oficina Asesora Jurídica"/>
    <n v="97"/>
    <s v="Porcentaje"/>
    <s v="P220"/>
    <s v="Activo"/>
    <s v="Acciones de tutela notificadas, registradas en el aplicativo SIJUR y contestadas  "/>
    <n v="15"/>
    <n v="100"/>
    <s v="Porcentaje"/>
    <s v="Todos los trimestres"/>
    <s v="Dr. Jose Antonio Torres Ceron"/>
    <s v="Coordinador Grupo Tutelas"/>
    <m/>
    <m/>
    <m/>
    <n v="464"/>
    <x v="0"/>
    <s v="Elaborar escrito dando contestación  a las acciones de tutela  y remitir a la Autoridad Judicial correspondiente a través de los diferentes medios (correo electrónico, correspondencia y fax)."/>
    <x v="0"/>
    <x v="16"/>
    <n v="364"/>
    <n v="70"/>
    <s v="SI"/>
    <s v="Coordinador Grupo Tutelas"/>
    <s v="Dr. Jose Antonio Torres Ceron"/>
    <s v="Tecnico Administrativo"/>
    <s v="William Suarez"/>
    <s v="Dragoneante"/>
    <s v="Wilmar Fernandez"/>
    <m/>
    <m/>
    <m/>
    <m/>
    <m/>
    <n v="89"/>
    <n v="1"/>
    <x v="3"/>
    <s v="Se proyecta respuesta para contestacion de la accion tutelar y se envia a la respectiva autoridad judicial de conocimiento para luego ser   archivado en cada una de las carpetas de tutelas.  "/>
    <s v="Archivo fisico Tutelas 2017"/>
    <n v="70"/>
    <n v="10.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20" firstHeaderRow="1" firstDataRow="1" firstDataCol="1" rowPageCount="1" colPageCount="1"/>
  <pivotFields count="48">
    <pivotField axis="axisRow" subtotalTop="0" showAll="0">
      <items count="17">
        <item x="8"/>
        <item x="0"/>
        <item x="1"/>
        <item x="2"/>
        <item x="3"/>
        <item x="4"/>
        <item x="5"/>
        <item x="7"/>
        <item x="6"/>
        <item x="10"/>
        <item x="14"/>
        <item x="15"/>
        <item x="9"/>
        <item x="11"/>
        <item x="12"/>
        <item x="13"/>
        <item t="default"/>
      </items>
    </pivotField>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numFmtId="1" subtotalTop="0" showAll="0"/>
    <pivotField axis="axisPage" subtotalTop="0" showAll="0">
      <items count="3">
        <item x="0"/>
        <item x="1"/>
        <item t="default"/>
      </items>
    </pivotField>
    <pivotField subtotalTop="0" showAll="0"/>
    <pivotField subtotalTop="0" showAll="0"/>
    <pivotField subtotalTop="0" showAll="0"/>
    <pivotField numFmtId="1"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dataField="1" subtotalTop="0" showAll="0"/>
  </pivotFields>
  <rowFields count="1">
    <field x="0"/>
  </rowFields>
  <rowItems count="17">
    <i>
      <x/>
    </i>
    <i>
      <x v="1"/>
    </i>
    <i>
      <x v="2"/>
    </i>
    <i>
      <x v="3"/>
    </i>
    <i>
      <x v="4"/>
    </i>
    <i>
      <x v="5"/>
    </i>
    <i>
      <x v="6"/>
    </i>
    <i>
      <x v="7"/>
    </i>
    <i>
      <x v="8"/>
    </i>
    <i>
      <x v="9"/>
    </i>
    <i>
      <x v="10"/>
    </i>
    <i>
      <x v="11"/>
    </i>
    <i>
      <x v="12"/>
    </i>
    <i>
      <x v="13"/>
    </i>
    <i>
      <x v="14"/>
    </i>
    <i>
      <x v="15"/>
    </i>
    <i t="grand">
      <x/>
    </i>
  </rowItems>
  <colItems count="1">
    <i/>
  </colItems>
  <pageFields count="1">
    <pageField fld="23" item="0" hier="-1"/>
  </pageFields>
  <dataFields count="1">
    <dataField name="Suma de Avance ponderado" fld="47" baseField="0" baseItem="0"/>
  </dataFields>
  <formats count="18">
    <format dxfId="102">
      <pivotArea collapsedLevelsAreSubtotals="1" fieldPosition="0">
        <references count="1">
          <reference field="0" count="1">
            <x v="0"/>
          </reference>
        </references>
      </pivotArea>
    </format>
    <format dxfId="101">
      <pivotArea collapsedLevelsAreSubtotals="1" fieldPosition="0">
        <references count="1">
          <reference field="0" count="0"/>
        </references>
      </pivotArea>
    </format>
    <format dxfId="100">
      <pivotArea collapsedLevelsAreSubtotals="1" fieldPosition="0">
        <references count="1">
          <reference field="0" count="1">
            <x v="1"/>
          </reference>
        </references>
      </pivotArea>
    </format>
    <format dxfId="99">
      <pivotArea collapsedLevelsAreSubtotals="1" fieldPosition="0">
        <references count="1">
          <reference field="0" count="1">
            <x v="2"/>
          </reference>
        </references>
      </pivotArea>
    </format>
    <format dxfId="98">
      <pivotArea collapsedLevelsAreSubtotals="1" fieldPosition="0">
        <references count="1">
          <reference field="0" count="1">
            <x v="3"/>
          </reference>
        </references>
      </pivotArea>
    </format>
    <format dxfId="97">
      <pivotArea collapsedLevelsAreSubtotals="1" fieldPosition="0">
        <references count="1">
          <reference field="0" count="1">
            <x v="4"/>
          </reference>
        </references>
      </pivotArea>
    </format>
    <format dxfId="96">
      <pivotArea collapsedLevelsAreSubtotals="1" fieldPosition="0">
        <references count="1">
          <reference field="0" count="1">
            <x v="5"/>
          </reference>
        </references>
      </pivotArea>
    </format>
    <format dxfId="95">
      <pivotArea collapsedLevelsAreSubtotals="1" fieldPosition="0">
        <references count="1">
          <reference field="0" count="1">
            <x v="6"/>
          </reference>
        </references>
      </pivotArea>
    </format>
    <format dxfId="94">
      <pivotArea collapsedLevelsAreSubtotals="1" fieldPosition="0">
        <references count="1">
          <reference field="0" count="1">
            <x v="7"/>
          </reference>
        </references>
      </pivotArea>
    </format>
    <format dxfId="93">
      <pivotArea collapsedLevelsAreSubtotals="1" fieldPosition="0">
        <references count="1">
          <reference field="0" count="1">
            <x v="15"/>
          </reference>
        </references>
      </pivotArea>
    </format>
    <format dxfId="92">
      <pivotArea collapsedLevelsAreSubtotals="1" fieldPosition="0">
        <references count="1">
          <reference field="0" count="1">
            <x v="14"/>
          </reference>
        </references>
      </pivotArea>
    </format>
    <format dxfId="91">
      <pivotArea collapsedLevelsAreSubtotals="1" fieldPosition="0">
        <references count="1">
          <reference field="0" count="1">
            <x v="13"/>
          </reference>
        </references>
      </pivotArea>
    </format>
    <format dxfId="90">
      <pivotArea collapsedLevelsAreSubtotals="1" fieldPosition="0">
        <references count="1">
          <reference field="0" count="1">
            <x v="12"/>
          </reference>
        </references>
      </pivotArea>
    </format>
    <format dxfId="89">
      <pivotArea collapsedLevelsAreSubtotals="1" fieldPosition="0">
        <references count="1">
          <reference field="0" count="1">
            <x v="11"/>
          </reference>
        </references>
      </pivotArea>
    </format>
    <format dxfId="88">
      <pivotArea collapsedLevelsAreSubtotals="1" fieldPosition="0">
        <references count="1">
          <reference field="0" count="1">
            <x v="10"/>
          </reference>
        </references>
      </pivotArea>
    </format>
    <format dxfId="87">
      <pivotArea collapsedLevelsAreSubtotals="1" fieldPosition="0">
        <references count="1">
          <reference field="0" count="1">
            <x v="9"/>
          </reference>
        </references>
      </pivotArea>
    </format>
    <format dxfId="86">
      <pivotArea collapsedLevelsAreSubtotals="1" fieldPosition="0">
        <references count="1">
          <reference field="0" count="1">
            <x v="8"/>
          </reference>
        </references>
      </pivotArea>
    </format>
    <format dxfId="85">
      <pivotArea collapsedLevelsAreSubtotals="1" fieldPosition="0">
        <references count="1">
          <reference field="0" count="1">
            <x v="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pivotTables/pivotTable2.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6:B17" firstHeaderRow="1" firstDataRow="1" firstDataCol="1" rowPageCount="4" colPageCount="1"/>
  <pivotFields count="48">
    <pivotField axis="axisRow" subtotalTop="0" showAll="0">
      <items count="17">
        <item x="8"/>
        <item x="0"/>
        <item x="1"/>
        <item x="2"/>
        <item x="3"/>
        <item x="4"/>
        <item x="5"/>
        <item x="7"/>
        <item x="6"/>
        <item x="10"/>
        <item x="14"/>
        <item x="15"/>
        <item x="9"/>
        <item x="11"/>
        <item x="12"/>
        <item x="13"/>
        <item t="default"/>
      </items>
    </pivotField>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numFmtId="1" subtotalTop="0" showAll="0"/>
    <pivotField axis="axisPage" subtotalTop="0" showAll="0">
      <items count="3">
        <item x="0"/>
        <item x="1"/>
        <item t="default"/>
      </items>
    </pivotField>
    <pivotField subtotalTop="0" showAll="0"/>
    <pivotField axis="axisPage" subtotalTop="0" multipleItemSelectionAllowed="1" showAll="0">
      <items count="58">
        <item x="52"/>
        <item m="1" x="56"/>
        <item x="0"/>
        <item x="14"/>
        <item x="51"/>
        <item x="40"/>
        <item x="17"/>
        <item x="26"/>
        <item x="50"/>
        <item x="8"/>
        <item x="49"/>
        <item x="24"/>
        <item x="2"/>
        <item x="35"/>
        <item x="16"/>
        <item x="19"/>
        <item x="36"/>
        <item x="20"/>
        <item x="1"/>
        <item x="11"/>
        <item x="54"/>
        <item x="44"/>
        <item x="37"/>
        <item x="43"/>
        <item x="31"/>
        <item x="38"/>
        <item h="1" x="7"/>
        <item h="1" x="21"/>
        <item h="1" x="27"/>
        <item h="1" x="30"/>
        <item h="1" x="48"/>
        <item h="1" x="55"/>
        <item h="1" x="4"/>
        <item h="1" x="15"/>
        <item h="1" x="12"/>
        <item h="1" x="45"/>
        <item h="1" x="32"/>
        <item h="1" x="3"/>
        <item h="1" x="41"/>
        <item h="1" x="18"/>
        <item h="1" x="13"/>
        <item h="1" x="39"/>
        <item h="1" x="34"/>
        <item h="1" x="46"/>
        <item h="1" x="53"/>
        <item h="1" x="33"/>
        <item h="1" x="10"/>
        <item h="1" x="28"/>
        <item h="1" x="25"/>
        <item h="1" x="5"/>
        <item h="1" x="23"/>
        <item h="1" x="47"/>
        <item h="1" x="6"/>
        <item h="1" x="22"/>
        <item h="1" x="29"/>
        <item h="1" x="9"/>
        <item h="1" x="42"/>
        <item t="default"/>
      </items>
    </pivotField>
    <pivotField axis="axisPage" subtotalTop="0" multipleItemSelectionAllowed="1" showAll="0">
      <items count="52">
        <item x="48"/>
        <item h="1" m="1" x="50"/>
        <item x="22"/>
        <item x="24"/>
        <item x="45"/>
        <item x="44"/>
        <item x="37"/>
        <item x="17"/>
        <item x="30"/>
        <item x="28"/>
        <item x="31"/>
        <item x="15"/>
        <item x="27"/>
        <item x="34"/>
        <item x="9"/>
        <item x="40"/>
        <item x="5"/>
        <item x="19"/>
        <item h="1" x="20"/>
        <item h="1" x="2"/>
        <item h="1" x="49"/>
        <item h="1" x="46"/>
        <item h="1" x="3"/>
        <item h="1" x="35"/>
        <item h="1" x="33"/>
        <item h="1" x="29"/>
        <item h="1" x="13"/>
        <item h="1" x="10"/>
        <item h="1" x="39"/>
        <item h="1" x="0"/>
        <item h="1" x="11"/>
        <item h="1" x="14"/>
        <item h="1" x="38"/>
        <item h="1" x="6"/>
        <item h="1" x="25"/>
        <item h="1" x="21"/>
        <item h="1" x="32"/>
        <item h="1" x="23"/>
        <item h="1" x="47"/>
        <item h="1" x="4"/>
        <item h="1" x="36"/>
        <item h="1" x="7"/>
        <item h="1" x="26"/>
        <item h="1" x="1"/>
        <item h="1" x="43"/>
        <item h="1" x="42"/>
        <item h="1" x="8"/>
        <item h="1" x="16"/>
        <item h="1" x="41"/>
        <item h="1" x="12"/>
        <item h="1" x="18"/>
        <item t="default"/>
      </items>
    </pivotField>
    <pivotField numFmtId="1"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subtotalTop="0" showAll="0"/>
    <pivotField axis="axisPage" subtotalTop="0" showAll="0">
      <items count="42">
        <item x="4"/>
        <item x="32"/>
        <item x="29"/>
        <item x="18"/>
        <item m="1" x="40"/>
        <item x="31"/>
        <item x="30"/>
        <item m="1" x="38"/>
        <item x="37"/>
        <item x="12"/>
        <item x="19"/>
        <item x="26"/>
        <item x="17"/>
        <item x="20"/>
        <item x="21"/>
        <item x="6"/>
        <item x="28"/>
        <item x="22"/>
        <item x="7"/>
        <item x="25"/>
        <item x="15"/>
        <item x="14"/>
        <item x="13"/>
        <item x="1"/>
        <item x="34"/>
        <item x="27"/>
        <item x="36"/>
        <item x="5"/>
        <item x="11"/>
        <item x="9"/>
        <item x="0"/>
        <item x="8"/>
        <item x="2"/>
        <item x="23"/>
        <item x="35"/>
        <item m="1" x="39"/>
        <item x="16"/>
        <item x="24"/>
        <item x="10"/>
        <item x="33"/>
        <item x="3"/>
        <item t="default"/>
      </items>
    </pivotField>
    <pivotField subtotalTop="0" showAll="0"/>
    <pivotField subtotalTop="0" showAll="0"/>
    <pivotField subtotalTop="0" showAll="0"/>
    <pivotField dataField="1" subtotalTop="0" showAll="0"/>
  </pivotFields>
  <rowFields count="1">
    <field x="0"/>
  </rowFields>
  <rowItems count="11">
    <i>
      <x/>
    </i>
    <i>
      <x v="1"/>
    </i>
    <i>
      <x v="2"/>
    </i>
    <i>
      <x v="3"/>
    </i>
    <i>
      <x v="5"/>
    </i>
    <i>
      <x v="6"/>
    </i>
    <i>
      <x v="9"/>
    </i>
    <i>
      <x v="10"/>
    </i>
    <i>
      <x v="12"/>
    </i>
    <i>
      <x v="15"/>
    </i>
    <i t="grand">
      <x/>
    </i>
  </rowItems>
  <colItems count="1">
    <i/>
  </colItems>
  <pageFields count="4">
    <pageField fld="23" item="0" hier="-1"/>
    <pageField fld="25" hier="-1"/>
    <pageField fld="26" hier="-1"/>
    <pageField fld="43" item="40" hier="-1"/>
  </pageFields>
  <dataFields count="1">
    <dataField name="Cuenta de Avance ponderado" fld="47" subtotal="count" baseField="0" baseItem="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inpec.gov.co/portal/page/portal/Inpec/Institucion/PlanesInstitucionales/Plan_Accion_2014/Plan%20de%20Acci%F3n/PLAN%20DE%20ACCI%D3N%202017.pdf" TargetMode="External"/><Relationship Id="rId7" Type="http://schemas.openxmlformats.org/officeDocument/2006/relationships/vmlDrawing" Target="../drawings/vmlDrawing1.vml"/><Relationship Id="rId2" Type="http://schemas.openxmlformats.org/officeDocument/2006/relationships/hyperlink" Target="http://www.inpec.gov.co/portal/page/portal/Inpec/Institucion/PlanesInstitucionales/Plan_Accion_2014/Plan%20de%20Acci%F3n/PLAN%20DE%20ACCI%D3N%202017.pdf" TargetMode="External"/><Relationship Id="rId1" Type="http://schemas.openxmlformats.org/officeDocument/2006/relationships/hyperlink" Target="http://www.inpec.gov.co/portal/page/portal/Inpec/Institucion/PlanesInstitucionales/Plan_Accion_2014/Plan%20de%20Acci%F3n/PLAN%20DE%20ACCI%D3N%202017.pdf" TargetMode="External"/><Relationship Id="rId6" Type="http://schemas.openxmlformats.org/officeDocument/2006/relationships/printerSettings" Target="../printerSettings/printerSettings2.bin"/><Relationship Id="rId5" Type="http://schemas.openxmlformats.org/officeDocument/2006/relationships/hyperlink" Target="http://www.inpec.gov.co/portal/page/portal/Inpec/Institucion/InformesDeGestion/RendicionDeCuentas/Inform" TargetMode="External"/><Relationship Id="rId4" Type="http://schemas.openxmlformats.org/officeDocument/2006/relationships/hyperlink" Target="https://rendiciondecuentas5.wixsite.com/misitio"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F2" sqref="F2"/>
    </sheetView>
  </sheetViews>
  <sheetFormatPr baseColWidth="10" defaultRowHeight="15" x14ac:dyDescent="0.25"/>
  <cols>
    <col min="1" max="1" width="15.140625" bestFit="1" customWidth="1"/>
    <col min="2" max="2" width="22.28515625" style="1" bestFit="1" customWidth="1"/>
    <col min="5" max="5" width="18" customWidth="1"/>
  </cols>
  <sheetData>
    <row r="1" spans="1:6" ht="45" x14ac:dyDescent="0.25">
      <c r="A1" s="3" t="s">
        <v>10</v>
      </c>
      <c r="B1" s="2" t="s">
        <v>13</v>
      </c>
      <c r="C1" s="2" t="s">
        <v>14</v>
      </c>
      <c r="D1" s="2" t="s">
        <v>8</v>
      </c>
      <c r="E1" s="2" t="s">
        <v>20</v>
      </c>
      <c r="F1" s="2" t="s">
        <v>47</v>
      </c>
    </row>
    <row r="2" spans="1:6" x14ac:dyDescent="0.25">
      <c r="A2" s="1" t="s">
        <v>11</v>
      </c>
      <c r="B2" s="1" t="s">
        <v>92</v>
      </c>
      <c r="C2" t="s">
        <v>16</v>
      </c>
      <c r="D2" t="s">
        <v>18</v>
      </c>
      <c r="E2" t="s">
        <v>21</v>
      </c>
      <c r="F2" t="s">
        <v>24</v>
      </c>
    </row>
    <row r="3" spans="1:6" x14ac:dyDescent="0.25">
      <c r="A3" s="1" t="s">
        <v>12</v>
      </c>
      <c r="B3" s="1" t="s">
        <v>93</v>
      </c>
      <c r="C3" t="s">
        <v>15</v>
      </c>
      <c r="D3" t="s">
        <v>19</v>
      </c>
      <c r="E3" t="s">
        <v>22</v>
      </c>
      <c r="F3" t="s">
        <v>33</v>
      </c>
    </row>
    <row r="4" spans="1:6" x14ac:dyDescent="0.25">
      <c r="B4" s="1" t="s">
        <v>94</v>
      </c>
      <c r="F4" t="s">
        <v>32</v>
      </c>
    </row>
    <row r="5" spans="1:6" x14ac:dyDescent="0.25">
      <c r="B5" s="1" t="s">
        <v>95</v>
      </c>
      <c r="F5" t="s">
        <v>35</v>
      </c>
    </row>
    <row r="6" spans="1:6" x14ac:dyDescent="0.25">
      <c r="F6" t="s">
        <v>34</v>
      </c>
    </row>
    <row r="7" spans="1:6" x14ac:dyDescent="0.25">
      <c r="F7" t="s">
        <v>38</v>
      </c>
    </row>
    <row r="8" spans="1:6" x14ac:dyDescent="0.25">
      <c r="F8" t="s">
        <v>39</v>
      </c>
    </row>
    <row r="9" spans="1:6" x14ac:dyDescent="0.25">
      <c r="F9" t="s">
        <v>44</v>
      </c>
    </row>
    <row r="10" spans="1:6" x14ac:dyDescent="0.25">
      <c r="F10" t="s">
        <v>44</v>
      </c>
    </row>
    <row r="11" spans="1:6" x14ac:dyDescent="0.25">
      <c r="F11" t="s">
        <v>37</v>
      </c>
    </row>
    <row r="12" spans="1:6" x14ac:dyDescent="0.25">
      <c r="F12" t="s">
        <v>27</v>
      </c>
    </row>
    <row r="13" spans="1:6" x14ac:dyDescent="0.25">
      <c r="F13" t="s">
        <v>25</v>
      </c>
    </row>
    <row r="14" spans="1:6" x14ac:dyDescent="0.25">
      <c r="F14" t="s">
        <v>43</v>
      </c>
    </row>
    <row r="15" spans="1:6" x14ac:dyDescent="0.25">
      <c r="F15" t="s">
        <v>41</v>
      </c>
    </row>
    <row r="16" spans="1:6" x14ac:dyDescent="0.25">
      <c r="F16" t="s">
        <v>31</v>
      </c>
    </row>
    <row r="17" spans="6:6" x14ac:dyDescent="0.25">
      <c r="F17" t="s">
        <v>30</v>
      </c>
    </row>
    <row r="18" spans="6:6" x14ac:dyDescent="0.25">
      <c r="F18" t="s">
        <v>45</v>
      </c>
    </row>
    <row r="19" spans="6:6" x14ac:dyDescent="0.25">
      <c r="F19" t="s">
        <v>46</v>
      </c>
    </row>
    <row r="20" spans="6:6" x14ac:dyDescent="0.25">
      <c r="F20" t="s">
        <v>40</v>
      </c>
    </row>
    <row r="21" spans="6:6" x14ac:dyDescent="0.25">
      <c r="F21" t="s">
        <v>42</v>
      </c>
    </row>
    <row r="22" spans="6:6" x14ac:dyDescent="0.25">
      <c r="F22" t="s">
        <v>36</v>
      </c>
    </row>
    <row r="23" spans="6:6" x14ac:dyDescent="0.25">
      <c r="F23" t="s">
        <v>28</v>
      </c>
    </row>
    <row r="24" spans="6:6" x14ac:dyDescent="0.25">
      <c r="F24" t="s">
        <v>29</v>
      </c>
    </row>
    <row r="25" spans="6:6" x14ac:dyDescent="0.25">
      <c r="F25" t="s">
        <v>26</v>
      </c>
    </row>
  </sheetData>
  <sortState ref="F3:F25">
    <sortCondition ref="F3:F25"/>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E11" sqref="E11"/>
    </sheetView>
  </sheetViews>
  <sheetFormatPr baseColWidth="10" defaultRowHeight="15" x14ac:dyDescent="0.25"/>
  <cols>
    <col min="1" max="1" width="43.85546875" customWidth="1"/>
    <col min="2" max="2" width="25.85546875" bestFit="1" customWidth="1"/>
  </cols>
  <sheetData>
    <row r="1" spans="1:2" x14ac:dyDescent="0.25">
      <c r="A1" s="183" t="s">
        <v>1257</v>
      </c>
      <c r="B1" t="s">
        <v>1256</v>
      </c>
    </row>
    <row r="3" spans="1:2" x14ac:dyDescent="0.25">
      <c r="A3" s="183" t="s">
        <v>1872</v>
      </c>
      <c r="B3" t="s">
        <v>1876</v>
      </c>
    </row>
    <row r="4" spans="1:2" x14ac:dyDescent="0.25">
      <c r="A4" s="184" t="s">
        <v>213</v>
      </c>
      <c r="B4" s="190">
        <v>24.842000000000002</v>
      </c>
    </row>
    <row r="5" spans="1:2" ht="15.75" customHeight="1" x14ac:dyDescent="0.25">
      <c r="A5" s="184" t="s">
        <v>77</v>
      </c>
      <c r="B5" s="190">
        <v>31.324999999999999</v>
      </c>
    </row>
    <row r="6" spans="1:2" x14ac:dyDescent="0.25">
      <c r="A6" s="184" t="s">
        <v>148</v>
      </c>
      <c r="B6" s="190">
        <v>38.760000000000005</v>
      </c>
    </row>
    <row r="7" spans="1:2" x14ac:dyDescent="0.25">
      <c r="A7" s="184" t="s">
        <v>430</v>
      </c>
      <c r="B7" s="190">
        <v>35.043000000000006</v>
      </c>
    </row>
    <row r="8" spans="1:2" x14ac:dyDescent="0.25">
      <c r="A8" s="184" t="s">
        <v>526</v>
      </c>
      <c r="B8" s="190">
        <v>29.05</v>
      </c>
    </row>
    <row r="9" spans="1:2" x14ac:dyDescent="0.25">
      <c r="A9" s="184" t="s">
        <v>557</v>
      </c>
      <c r="B9" s="190">
        <v>47.664999999999999</v>
      </c>
    </row>
    <row r="10" spans="1:2" x14ac:dyDescent="0.25">
      <c r="A10" s="184" t="s">
        <v>588</v>
      </c>
      <c r="B10" s="190">
        <v>33.35</v>
      </c>
    </row>
    <row r="11" spans="1:2" x14ac:dyDescent="0.25">
      <c r="A11" s="184" t="s">
        <v>661</v>
      </c>
      <c r="B11" s="190">
        <v>89.05</v>
      </c>
    </row>
    <row r="12" spans="1:2" x14ac:dyDescent="0.25">
      <c r="A12" s="184" t="s">
        <v>650</v>
      </c>
      <c r="B12" s="191">
        <v>0</v>
      </c>
    </row>
    <row r="13" spans="1:2" x14ac:dyDescent="0.25">
      <c r="A13" s="184" t="s">
        <v>700</v>
      </c>
      <c r="B13" s="190">
        <v>54.900000000000006</v>
      </c>
    </row>
    <row r="14" spans="1:2" x14ac:dyDescent="0.25">
      <c r="A14" s="184" t="s">
        <v>949</v>
      </c>
      <c r="B14" s="190">
        <v>48.60410000000001</v>
      </c>
    </row>
    <row r="15" spans="1:2" x14ac:dyDescent="0.25">
      <c r="A15" s="184" t="s">
        <v>1116</v>
      </c>
      <c r="B15" s="190">
        <v>59.2</v>
      </c>
    </row>
    <row r="16" spans="1:2" x14ac:dyDescent="0.25">
      <c r="A16" s="184" t="s">
        <v>685</v>
      </c>
      <c r="B16" s="190">
        <v>47.7</v>
      </c>
    </row>
    <row r="17" spans="1:2" x14ac:dyDescent="0.25">
      <c r="A17" s="184" t="s">
        <v>742</v>
      </c>
      <c r="B17" s="190">
        <v>27.75</v>
      </c>
    </row>
    <row r="18" spans="1:2" x14ac:dyDescent="0.25">
      <c r="A18" s="184" t="s">
        <v>782</v>
      </c>
      <c r="B18" s="190">
        <v>6.35</v>
      </c>
    </row>
    <row r="19" spans="1:2" x14ac:dyDescent="0.25">
      <c r="A19" s="184" t="s">
        <v>832</v>
      </c>
      <c r="B19" s="190">
        <v>28.675000000000001</v>
      </c>
    </row>
    <row r="20" spans="1:2" x14ac:dyDescent="0.25">
      <c r="A20" s="184" t="s">
        <v>1873</v>
      </c>
      <c r="B20" s="189">
        <v>602.26409999999998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E11" sqref="E11"/>
    </sheetView>
  </sheetViews>
  <sheetFormatPr baseColWidth="10" defaultRowHeight="15" x14ac:dyDescent="0.25"/>
  <cols>
    <col min="1" max="1" width="38.5703125" bestFit="1" customWidth="1"/>
    <col min="2" max="2" width="27.42578125" customWidth="1"/>
  </cols>
  <sheetData>
    <row r="1" spans="1:2" x14ac:dyDescent="0.25">
      <c r="A1" s="183" t="s">
        <v>1257</v>
      </c>
      <c r="B1" t="s">
        <v>1256</v>
      </c>
    </row>
    <row r="2" spans="1:2" x14ac:dyDescent="0.25">
      <c r="A2" s="183" t="s">
        <v>4</v>
      </c>
      <c r="B2" t="s">
        <v>1879</v>
      </c>
    </row>
    <row r="3" spans="1:2" x14ac:dyDescent="0.25">
      <c r="A3" s="183" t="s">
        <v>5</v>
      </c>
      <c r="B3" t="s">
        <v>1879</v>
      </c>
    </row>
    <row r="4" spans="1:2" x14ac:dyDescent="0.25">
      <c r="A4" s="183" t="s">
        <v>1333</v>
      </c>
      <c r="B4" s="184">
        <v>100</v>
      </c>
    </row>
    <row r="6" spans="1:2" x14ac:dyDescent="0.25">
      <c r="A6" s="183" t="s">
        <v>1872</v>
      </c>
      <c r="B6" t="s">
        <v>1880</v>
      </c>
    </row>
    <row r="7" spans="1:2" x14ac:dyDescent="0.25">
      <c r="A7" s="184" t="s">
        <v>213</v>
      </c>
      <c r="B7" s="189">
        <v>16</v>
      </c>
    </row>
    <row r="8" spans="1:2" x14ac:dyDescent="0.25">
      <c r="A8" s="184" t="s">
        <v>77</v>
      </c>
      <c r="B8" s="189">
        <v>2</v>
      </c>
    </row>
    <row r="9" spans="1:2" x14ac:dyDescent="0.25">
      <c r="A9" s="184" t="s">
        <v>148</v>
      </c>
      <c r="B9" s="189">
        <v>3</v>
      </c>
    </row>
    <row r="10" spans="1:2" x14ac:dyDescent="0.25">
      <c r="A10" s="184" t="s">
        <v>430</v>
      </c>
      <c r="B10" s="189">
        <v>10</v>
      </c>
    </row>
    <row r="11" spans="1:2" x14ac:dyDescent="0.25">
      <c r="A11" s="184" t="s">
        <v>557</v>
      </c>
      <c r="B11" s="189">
        <v>1</v>
      </c>
    </row>
    <row r="12" spans="1:2" x14ac:dyDescent="0.25">
      <c r="A12" s="184" t="s">
        <v>588</v>
      </c>
      <c r="B12" s="189">
        <v>6</v>
      </c>
    </row>
    <row r="13" spans="1:2" x14ac:dyDescent="0.25">
      <c r="A13" s="184" t="s">
        <v>700</v>
      </c>
      <c r="B13" s="189">
        <v>2</v>
      </c>
    </row>
    <row r="14" spans="1:2" x14ac:dyDescent="0.25">
      <c r="A14" s="184" t="s">
        <v>949</v>
      </c>
      <c r="B14" s="189">
        <v>31</v>
      </c>
    </row>
    <row r="15" spans="1:2" x14ac:dyDescent="0.25">
      <c r="A15" s="184" t="s">
        <v>685</v>
      </c>
      <c r="B15" s="189">
        <v>3</v>
      </c>
    </row>
    <row r="16" spans="1:2" x14ac:dyDescent="0.25">
      <c r="A16" s="184" t="s">
        <v>832</v>
      </c>
      <c r="B16" s="189">
        <v>3</v>
      </c>
    </row>
    <row r="17" spans="1:2" x14ac:dyDescent="0.25">
      <c r="A17" s="184" t="s">
        <v>1873</v>
      </c>
      <c r="B17" s="189">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E11" sqref="E11"/>
    </sheetView>
  </sheetViews>
  <sheetFormatPr baseColWidth="10" defaultRowHeight="15" x14ac:dyDescent="0.25"/>
  <cols>
    <col min="1" max="1" width="38.5703125" bestFit="1" customWidth="1"/>
    <col min="2" max="2" width="26.5703125" bestFit="1" customWidth="1"/>
    <col min="3" max="3" width="18.7109375" bestFit="1" customWidth="1"/>
    <col min="4" max="4" width="26.5703125" bestFit="1" customWidth="1"/>
  </cols>
  <sheetData>
    <row r="1" spans="1:4" x14ac:dyDescent="0.25">
      <c r="B1" t="s">
        <v>1881</v>
      </c>
      <c r="C1" t="s">
        <v>1882</v>
      </c>
      <c r="D1" t="s">
        <v>1884</v>
      </c>
    </row>
    <row r="2" spans="1:4" x14ac:dyDescent="0.25">
      <c r="A2" s="1" t="s">
        <v>213</v>
      </c>
      <c r="B2" s="1">
        <v>16</v>
      </c>
      <c r="C2">
        <f>+VLOOKUP(A2,Eficiencia!A7:B17,2,FALSE)</f>
        <v>16</v>
      </c>
      <c r="D2" s="192">
        <f>+B2/C2</f>
        <v>1</v>
      </c>
    </row>
    <row r="3" spans="1:4" x14ac:dyDescent="0.25">
      <c r="A3" s="1" t="s">
        <v>77</v>
      </c>
      <c r="B3" s="1">
        <v>2</v>
      </c>
      <c r="C3">
        <f>+VLOOKUP(A3,Eficiencia!A8:B18,2,FALSE)</f>
        <v>2</v>
      </c>
      <c r="D3" s="192">
        <f t="shared" ref="D3:D12" si="0">+B3/C3</f>
        <v>1</v>
      </c>
    </row>
    <row r="4" spans="1:4" x14ac:dyDescent="0.25">
      <c r="A4" s="1" t="s">
        <v>148</v>
      </c>
      <c r="B4" s="1">
        <v>3</v>
      </c>
      <c r="C4">
        <f>+VLOOKUP(A4,Eficiencia!A9:B19,2,FALSE)</f>
        <v>3</v>
      </c>
      <c r="D4" s="192">
        <f t="shared" si="0"/>
        <v>1</v>
      </c>
    </row>
    <row r="5" spans="1:4" x14ac:dyDescent="0.25">
      <c r="A5" s="1" t="s">
        <v>430</v>
      </c>
      <c r="B5" s="1">
        <v>10</v>
      </c>
      <c r="C5">
        <f>+VLOOKUP(A5,Eficiencia!A10:B20,2,FALSE)</f>
        <v>10</v>
      </c>
      <c r="D5" s="192">
        <f t="shared" si="0"/>
        <v>1</v>
      </c>
    </row>
    <row r="6" spans="1:4" x14ac:dyDescent="0.25">
      <c r="A6" s="1" t="s">
        <v>557</v>
      </c>
      <c r="B6" s="1">
        <v>1</v>
      </c>
      <c r="C6">
        <f>+VLOOKUP(A6,Eficiencia!A11:B21,2,FALSE)</f>
        <v>1</v>
      </c>
      <c r="D6" s="192">
        <f t="shared" si="0"/>
        <v>1</v>
      </c>
    </row>
    <row r="7" spans="1:4" x14ac:dyDescent="0.25">
      <c r="A7" s="1" t="s">
        <v>588</v>
      </c>
      <c r="B7" s="1">
        <v>6</v>
      </c>
      <c r="C7">
        <f>+VLOOKUP(A7,Eficiencia!A12:B22,2,FALSE)</f>
        <v>6</v>
      </c>
      <c r="D7" s="192">
        <f t="shared" si="0"/>
        <v>1</v>
      </c>
    </row>
    <row r="8" spans="1:4" x14ac:dyDescent="0.25">
      <c r="A8" s="1" t="s">
        <v>700</v>
      </c>
      <c r="B8" s="1">
        <v>2</v>
      </c>
      <c r="C8">
        <f>+VLOOKUP(A8,Eficiencia!A13:B23,2,FALSE)</f>
        <v>2</v>
      </c>
      <c r="D8" s="192">
        <f t="shared" si="0"/>
        <v>1</v>
      </c>
    </row>
    <row r="9" spans="1:4" x14ac:dyDescent="0.25">
      <c r="A9" s="1" t="s">
        <v>949</v>
      </c>
      <c r="B9" s="1">
        <v>31</v>
      </c>
      <c r="C9">
        <f>+VLOOKUP(A9,Eficiencia!A14:B24,2,FALSE)</f>
        <v>31</v>
      </c>
      <c r="D9" s="192">
        <f t="shared" si="0"/>
        <v>1</v>
      </c>
    </row>
    <row r="10" spans="1:4" x14ac:dyDescent="0.25">
      <c r="A10" s="1" t="s">
        <v>685</v>
      </c>
      <c r="B10" s="1">
        <v>3</v>
      </c>
      <c r="C10">
        <f>+VLOOKUP(A10,Eficiencia!A15:B25,2,FALSE)</f>
        <v>3</v>
      </c>
      <c r="D10" s="192">
        <f t="shared" si="0"/>
        <v>1</v>
      </c>
    </row>
    <row r="11" spans="1:4" x14ac:dyDescent="0.25">
      <c r="A11" s="1" t="s">
        <v>832</v>
      </c>
      <c r="B11" s="1">
        <v>3</v>
      </c>
      <c r="C11">
        <f>+VLOOKUP(A11,Eficiencia!A16:B26,2,FALSE)</f>
        <v>3</v>
      </c>
      <c r="D11" s="192">
        <f t="shared" si="0"/>
        <v>1</v>
      </c>
    </row>
    <row r="12" spans="1:4" x14ac:dyDescent="0.25">
      <c r="A12" s="1" t="s">
        <v>1883</v>
      </c>
      <c r="B12" s="1">
        <v>0</v>
      </c>
      <c r="C12">
        <v>4</v>
      </c>
      <c r="D12" s="192">
        <f t="shared" si="0"/>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Y498"/>
  <sheetViews>
    <sheetView showGridLines="0" tabSelected="1" topLeftCell="A4" zoomScale="90" zoomScaleNormal="90" workbookViewId="0">
      <pane ySplit="1" topLeftCell="A5" activePane="bottomLeft" state="frozen"/>
      <selection activeCell="A4" sqref="A4"/>
      <selection pane="bottomLeft" activeCell="A5" sqref="A5"/>
    </sheetView>
  </sheetViews>
  <sheetFormatPr baseColWidth="10" defaultColWidth="11" defaultRowHeight="12.75" x14ac:dyDescent="0.2"/>
  <cols>
    <col min="1" max="1" width="34.28515625" style="125" bestFit="1" customWidth="1"/>
    <col min="2" max="2" width="15.42578125" style="125" bestFit="1" customWidth="1"/>
    <col min="3" max="3" width="15.42578125" style="125" customWidth="1"/>
    <col min="4" max="4" width="61.42578125" style="125" bestFit="1" customWidth="1"/>
    <col min="5" max="5" width="15.42578125" style="125" customWidth="1"/>
    <col min="6" max="6" width="26.42578125" style="125" customWidth="1"/>
    <col min="7" max="7" width="26" style="125" bestFit="1" customWidth="1"/>
    <col min="8" max="8" width="43" style="125" bestFit="1" customWidth="1"/>
    <col min="9" max="9" width="14" style="125" customWidth="1"/>
    <col min="10" max="11" width="12.7109375" style="125" customWidth="1"/>
    <col min="12" max="12" width="16" style="126" customWidth="1"/>
    <col min="13" max="13" width="64.28515625" style="127" bestFit="1" customWidth="1"/>
    <col min="14" max="14" width="17.7109375" style="125" bestFit="1" customWidth="1"/>
    <col min="15" max="15" width="15" style="125" customWidth="1"/>
    <col min="16" max="16" width="11.42578125" style="125"/>
    <col min="17" max="17" width="19.42578125" style="125" customWidth="1"/>
    <col min="18" max="20" width="16" style="125" customWidth="1"/>
    <col min="21" max="22" width="50.7109375" style="125" customWidth="1"/>
    <col min="23" max="23" width="16" style="125" customWidth="1"/>
    <col min="24" max="25" width="16" style="126" customWidth="1"/>
    <col min="26" max="26" width="42.42578125" style="125" customWidth="1"/>
    <col min="27" max="28" width="11" style="125" customWidth="1"/>
    <col min="29" max="29" width="18.140625" style="125" customWidth="1"/>
    <col min="30" max="30" width="17.7109375" style="125" customWidth="1"/>
    <col min="31" max="31" width="11" style="125" customWidth="1"/>
    <col min="32" max="32" width="19.42578125" style="125" customWidth="1"/>
    <col min="33" max="33" width="16.28515625" style="125" customWidth="1"/>
    <col min="34" max="39" width="17.42578125" style="125" customWidth="1"/>
    <col min="40" max="40" width="22.42578125" style="125" customWidth="1"/>
    <col min="41" max="45" width="22.42578125" style="40" customWidth="1"/>
    <col min="46" max="46" width="51" style="40" customWidth="1"/>
    <col min="47" max="47" width="50.7109375" style="40" customWidth="1"/>
    <col min="48" max="48" width="24" style="40" hidden="1" customWidth="1"/>
    <col min="49" max="49" width="16" style="40" hidden="1" customWidth="1"/>
    <col min="50" max="16384" width="11" style="40"/>
  </cols>
  <sheetData>
    <row r="1" spans="1:49" s="21" customFormat="1" ht="43.5" customHeight="1" x14ac:dyDescent="0.2">
      <c r="A1" s="254" t="s">
        <v>1326</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54"/>
      <c r="AL1" s="254"/>
      <c r="AM1" s="254"/>
      <c r="AN1" s="254"/>
      <c r="AO1" s="254"/>
      <c r="AP1" s="254"/>
      <c r="AQ1" s="254"/>
      <c r="AR1" s="254"/>
      <c r="AS1" s="254"/>
      <c r="AT1" s="254"/>
      <c r="AU1" s="254"/>
    </row>
    <row r="2" spans="1:49" s="21" customFormat="1" ht="26.25" customHeight="1" x14ac:dyDescent="0.2">
      <c r="A2" s="255" t="s">
        <v>9</v>
      </c>
      <c r="B2" s="255"/>
      <c r="C2" s="255"/>
      <c r="D2" s="255"/>
      <c r="E2" s="255"/>
      <c r="F2" s="255"/>
      <c r="G2" s="255"/>
      <c r="H2" s="255"/>
      <c r="I2" s="255"/>
      <c r="J2" s="255"/>
      <c r="K2" s="267" t="s">
        <v>50</v>
      </c>
      <c r="L2" s="267"/>
      <c r="M2" s="267"/>
      <c r="N2" s="267"/>
      <c r="O2" s="267"/>
      <c r="P2" s="267"/>
      <c r="Q2" s="267"/>
      <c r="R2" s="267"/>
      <c r="S2" s="267"/>
      <c r="T2" s="270" t="s">
        <v>1327</v>
      </c>
      <c r="U2" s="270"/>
      <c r="V2" s="270"/>
      <c r="W2" s="271" t="s">
        <v>51</v>
      </c>
      <c r="X2" s="272"/>
      <c r="Y2" s="272"/>
      <c r="Z2" s="272"/>
      <c r="AA2" s="272"/>
      <c r="AB2" s="272"/>
      <c r="AC2" s="272"/>
      <c r="AD2" s="272"/>
      <c r="AE2" s="272"/>
      <c r="AF2" s="272"/>
      <c r="AG2" s="272"/>
      <c r="AH2" s="272"/>
      <c r="AI2" s="272"/>
      <c r="AJ2" s="272"/>
      <c r="AK2" s="272"/>
      <c r="AL2" s="272"/>
      <c r="AM2" s="272"/>
      <c r="AN2" s="272"/>
      <c r="AO2" s="272"/>
      <c r="AP2" s="273"/>
      <c r="AQ2" s="259">
        <v>42825</v>
      </c>
      <c r="AR2" s="261" t="s">
        <v>1329</v>
      </c>
      <c r="AS2" s="262"/>
      <c r="AT2" s="262"/>
      <c r="AU2" s="262"/>
    </row>
    <row r="3" spans="1:49" s="21" customFormat="1" ht="23.25" customHeight="1" x14ac:dyDescent="0.2">
      <c r="A3" s="256"/>
      <c r="B3" s="256"/>
      <c r="C3" s="256"/>
      <c r="D3" s="256"/>
      <c r="E3" s="256"/>
      <c r="F3" s="256"/>
      <c r="G3" s="256"/>
      <c r="H3" s="256"/>
      <c r="I3" s="256"/>
      <c r="J3" s="256"/>
      <c r="K3" s="268"/>
      <c r="L3" s="268"/>
      <c r="M3" s="268"/>
      <c r="N3" s="268"/>
      <c r="O3" s="268"/>
      <c r="P3" s="268"/>
      <c r="Q3" s="268"/>
      <c r="R3" s="268"/>
      <c r="S3" s="268"/>
      <c r="T3" s="270"/>
      <c r="U3" s="270"/>
      <c r="V3" s="270"/>
      <c r="W3" s="269"/>
      <c r="X3" s="269"/>
      <c r="Y3" s="269"/>
      <c r="Z3" s="269"/>
      <c r="AA3" s="269"/>
      <c r="AB3" s="269"/>
      <c r="AC3" s="269"/>
      <c r="AD3" s="269"/>
      <c r="AE3" s="269"/>
      <c r="AF3" s="265" t="s">
        <v>18</v>
      </c>
      <c r="AG3" s="266"/>
      <c r="AH3" s="257" t="s">
        <v>49</v>
      </c>
      <c r="AI3" s="258"/>
      <c r="AJ3" s="258"/>
      <c r="AK3" s="258"/>
      <c r="AL3" s="258"/>
      <c r="AM3" s="258"/>
      <c r="AN3" s="22"/>
      <c r="AO3" s="22"/>
      <c r="AP3" s="22"/>
      <c r="AQ3" s="260"/>
      <c r="AR3" s="263"/>
      <c r="AS3" s="264"/>
      <c r="AT3" s="264"/>
      <c r="AU3" s="264"/>
    </row>
    <row r="4" spans="1:49" s="21" customFormat="1" ht="45" x14ac:dyDescent="0.2">
      <c r="A4" s="23" t="s">
        <v>52</v>
      </c>
      <c r="B4" s="23" t="s">
        <v>53</v>
      </c>
      <c r="C4" s="23" t="s">
        <v>54</v>
      </c>
      <c r="D4" s="23" t="s">
        <v>55</v>
      </c>
      <c r="E4" s="23" t="s">
        <v>56</v>
      </c>
      <c r="F4" s="23" t="s">
        <v>57</v>
      </c>
      <c r="G4" s="23" t="s">
        <v>58</v>
      </c>
      <c r="H4" s="23" t="s">
        <v>59</v>
      </c>
      <c r="I4" s="23" t="s">
        <v>60</v>
      </c>
      <c r="J4" s="23" t="s">
        <v>10</v>
      </c>
      <c r="K4" s="24" t="s">
        <v>62</v>
      </c>
      <c r="L4" s="24" t="s">
        <v>1255</v>
      </c>
      <c r="M4" s="24" t="s">
        <v>61</v>
      </c>
      <c r="N4" s="24" t="s">
        <v>0</v>
      </c>
      <c r="O4" s="24" t="s">
        <v>63</v>
      </c>
      <c r="P4" s="24" t="s">
        <v>1</v>
      </c>
      <c r="Q4" s="24" t="s">
        <v>2</v>
      </c>
      <c r="R4" s="24" t="s">
        <v>17</v>
      </c>
      <c r="S4" s="24" t="s">
        <v>65</v>
      </c>
      <c r="T4" s="25" t="s">
        <v>1965</v>
      </c>
      <c r="U4" s="25" t="s">
        <v>1328</v>
      </c>
      <c r="V4" s="25" t="s">
        <v>1966</v>
      </c>
      <c r="W4" s="26" t="s">
        <v>1093</v>
      </c>
      <c r="X4" s="26" t="s">
        <v>1257</v>
      </c>
      <c r="Y4" s="26" t="s">
        <v>1944</v>
      </c>
      <c r="Z4" s="26" t="s">
        <v>3</v>
      </c>
      <c r="AA4" s="26" t="s">
        <v>4</v>
      </c>
      <c r="AB4" s="26" t="s">
        <v>5</v>
      </c>
      <c r="AC4" s="26" t="s">
        <v>1330</v>
      </c>
      <c r="AD4" s="26" t="s">
        <v>6</v>
      </c>
      <c r="AE4" s="26" t="s">
        <v>7</v>
      </c>
      <c r="AF4" s="26" t="s">
        <v>64</v>
      </c>
      <c r="AG4" s="26" t="s">
        <v>48</v>
      </c>
      <c r="AH4" s="26" t="s">
        <v>64</v>
      </c>
      <c r="AI4" s="26" t="s">
        <v>48</v>
      </c>
      <c r="AJ4" s="26" t="s">
        <v>64</v>
      </c>
      <c r="AK4" s="26" t="s">
        <v>48</v>
      </c>
      <c r="AL4" s="26" t="s">
        <v>64</v>
      </c>
      <c r="AM4" s="26" t="s">
        <v>48</v>
      </c>
      <c r="AN4" s="26" t="s">
        <v>23</v>
      </c>
      <c r="AO4" s="26" t="s">
        <v>23</v>
      </c>
      <c r="AP4" s="26" t="s">
        <v>23</v>
      </c>
      <c r="AQ4" s="27" t="s">
        <v>1331</v>
      </c>
      <c r="AR4" s="27" t="s">
        <v>1332</v>
      </c>
      <c r="AS4" s="27" t="s">
        <v>1333</v>
      </c>
      <c r="AT4" s="27" t="s">
        <v>1328</v>
      </c>
      <c r="AU4" s="27" t="s">
        <v>1334</v>
      </c>
      <c r="AV4" s="185" t="s">
        <v>1874</v>
      </c>
      <c r="AW4" s="185" t="s">
        <v>1875</v>
      </c>
    </row>
    <row r="5" spans="1:49" ht="63.75" x14ac:dyDescent="0.2">
      <c r="A5" s="28" t="s">
        <v>77</v>
      </c>
      <c r="B5" s="28" t="s">
        <v>78</v>
      </c>
      <c r="C5" s="28" t="s">
        <v>67</v>
      </c>
      <c r="D5" s="28" t="s">
        <v>68</v>
      </c>
      <c r="E5" s="28" t="s">
        <v>90</v>
      </c>
      <c r="F5" s="28" t="s">
        <v>69</v>
      </c>
      <c r="G5" s="28" t="s">
        <v>72</v>
      </c>
      <c r="H5" s="28" t="s">
        <v>73</v>
      </c>
      <c r="I5" s="28">
        <v>1.4</v>
      </c>
      <c r="J5" s="28" t="s">
        <v>12</v>
      </c>
      <c r="K5" s="29" t="s">
        <v>70</v>
      </c>
      <c r="L5" s="30" t="s">
        <v>1256</v>
      </c>
      <c r="M5" s="31" t="s">
        <v>71</v>
      </c>
      <c r="N5" s="28">
        <v>15</v>
      </c>
      <c r="O5" s="28">
        <v>26000</v>
      </c>
      <c r="P5" s="28" t="s">
        <v>11</v>
      </c>
      <c r="Q5" s="28" t="s">
        <v>92</v>
      </c>
      <c r="R5" s="28" t="s">
        <v>113</v>
      </c>
      <c r="S5" s="28" t="s">
        <v>97</v>
      </c>
      <c r="T5" s="138">
        <v>25</v>
      </c>
      <c r="U5" s="138" t="s">
        <v>1460</v>
      </c>
      <c r="V5" s="135"/>
      <c r="W5" s="32">
        <v>1</v>
      </c>
      <c r="X5" s="33" t="s">
        <v>1256</v>
      </c>
      <c r="Y5" s="33"/>
      <c r="Z5" s="28" t="s">
        <v>96</v>
      </c>
      <c r="AA5" s="34">
        <v>42736</v>
      </c>
      <c r="AB5" s="34">
        <v>42916</v>
      </c>
      <c r="AC5" s="35">
        <f>+AB5-AA5</f>
        <v>180</v>
      </c>
      <c r="AD5" s="36">
        <v>20</v>
      </c>
      <c r="AE5" s="28" t="s">
        <v>564</v>
      </c>
      <c r="AF5" s="37" t="s">
        <v>101</v>
      </c>
      <c r="AG5" s="28" t="s">
        <v>135</v>
      </c>
      <c r="AH5" s="28" t="s">
        <v>119</v>
      </c>
      <c r="AI5" s="28" t="s">
        <v>1289</v>
      </c>
      <c r="AJ5" s="28"/>
      <c r="AK5" s="28"/>
      <c r="AL5" s="28"/>
      <c r="AM5" s="28"/>
      <c r="AN5" s="28"/>
      <c r="AO5" s="28"/>
      <c r="AP5" s="28"/>
      <c r="AQ5" s="38">
        <f t="shared" ref="AQ5:AQ76" si="0">IF(($AQ$2-AA5)&lt;0,"Actividad no ha iniciado",IF(($AQ$2-AA5)=42825,"La actividad no tiene fecha de inicio",$AQ$2-AA5))</f>
        <v>89</v>
      </c>
      <c r="AR5" s="39">
        <f>IF(AQ5="Actividad no ha iniciado","Actividad no ha iniciado",IF(AQ5="La actividad no tiene fecha de inicio","La actividad no tiene fecha de inicio",IF(OR(AQ5/AC5&gt;100%,AE5="SI"),100%,AQ5/AC5)))</f>
        <v>0.49444444444444446</v>
      </c>
      <c r="AS5" s="136">
        <v>40</v>
      </c>
      <c r="AT5" s="137" t="s">
        <v>1446</v>
      </c>
      <c r="AU5" s="137" t="s">
        <v>1447</v>
      </c>
      <c r="AV5" s="92">
        <f>(AS5*AD5)/100</f>
        <v>8</v>
      </c>
      <c r="AW5" s="92">
        <f>(AV5*N5)/100</f>
        <v>1.2</v>
      </c>
    </row>
    <row r="6" spans="1:49" ht="63.75" customHeight="1" x14ac:dyDescent="0.2">
      <c r="A6" s="28" t="s">
        <v>77</v>
      </c>
      <c r="B6" s="28" t="s">
        <v>78</v>
      </c>
      <c r="C6" s="28" t="s">
        <v>67</v>
      </c>
      <c r="D6" s="28" t="s">
        <v>68</v>
      </c>
      <c r="E6" s="28" t="s">
        <v>90</v>
      </c>
      <c r="F6" s="28" t="s">
        <v>69</v>
      </c>
      <c r="G6" s="28" t="s">
        <v>72</v>
      </c>
      <c r="H6" s="28" t="s">
        <v>73</v>
      </c>
      <c r="I6" s="28">
        <v>1.4</v>
      </c>
      <c r="J6" s="28" t="s">
        <v>12</v>
      </c>
      <c r="K6" s="29" t="s">
        <v>70</v>
      </c>
      <c r="L6" s="30" t="s">
        <v>1256</v>
      </c>
      <c r="M6" s="31" t="s">
        <v>71</v>
      </c>
      <c r="N6" s="28">
        <v>15</v>
      </c>
      <c r="O6" s="28">
        <v>26000</v>
      </c>
      <c r="P6" s="28" t="s">
        <v>11</v>
      </c>
      <c r="Q6" s="28" t="s">
        <v>92</v>
      </c>
      <c r="R6" s="28" t="s">
        <v>113</v>
      </c>
      <c r="S6" s="28" t="s">
        <v>97</v>
      </c>
      <c r="T6" s="138">
        <v>25</v>
      </c>
      <c r="U6" s="138" t="s">
        <v>1460</v>
      </c>
      <c r="V6" s="135" t="s">
        <v>1447</v>
      </c>
      <c r="W6" s="32">
        <v>2</v>
      </c>
      <c r="X6" s="33" t="s">
        <v>1256</v>
      </c>
      <c r="Y6" s="33"/>
      <c r="Z6" s="41" t="s">
        <v>98</v>
      </c>
      <c r="AA6" s="34">
        <v>42736</v>
      </c>
      <c r="AB6" s="34">
        <v>43069</v>
      </c>
      <c r="AC6" s="35">
        <f t="shared" ref="AC6:AC77" si="1">+AB6-AA6</f>
        <v>333</v>
      </c>
      <c r="AD6" s="36">
        <v>40</v>
      </c>
      <c r="AE6" s="28" t="s">
        <v>564</v>
      </c>
      <c r="AF6" s="28" t="s">
        <v>119</v>
      </c>
      <c r="AG6" s="28" t="s">
        <v>136</v>
      </c>
      <c r="AH6" s="28" t="s">
        <v>102</v>
      </c>
      <c r="AI6" s="28" t="s">
        <v>1288</v>
      </c>
      <c r="AJ6" s="28"/>
      <c r="AK6" s="28"/>
      <c r="AL6" s="28"/>
      <c r="AM6" s="28"/>
      <c r="AN6" s="28"/>
      <c r="AO6" s="28"/>
      <c r="AP6" s="28"/>
      <c r="AQ6" s="38">
        <f t="shared" si="0"/>
        <v>89</v>
      </c>
      <c r="AR6" s="39">
        <f t="shared" ref="AR6:AR77" si="2">IF(AQ6="Actividad no ha iniciado","Actividad no ha iniciado",IF(AQ6="La actividad no tiene fecha de inicio","La actividad no tiene fecha de inicio",IF(OR(AQ6/AC6&gt;100%,AE6="SI"),100%,AQ6/AC6)))</f>
        <v>0.26726726726726729</v>
      </c>
      <c r="AS6" s="136">
        <v>25</v>
      </c>
      <c r="AT6" s="137" t="s">
        <v>1448</v>
      </c>
      <c r="AU6" s="137" t="s">
        <v>1447</v>
      </c>
      <c r="AV6" s="92">
        <f t="shared" ref="AV6:AV77" si="3">(AS6*AD6)/100</f>
        <v>10</v>
      </c>
      <c r="AW6" s="92">
        <f t="shared" ref="AW6:AW77" si="4">(AV6*N6)/100</f>
        <v>1.5</v>
      </c>
    </row>
    <row r="7" spans="1:49" ht="90" x14ac:dyDescent="0.2">
      <c r="A7" s="28" t="s">
        <v>77</v>
      </c>
      <c r="B7" s="28" t="s">
        <v>78</v>
      </c>
      <c r="C7" s="28" t="s">
        <v>67</v>
      </c>
      <c r="D7" s="28" t="s">
        <v>68</v>
      </c>
      <c r="E7" s="28" t="s">
        <v>90</v>
      </c>
      <c r="F7" s="28" t="s">
        <v>69</v>
      </c>
      <c r="G7" s="28" t="s">
        <v>72</v>
      </c>
      <c r="H7" s="28" t="s">
        <v>73</v>
      </c>
      <c r="I7" s="28">
        <v>1.4</v>
      </c>
      <c r="J7" s="28" t="s">
        <v>12</v>
      </c>
      <c r="K7" s="29" t="s">
        <v>70</v>
      </c>
      <c r="L7" s="30" t="s">
        <v>1256</v>
      </c>
      <c r="M7" s="31" t="s">
        <v>71</v>
      </c>
      <c r="N7" s="28">
        <v>15</v>
      </c>
      <c r="O7" s="28">
        <v>26000</v>
      </c>
      <c r="P7" s="28" t="s">
        <v>11</v>
      </c>
      <c r="Q7" s="28" t="s">
        <v>92</v>
      </c>
      <c r="R7" s="28" t="s">
        <v>113</v>
      </c>
      <c r="S7" s="28" t="s">
        <v>97</v>
      </c>
      <c r="T7" s="138">
        <v>25</v>
      </c>
      <c r="U7" s="138" t="s">
        <v>1460</v>
      </c>
      <c r="V7" s="135" t="s">
        <v>1447</v>
      </c>
      <c r="W7" s="32">
        <v>3</v>
      </c>
      <c r="X7" s="33" t="s">
        <v>1256</v>
      </c>
      <c r="Y7" s="33"/>
      <c r="Z7" s="41" t="s">
        <v>99</v>
      </c>
      <c r="AA7" s="34">
        <v>42795</v>
      </c>
      <c r="AB7" s="34">
        <v>43069</v>
      </c>
      <c r="AC7" s="35">
        <f t="shared" si="1"/>
        <v>274</v>
      </c>
      <c r="AD7" s="36">
        <v>40</v>
      </c>
      <c r="AE7" s="28" t="s">
        <v>564</v>
      </c>
      <c r="AF7" s="37" t="s">
        <v>101</v>
      </c>
      <c r="AG7" s="28" t="s">
        <v>135</v>
      </c>
      <c r="AH7" s="28" t="s">
        <v>102</v>
      </c>
      <c r="AI7" s="28" t="s">
        <v>103</v>
      </c>
      <c r="AJ7" s="28"/>
      <c r="AK7" s="28"/>
      <c r="AL7" s="28"/>
      <c r="AM7" s="28"/>
      <c r="AN7" s="28"/>
      <c r="AO7" s="28"/>
      <c r="AP7" s="28"/>
      <c r="AQ7" s="38">
        <f t="shared" si="0"/>
        <v>30</v>
      </c>
      <c r="AR7" s="39">
        <f t="shared" si="2"/>
        <v>0.10948905109489052</v>
      </c>
      <c r="AS7" s="136">
        <v>25</v>
      </c>
      <c r="AT7" s="137" t="s">
        <v>1449</v>
      </c>
      <c r="AU7" s="137" t="s">
        <v>1459</v>
      </c>
      <c r="AV7" s="92">
        <f t="shared" si="3"/>
        <v>10</v>
      </c>
      <c r="AW7" s="92">
        <f t="shared" si="4"/>
        <v>1.5</v>
      </c>
    </row>
    <row r="8" spans="1:49" ht="75" x14ac:dyDescent="0.2">
      <c r="A8" s="28" t="s">
        <v>77</v>
      </c>
      <c r="B8" s="28" t="s">
        <v>78</v>
      </c>
      <c r="C8" s="28" t="s">
        <v>67</v>
      </c>
      <c r="D8" s="28" t="s">
        <v>68</v>
      </c>
      <c r="E8" s="28" t="s">
        <v>90</v>
      </c>
      <c r="F8" s="28" t="s">
        <v>69</v>
      </c>
      <c r="G8" s="28" t="s">
        <v>72</v>
      </c>
      <c r="H8" s="28" t="s">
        <v>73</v>
      </c>
      <c r="I8" s="28">
        <v>1.4</v>
      </c>
      <c r="J8" s="28" t="s">
        <v>12</v>
      </c>
      <c r="K8" s="29" t="s">
        <v>74</v>
      </c>
      <c r="L8" s="30" t="s">
        <v>1256</v>
      </c>
      <c r="M8" s="42" t="s">
        <v>75</v>
      </c>
      <c r="N8" s="28">
        <v>10</v>
      </c>
      <c r="O8" s="28">
        <v>100</v>
      </c>
      <c r="P8" s="28" t="s">
        <v>12</v>
      </c>
      <c r="Q8" s="28" t="s">
        <v>92</v>
      </c>
      <c r="R8" s="42" t="s">
        <v>1286</v>
      </c>
      <c r="S8" s="42" t="s">
        <v>100</v>
      </c>
      <c r="T8" s="138">
        <v>25</v>
      </c>
      <c r="U8" s="138" t="s">
        <v>1461</v>
      </c>
      <c r="V8" s="138" t="s">
        <v>1447</v>
      </c>
      <c r="W8" s="32">
        <v>4</v>
      </c>
      <c r="X8" s="33" t="s">
        <v>1256</v>
      </c>
      <c r="Y8" s="33"/>
      <c r="Z8" s="43" t="s">
        <v>131</v>
      </c>
      <c r="AA8" s="34">
        <v>42767</v>
      </c>
      <c r="AB8" s="34">
        <v>42916</v>
      </c>
      <c r="AC8" s="35">
        <f t="shared" si="1"/>
        <v>149</v>
      </c>
      <c r="AD8" s="36">
        <v>50</v>
      </c>
      <c r="AE8" s="28" t="s">
        <v>564</v>
      </c>
      <c r="AF8" s="28" t="s">
        <v>119</v>
      </c>
      <c r="AG8" s="28" t="s">
        <v>136</v>
      </c>
      <c r="AH8" s="28" t="s">
        <v>102</v>
      </c>
      <c r="AI8" s="28" t="s">
        <v>132</v>
      </c>
      <c r="AJ8" s="28"/>
      <c r="AK8" s="28"/>
      <c r="AL8" s="28"/>
      <c r="AM8" s="28"/>
      <c r="AN8" s="28"/>
      <c r="AO8" s="28"/>
      <c r="AP8" s="28"/>
      <c r="AQ8" s="38">
        <f t="shared" si="0"/>
        <v>58</v>
      </c>
      <c r="AR8" s="39">
        <f t="shared" si="2"/>
        <v>0.38926174496644295</v>
      </c>
      <c r="AS8" s="136">
        <v>50</v>
      </c>
      <c r="AT8" s="137" t="s">
        <v>1450</v>
      </c>
      <c r="AU8" s="137" t="s">
        <v>1447</v>
      </c>
      <c r="AV8" s="92">
        <f t="shared" si="3"/>
        <v>25</v>
      </c>
      <c r="AW8" s="92">
        <f t="shared" si="4"/>
        <v>2.5</v>
      </c>
    </row>
    <row r="9" spans="1:49" ht="41.25" customHeight="1" x14ac:dyDescent="0.2">
      <c r="A9" s="28" t="s">
        <v>77</v>
      </c>
      <c r="B9" s="28" t="s">
        <v>78</v>
      </c>
      <c r="C9" s="28" t="s">
        <v>67</v>
      </c>
      <c r="D9" s="28" t="s">
        <v>68</v>
      </c>
      <c r="E9" s="28" t="s">
        <v>90</v>
      </c>
      <c r="F9" s="28" t="s">
        <v>69</v>
      </c>
      <c r="G9" s="28" t="s">
        <v>72</v>
      </c>
      <c r="H9" s="28" t="s">
        <v>73</v>
      </c>
      <c r="I9" s="28">
        <v>1.4</v>
      </c>
      <c r="J9" s="28" t="s">
        <v>12</v>
      </c>
      <c r="K9" s="29" t="s">
        <v>74</v>
      </c>
      <c r="L9" s="30" t="s">
        <v>1256</v>
      </c>
      <c r="M9" s="42" t="s">
        <v>75</v>
      </c>
      <c r="N9" s="28">
        <v>10</v>
      </c>
      <c r="O9" s="28">
        <v>100</v>
      </c>
      <c r="P9" s="28" t="s">
        <v>12</v>
      </c>
      <c r="Q9" s="28" t="s">
        <v>92</v>
      </c>
      <c r="R9" s="42" t="s">
        <v>1286</v>
      </c>
      <c r="S9" s="42" t="s">
        <v>100</v>
      </c>
      <c r="T9" s="138">
        <v>25</v>
      </c>
      <c r="U9" s="138" t="s">
        <v>1461</v>
      </c>
      <c r="V9" s="138" t="s">
        <v>1447</v>
      </c>
      <c r="W9" s="32">
        <v>5</v>
      </c>
      <c r="X9" s="33" t="s">
        <v>1256</v>
      </c>
      <c r="Y9" s="33"/>
      <c r="Z9" s="28" t="s">
        <v>1285</v>
      </c>
      <c r="AA9" s="34">
        <v>42736</v>
      </c>
      <c r="AB9" s="34">
        <v>43069</v>
      </c>
      <c r="AC9" s="35">
        <f t="shared" si="1"/>
        <v>333</v>
      </c>
      <c r="AD9" s="36">
        <v>50</v>
      </c>
      <c r="AE9" s="28" t="s">
        <v>1224</v>
      </c>
      <c r="AF9" s="28" t="s">
        <v>119</v>
      </c>
      <c r="AG9" s="28" t="s">
        <v>136</v>
      </c>
      <c r="AH9" s="28" t="s">
        <v>102</v>
      </c>
      <c r="AI9" s="28" t="s">
        <v>133</v>
      </c>
      <c r="AJ9" s="28" t="s">
        <v>102</v>
      </c>
      <c r="AK9" s="28" t="s">
        <v>134</v>
      </c>
      <c r="AL9" s="28"/>
      <c r="AM9" s="28"/>
      <c r="AN9" s="28"/>
      <c r="AO9" s="28"/>
      <c r="AP9" s="28"/>
      <c r="AQ9" s="38">
        <f t="shared" si="0"/>
        <v>89</v>
      </c>
      <c r="AR9" s="39">
        <f t="shared" si="2"/>
        <v>1</v>
      </c>
      <c r="AS9" s="136">
        <v>100</v>
      </c>
      <c r="AT9" s="137" t="s">
        <v>1451</v>
      </c>
      <c r="AU9" s="137" t="s">
        <v>1447</v>
      </c>
      <c r="AV9" s="92">
        <f t="shared" si="3"/>
        <v>50</v>
      </c>
      <c r="AW9" s="92">
        <f t="shared" si="4"/>
        <v>5</v>
      </c>
    </row>
    <row r="10" spans="1:49" ht="75.75" customHeight="1" x14ac:dyDescent="0.2">
      <c r="A10" s="28" t="s">
        <v>77</v>
      </c>
      <c r="B10" s="28" t="s">
        <v>78</v>
      </c>
      <c r="C10" s="28" t="s">
        <v>67</v>
      </c>
      <c r="D10" s="28" t="s">
        <v>68</v>
      </c>
      <c r="E10" s="28" t="s">
        <v>90</v>
      </c>
      <c r="F10" s="28" t="s">
        <v>69</v>
      </c>
      <c r="G10" s="28" t="s">
        <v>72</v>
      </c>
      <c r="H10" s="28" t="s">
        <v>73</v>
      </c>
      <c r="I10" s="28">
        <v>1.4</v>
      </c>
      <c r="J10" s="28" t="s">
        <v>12</v>
      </c>
      <c r="K10" s="29" t="s">
        <v>66</v>
      </c>
      <c r="L10" s="30" t="s">
        <v>1256</v>
      </c>
      <c r="M10" s="42" t="s">
        <v>76</v>
      </c>
      <c r="N10" s="28">
        <v>10</v>
      </c>
      <c r="O10" s="28">
        <v>12</v>
      </c>
      <c r="P10" s="28" t="s">
        <v>12</v>
      </c>
      <c r="Q10" s="28" t="s">
        <v>92</v>
      </c>
      <c r="R10" s="42" t="s">
        <v>1287</v>
      </c>
      <c r="S10" s="42" t="s">
        <v>97</v>
      </c>
      <c r="T10" s="138"/>
      <c r="U10" s="138"/>
      <c r="V10" s="138"/>
      <c r="W10" s="32">
        <v>6</v>
      </c>
      <c r="X10" s="33" t="s">
        <v>1256</v>
      </c>
      <c r="Y10" s="33"/>
      <c r="Z10" s="44" t="s">
        <v>1100</v>
      </c>
      <c r="AA10" s="34">
        <v>42887</v>
      </c>
      <c r="AB10" s="34">
        <v>43069</v>
      </c>
      <c r="AC10" s="35">
        <f t="shared" si="1"/>
        <v>182</v>
      </c>
      <c r="AD10" s="36">
        <v>100</v>
      </c>
      <c r="AE10" s="28" t="s">
        <v>1224</v>
      </c>
      <c r="AF10" s="28" t="s">
        <v>144</v>
      </c>
      <c r="AG10" s="28" t="s">
        <v>145</v>
      </c>
      <c r="AH10" s="28" t="s">
        <v>146</v>
      </c>
      <c r="AI10" s="28" t="s">
        <v>147</v>
      </c>
      <c r="AJ10" s="28"/>
      <c r="AK10" s="28"/>
      <c r="AL10" s="28"/>
      <c r="AM10" s="28"/>
      <c r="AN10" s="28"/>
      <c r="AO10" s="28"/>
      <c r="AP10" s="28"/>
      <c r="AQ10" s="38" t="str">
        <f t="shared" si="0"/>
        <v>Actividad no ha iniciado</v>
      </c>
      <c r="AR10" s="39" t="str">
        <f t="shared" si="2"/>
        <v>Actividad no ha iniciado</v>
      </c>
      <c r="AS10" s="136">
        <v>0</v>
      </c>
      <c r="AT10" s="137"/>
      <c r="AU10" s="137"/>
      <c r="AV10" s="92">
        <f t="shared" si="3"/>
        <v>0</v>
      </c>
      <c r="AW10" s="92">
        <f t="shared" si="4"/>
        <v>0</v>
      </c>
    </row>
    <row r="11" spans="1:49" ht="100.5" customHeight="1" x14ac:dyDescent="0.2">
      <c r="A11" s="28" t="s">
        <v>77</v>
      </c>
      <c r="B11" s="28" t="s">
        <v>78</v>
      </c>
      <c r="C11" s="28" t="s">
        <v>67</v>
      </c>
      <c r="D11" s="28" t="s">
        <v>68</v>
      </c>
      <c r="E11" s="28" t="s">
        <v>91</v>
      </c>
      <c r="F11" s="28" t="s">
        <v>79</v>
      </c>
      <c r="G11" s="28" t="s">
        <v>83</v>
      </c>
      <c r="H11" s="28" t="s">
        <v>80</v>
      </c>
      <c r="I11" s="28">
        <v>3244</v>
      </c>
      <c r="J11" s="28" t="s">
        <v>11</v>
      </c>
      <c r="K11" s="29" t="s">
        <v>81</v>
      </c>
      <c r="L11" s="30" t="s">
        <v>1256</v>
      </c>
      <c r="M11" s="42" t="s">
        <v>82</v>
      </c>
      <c r="N11" s="28">
        <v>15</v>
      </c>
      <c r="O11" s="28">
        <v>1</v>
      </c>
      <c r="P11" s="28" t="s">
        <v>11</v>
      </c>
      <c r="Q11" s="28" t="s">
        <v>94</v>
      </c>
      <c r="R11" s="28" t="s">
        <v>114</v>
      </c>
      <c r="S11" s="28" t="s">
        <v>100</v>
      </c>
      <c r="T11" s="138">
        <v>10</v>
      </c>
      <c r="U11" s="138" t="s">
        <v>1462</v>
      </c>
      <c r="V11" s="135" t="s">
        <v>1447</v>
      </c>
      <c r="W11" s="32">
        <v>7</v>
      </c>
      <c r="X11" s="33" t="s">
        <v>1256</v>
      </c>
      <c r="Y11" s="33"/>
      <c r="Z11" s="28" t="s">
        <v>115</v>
      </c>
      <c r="AA11" s="34">
        <v>42795</v>
      </c>
      <c r="AB11" s="34">
        <v>42855</v>
      </c>
      <c r="AC11" s="35">
        <f t="shared" si="1"/>
        <v>60</v>
      </c>
      <c r="AD11" s="36">
        <v>25</v>
      </c>
      <c r="AE11" s="28" t="s">
        <v>564</v>
      </c>
      <c r="AF11" s="28" t="s">
        <v>119</v>
      </c>
      <c r="AG11" s="28" t="s">
        <v>120</v>
      </c>
      <c r="AH11" s="28" t="s">
        <v>109</v>
      </c>
      <c r="AI11" s="28" t="s">
        <v>121</v>
      </c>
      <c r="AJ11" s="28" t="s">
        <v>122</v>
      </c>
      <c r="AK11" s="28" t="s">
        <v>123</v>
      </c>
      <c r="AL11" s="28" t="s">
        <v>124</v>
      </c>
      <c r="AM11" s="28" t="s">
        <v>125</v>
      </c>
      <c r="AN11" s="28"/>
      <c r="AO11" s="28"/>
      <c r="AP11" s="28"/>
      <c r="AQ11" s="38">
        <f t="shared" si="0"/>
        <v>30</v>
      </c>
      <c r="AR11" s="39">
        <f t="shared" si="2"/>
        <v>0.5</v>
      </c>
      <c r="AS11" s="136">
        <v>30</v>
      </c>
      <c r="AT11" s="137" t="s">
        <v>1452</v>
      </c>
      <c r="AU11" s="137" t="s">
        <v>1447</v>
      </c>
      <c r="AV11" s="92">
        <f t="shared" si="3"/>
        <v>7.5</v>
      </c>
      <c r="AW11" s="92">
        <f t="shared" si="4"/>
        <v>1.125</v>
      </c>
    </row>
    <row r="12" spans="1:49" ht="60.75" customHeight="1" x14ac:dyDescent="0.2">
      <c r="A12" s="28" t="s">
        <v>77</v>
      </c>
      <c r="B12" s="28" t="s">
        <v>78</v>
      </c>
      <c r="C12" s="28" t="s">
        <v>67</v>
      </c>
      <c r="D12" s="28" t="s">
        <v>68</v>
      </c>
      <c r="E12" s="28" t="s">
        <v>91</v>
      </c>
      <c r="F12" s="28" t="s">
        <v>79</v>
      </c>
      <c r="G12" s="28" t="s">
        <v>83</v>
      </c>
      <c r="H12" s="28" t="s">
        <v>80</v>
      </c>
      <c r="I12" s="28">
        <v>3244</v>
      </c>
      <c r="J12" s="28" t="s">
        <v>11</v>
      </c>
      <c r="K12" s="29" t="s">
        <v>81</v>
      </c>
      <c r="L12" s="30" t="s">
        <v>1256</v>
      </c>
      <c r="M12" s="42" t="s">
        <v>82</v>
      </c>
      <c r="N12" s="28">
        <v>15</v>
      </c>
      <c r="O12" s="28">
        <v>1</v>
      </c>
      <c r="P12" s="28" t="s">
        <v>11</v>
      </c>
      <c r="Q12" s="28" t="s">
        <v>94</v>
      </c>
      <c r="R12" s="28" t="s">
        <v>114</v>
      </c>
      <c r="S12" s="28" t="s">
        <v>100</v>
      </c>
      <c r="T12" s="138">
        <v>10</v>
      </c>
      <c r="U12" s="138" t="s">
        <v>1462</v>
      </c>
      <c r="V12" s="135" t="s">
        <v>1447</v>
      </c>
      <c r="W12" s="32">
        <v>8</v>
      </c>
      <c r="X12" s="33" t="s">
        <v>1256</v>
      </c>
      <c r="Y12" s="33"/>
      <c r="Z12" s="28" t="s">
        <v>118</v>
      </c>
      <c r="AA12" s="34">
        <v>42856</v>
      </c>
      <c r="AB12" s="34">
        <v>42885</v>
      </c>
      <c r="AC12" s="35">
        <f t="shared" si="1"/>
        <v>29</v>
      </c>
      <c r="AD12" s="36">
        <v>25</v>
      </c>
      <c r="AE12" s="28" t="s">
        <v>564</v>
      </c>
      <c r="AF12" s="28" t="s">
        <v>119</v>
      </c>
      <c r="AG12" s="28" t="s">
        <v>120</v>
      </c>
      <c r="AH12" s="28" t="s">
        <v>109</v>
      </c>
      <c r="AI12" s="28" t="s">
        <v>121</v>
      </c>
      <c r="AJ12" s="28" t="s">
        <v>122</v>
      </c>
      <c r="AK12" s="28" t="s">
        <v>123</v>
      </c>
      <c r="AL12" s="28" t="s">
        <v>124</v>
      </c>
      <c r="AM12" s="28" t="s">
        <v>125</v>
      </c>
      <c r="AN12" s="28"/>
      <c r="AO12" s="28"/>
      <c r="AP12" s="28"/>
      <c r="AQ12" s="38" t="str">
        <f t="shared" si="0"/>
        <v>Actividad no ha iniciado</v>
      </c>
      <c r="AR12" s="39" t="str">
        <f t="shared" si="2"/>
        <v>Actividad no ha iniciado</v>
      </c>
      <c r="AS12" s="136">
        <v>0</v>
      </c>
      <c r="AT12" s="137"/>
      <c r="AU12" s="137"/>
      <c r="AV12" s="92">
        <f t="shared" si="3"/>
        <v>0</v>
      </c>
      <c r="AW12" s="92">
        <f t="shared" si="4"/>
        <v>0</v>
      </c>
    </row>
    <row r="13" spans="1:49" ht="61.5" customHeight="1" x14ac:dyDescent="0.2">
      <c r="A13" s="28" t="s">
        <v>77</v>
      </c>
      <c r="B13" s="28" t="s">
        <v>78</v>
      </c>
      <c r="C13" s="28" t="s">
        <v>67</v>
      </c>
      <c r="D13" s="28" t="s">
        <v>68</v>
      </c>
      <c r="E13" s="28" t="s">
        <v>91</v>
      </c>
      <c r="F13" s="28" t="s">
        <v>79</v>
      </c>
      <c r="G13" s="28" t="s">
        <v>83</v>
      </c>
      <c r="H13" s="28" t="s">
        <v>80</v>
      </c>
      <c r="I13" s="28">
        <v>3244</v>
      </c>
      <c r="J13" s="28" t="s">
        <v>11</v>
      </c>
      <c r="K13" s="29" t="s">
        <v>81</v>
      </c>
      <c r="L13" s="30" t="s">
        <v>1256</v>
      </c>
      <c r="M13" s="42" t="s">
        <v>82</v>
      </c>
      <c r="N13" s="28">
        <v>15</v>
      </c>
      <c r="O13" s="28">
        <v>1</v>
      </c>
      <c r="P13" s="28" t="s">
        <v>11</v>
      </c>
      <c r="Q13" s="28" t="s">
        <v>94</v>
      </c>
      <c r="R13" s="28" t="s">
        <v>114</v>
      </c>
      <c r="S13" s="28" t="s">
        <v>100</v>
      </c>
      <c r="T13" s="138">
        <v>10</v>
      </c>
      <c r="U13" s="138" t="s">
        <v>1462</v>
      </c>
      <c r="V13" s="135" t="s">
        <v>1447</v>
      </c>
      <c r="W13" s="32">
        <v>9</v>
      </c>
      <c r="X13" s="33" t="s">
        <v>1256</v>
      </c>
      <c r="Y13" s="33"/>
      <c r="Z13" s="28" t="s">
        <v>116</v>
      </c>
      <c r="AA13" s="34">
        <v>43009</v>
      </c>
      <c r="AB13" s="34">
        <v>43038</v>
      </c>
      <c r="AC13" s="35">
        <f t="shared" si="1"/>
        <v>29</v>
      </c>
      <c r="AD13" s="36">
        <v>25</v>
      </c>
      <c r="AE13" s="28" t="s">
        <v>564</v>
      </c>
      <c r="AF13" s="28" t="s">
        <v>119</v>
      </c>
      <c r="AG13" s="28" t="s">
        <v>120</v>
      </c>
      <c r="AH13" s="28" t="s">
        <v>109</v>
      </c>
      <c r="AI13" s="28" t="s">
        <v>121</v>
      </c>
      <c r="AJ13" s="28" t="s">
        <v>122</v>
      </c>
      <c r="AK13" s="28" t="s">
        <v>123</v>
      </c>
      <c r="AL13" s="28" t="s">
        <v>124</v>
      </c>
      <c r="AM13" s="28" t="s">
        <v>125</v>
      </c>
      <c r="AN13" s="28"/>
      <c r="AO13" s="28"/>
      <c r="AP13" s="28"/>
      <c r="AQ13" s="38" t="str">
        <f t="shared" si="0"/>
        <v>Actividad no ha iniciado</v>
      </c>
      <c r="AR13" s="39" t="str">
        <f t="shared" si="2"/>
        <v>Actividad no ha iniciado</v>
      </c>
      <c r="AS13" s="136">
        <v>0</v>
      </c>
      <c r="AT13" s="137"/>
      <c r="AU13" s="137"/>
      <c r="AV13" s="92">
        <f t="shared" si="3"/>
        <v>0</v>
      </c>
      <c r="AW13" s="92">
        <f t="shared" si="4"/>
        <v>0</v>
      </c>
    </row>
    <row r="14" spans="1:49" ht="57" customHeight="1" x14ac:dyDescent="0.2">
      <c r="A14" s="28" t="s">
        <v>77</v>
      </c>
      <c r="B14" s="28" t="s">
        <v>78</v>
      </c>
      <c r="C14" s="28" t="s">
        <v>67</v>
      </c>
      <c r="D14" s="28" t="s">
        <v>68</v>
      </c>
      <c r="E14" s="28" t="s">
        <v>91</v>
      </c>
      <c r="F14" s="28" t="s">
        <v>79</v>
      </c>
      <c r="G14" s="28" t="s">
        <v>83</v>
      </c>
      <c r="H14" s="28" t="s">
        <v>80</v>
      </c>
      <c r="I14" s="28">
        <v>3244</v>
      </c>
      <c r="J14" s="28" t="s">
        <v>11</v>
      </c>
      <c r="K14" s="29" t="s">
        <v>81</v>
      </c>
      <c r="L14" s="30" t="s">
        <v>1256</v>
      </c>
      <c r="M14" s="42" t="s">
        <v>82</v>
      </c>
      <c r="N14" s="28">
        <v>15</v>
      </c>
      <c r="O14" s="28">
        <v>1</v>
      </c>
      <c r="P14" s="28" t="s">
        <v>11</v>
      </c>
      <c r="Q14" s="28" t="s">
        <v>94</v>
      </c>
      <c r="R14" s="28" t="s">
        <v>114</v>
      </c>
      <c r="S14" s="28" t="s">
        <v>100</v>
      </c>
      <c r="T14" s="138">
        <v>10</v>
      </c>
      <c r="U14" s="138" t="s">
        <v>1462</v>
      </c>
      <c r="V14" s="135" t="s">
        <v>1447</v>
      </c>
      <c r="W14" s="32">
        <v>10</v>
      </c>
      <c r="X14" s="33" t="s">
        <v>1256</v>
      </c>
      <c r="Y14" s="33"/>
      <c r="Z14" s="28" t="s">
        <v>117</v>
      </c>
      <c r="AA14" s="34">
        <v>43040</v>
      </c>
      <c r="AB14" s="34">
        <v>43069</v>
      </c>
      <c r="AC14" s="35">
        <f t="shared" si="1"/>
        <v>29</v>
      </c>
      <c r="AD14" s="36">
        <v>25</v>
      </c>
      <c r="AE14" s="28" t="s">
        <v>564</v>
      </c>
      <c r="AF14" s="28" t="s">
        <v>119</v>
      </c>
      <c r="AG14" s="28" t="s">
        <v>120</v>
      </c>
      <c r="AH14" s="28" t="s">
        <v>109</v>
      </c>
      <c r="AI14" s="28" t="s">
        <v>121</v>
      </c>
      <c r="AJ14" s="28" t="s">
        <v>122</v>
      </c>
      <c r="AK14" s="28" t="s">
        <v>123</v>
      </c>
      <c r="AL14" s="28" t="s">
        <v>124</v>
      </c>
      <c r="AM14" s="28" t="s">
        <v>125</v>
      </c>
      <c r="AN14" s="28"/>
      <c r="AO14" s="28"/>
      <c r="AP14" s="28"/>
      <c r="AQ14" s="38" t="str">
        <f t="shared" si="0"/>
        <v>Actividad no ha iniciado</v>
      </c>
      <c r="AR14" s="39" t="str">
        <f t="shared" si="2"/>
        <v>Actividad no ha iniciado</v>
      </c>
      <c r="AS14" s="136">
        <v>0</v>
      </c>
      <c r="AT14" s="137"/>
      <c r="AU14" s="137"/>
      <c r="AV14" s="92">
        <f t="shared" si="3"/>
        <v>0</v>
      </c>
      <c r="AW14" s="92">
        <f t="shared" si="4"/>
        <v>0</v>
      </c>
    </row>
    <row r="15" spans="1:49" ht="184.5" customHeight="1" x14ac:dyDescent="0.2">
      <c r="A15" s="28" t="s">
        <v>77</v>
      </c>
      <c r="B15" s="28" t="s">
        <v>78</v>
      </c>
      <c r="C15" s="28" t="s">
        <v>67</v>
      </c>
      <c r="D15" s="28" t="s">
        <v>68</v>
      </c>
      <c r="E15" s="28" t="s">
        <v>91</v>
      </c>
      <c r="F15" s="28" t="s">
        <v>79</v>
      </c>
      <c r="G15" s="28" t="s">
        <v>83</v>
      </c>
      <c r="H15" s="28" t="s">
        <v>80</v>
      </c>
      <c r="I15" s="28">
        <v>3244</v>
      </c>
      <c r="J15" s="28" t="s">
        <v>11</v>
      </c>
      <c r="K15" s="29" t="s">
        <v>84</v>
      </c>
      <c r="L15" s="30" t="s">
        <v>1256</v>
      </c>
      <c r="M15" s="28" t="s">
        <v>85</v>
      </c>
      <c r="N15" s="28">
        <v>15</v>
      </c>
      <c r="O15" s="28">
        <v>1</v>
      </c>
      <c r="P15" s="28" t="s">
        <v>11</v>
      </c>
      <c r="Q15" s="28" t="s">
        <v>92</v>
      </c>
      <c r="R15" s="28" t="s">
        <v>114</v>
      </c>
      <c r="S15" s="28" t="s">
        <v>100</v>
      </c>
      <c r="T15" s="138">
        <v>70</v>
      </c>
      <c r="U15" s="138" t="s">
        <v>1463</v>
      </c>
      <c r="V15" s="138" t="s">
        <v>1447</v>
      </c>
      <c r="W15" s="32">
        <v>11</v>
      </c>
      <c r="X15" s="33" t="s">
        <v>1256</v>
      </c>
      <c r="Y15" s="33"/>
      <c r="Z15" s="28" t="s">
        <v>1115</v>
      </c>
      <c r="AA15" s="34">
        <v>42767</v>
      </c>
      <c r="AB15" s="34">
        <v>42824</v>
      </c>
      <c r="AC15" s="35">
        <f t="shared" si="1"/>
        <v>57</v>
      </c>
      <c r="AD15" s="36">
        <v>50</v>
      </c>
      <c r="AE15" s="28" t="s">
        <v>564</v>
      </c>
      <c r="AF15" s="28" t="s">
        <v>114</v>
      </c>
      <c r="AG15" s="28" t="s">
        <v>100</v>
      </c>
      <c r="AH15" s="28" t="s">
        <v>119</v>
      </c>
      <c r="AI15" s="28" t="s">
        <v>120</v>
      </c>
      <c r="AJ15" s="28" t="s">
        <v>109</v>
      </c>
      <c r="AK15" s="28" t="s">
        <v>112</v>
      </c>
      <c r="AL15" s="28" t="s">
        <v>102</v>
      </c>
      <c r="AM15" s="28" t="s">
        <v>127</v>
      </c>
      <c r="AN15" s="28"/>
      <c r="AO15" s="28"/>
      <c r="AP15" s="28"/>
      <c r="AQ15" s="38">
        <f t="shared" si="0"/>
        <v>58</v>
      </c>
      <c r="AR15" s="39">
        <f t="shared" si="2"/>
        <v>1</v>
      </c>
      <c r="AS15" s="136">
        <v>100</v>
      </c>
      <c r="AT15" s="137" t="s">
        <v>1453</v>
      </c>
      <c r="AU15" s="137" t="s">
        <v>1447</v>
      </c>
      <c r="AV15" s="92">
        <f t="shared" si="3"/>
        <v>50</v>
      </c>
      <c r="AW15" s="92">
        <f t="shared" si="4"/>
        <v>7.5</v>
      </c>
    </row>
    <row r="16" spans="1:49" ht="65.25" customHeight="1" x14ac:dyDescent="0.2">
      <c r="A16" s="28" t="s">
        <v>77</v>
      </c>
      <c r="B16" s="28" t="s">
        <v>78</v>
      </c>
      <c r="C16" s="28" t="s">
        <v>67</v>
      </c>
      <c r="D16" s="28" t="s">
        <v>68</v>
      </c>
      <c r="E16" s="28" t="s">
        <v>91</v>
      </c>
      <c r="F16" s="28" t="s">
        <v>79</v>
      </c>
      <c r="G16" s="28" t="s">
        <v>83</v>
      </c>
      <c r="H16" s="28" t="s">
        <v>80</v>
      </c>
      <c r="I16" s="28">
        <v>3244</v>
      </c>
      <c r="J16" s="28" t="s">
        <v>11</v>
      </c>
      <c r="K16" s="29" t="s">
        <v>84</v>
      </c>
      <c r="L16" s="30" t="s">
        <v>1256</v>
      </c>
      <c r="M16" s="28" t="s">
        <v>85</v>
      </c>
      <c r="N16" s="28">
        <v>15</v>
      </c>
      <c r="O16" s="28">
        <v>1</v>
      </c>
      <c r="P16" s="28" t="s">
        <v>11</v>
      </c>
      <c r="Q16" s="28" t="s">
        <v>92</v>
      </c>
      <c r="R16" s="28" t="s">
        <v>114</v>
      </c>
      <c r="S16" s="28" t="s">
        <v>100</v>
      </c>
      <c r="T16" s="138">
        <v>70</v>
      </c>
      <c r="U16" s="138" t="s">
        <v>1463</v>
      </c>
      <c r="V16" s="138" t="s">
        <v>1447</v>
      </c>
      <c r="W16" s="32">
        <v>12</v>
      </c>
      <c r="X16" s="33" t="s">
        <v>1256</v>
      </c>
      <c r="Y16" s="33"/>
      <c r="Z16" s="28" t="s">
        <v>126</v>
      </c>
      <c r="AA16" s="34">
        <v>42826</v>
      </c>
      <c r="AB16" s="34">
        <v>42916</v>
      </c>
      <c r="AC16" s="35">
        <f t="shared" si="1"/>
        <v>90</v>
      </c>
      <c r="AD16" s="36">
        <v>50</v>
      </c>
      <c r="AE16" s="28" t="s">
        <v>564</v>
      </c>
      <c r="AF16" s="28" t="s">
        <v>114</v>
      </c>
      <c r="AG16" s="28" t="s">
        <v>100</v>
      </c>
      <c r="AH16" s="28" t="s">
        <v>119</v>
      </c>
      <c r="AI16" s="28" t="s">
        <v>120</v>
      </c>
      <c r="AJ16" s="28" t="s">
        <v>109</v>
      </c>
      <c r="AK16" s="28" t="s">
        <v>112</v>
      </c>
      <c r="AL16" s="28" t="s">
        <v>102</v>
      </c>
      <c r="AM16" s="28" t="s">
        <v>127</v>
      </c>
      <c r="AN16" s="28"/>
      <c r="AO16" s="28"/>
      <c r="AP16" s="28"/>
      <c r="AQ16" s="38" t="str">
        <f t="shared" si="0"/>
        <v>Actividad no ha iniciado</v>
      </c>
      <c r="AR16" s="39" t="str">
        <f t="shared" si="2"/>
        <v>Actividad no ha iniciado</v>
      </c>
      <c r="AS16" s="136">
        <v>0</v>
      </c>
      <c r="AT16" s="137"/>
      <c r="AU16" s="137"/>
      <c r="AV16" s="92">
        <f t="shared" si="3"/>
        <v>0</v>
      </c>
      <c r="AW16" s="92">
        <f t="shared" si="4"/>
        <v>0</v>
      </c>
    </row>
    <row r="17" spans="1:49" ht="94.5" customHeight="1" x14ac:dyDescent="0.2">
      <c r="A17" s="28" t="s">
        <v>77</v>
      </c>
      <c r="B17" s="28" t="s">
        <v>78</v>
      </c>
      <c r="C17" s="28" t="s">
        <v>67</v>
      </c>
      <c r="D17" s="28" t="s">
        <v>68</v>
      </c>
      <c r="E17" s="28" t="s">
        <v>91</v>
      </c>
      <c r="F17" s="28" t="s">
        <v>79</v>
      </c>
      <c r="G17" s="28" t="s">
        <v>83</v>
      </c>
      <c r="H17" s="28" t="s">
        <v>80</v>
      </c>
      <c r="I17" s="28">
        <v>3244</v>
      </c>
      <c r="J17" s="28" t="s">
        <v>11</v>
      </c>
      <c r="K17" s="29" t="s">
        <v>86</v>
      </c>
      <c r="L17" s="30" t="s">
        <v>1256</v>
      </c>
      <c r="M17" s="28" t="s">
        <v>87</v>
      </c>
      <c r="N17" s="28">
        <v>15</v>
      </c>
      <c r="O17" s="28">
        <v>1</v>
      </c>
      <c r="P17" s="28" t="s">
        <v>11</v>
      </c>
      <c r="Q17" s="28" t="s">
        <v>93</v>
      </c>
      <c r="R17" s="28" t="s">
        <v>114</v>
      </c>
      <c r="S17" s="28" t="s">
        <v>100</v>
      </c>
      <c r="T17" s="138">
        <v>30</v>
      </c>
      <c r="U17" s="138" t="s">
        <v>1464</v>
      </c>
      <c r="V17" s="138" t="s">
        <v>1447</v>
      </c>
      <c r="W17" s="32">
        <v>13</v>
      </c>
      <c r="X17" s="33" t="s">
        <v>1256</v>
      </c>
      <c r="Y17" s="33"/>
      <c r="Z17" s="28" t="s">
        <v>128</v>
      </c>
      <c r="AA17" s="34">
        <v>42767</v>
      </c>
      <c r="AB17" s="34">
        <v>42977</v>
      </c>
      <c r="AC17" s="35">
        <f t="shared" si="1"/>
        <v>210</v>
      </c>
      <c r="AD17" s="36">
        <v>50</v>
      </c>
      <c r="AE17" s="28" t="s">
        <v>564</v>
      </c>
      <c r="AF17" s="28" t="s">
        <v>109</v>
      </c>
      <c r="AG17" s="28" t="s">
        <v>112</v>
      </c>
      <c r="AH17" s="28" t="s">
        <v>122</v>
      </c>
      <c r="AI17" s="28" t="s">
        <v>130</v>
      </c>
      <c r="AJ17" s="28"/>
      <c r="AK17" s="28"/>
      <c r="AL17" s="28"/>
      <c r="AM17" s="28"/>
      <c r="AN17" s="28"/>
      <c r="AO17" s="28"/>
      <c r="AP17" s="28"/>
      <c r="AQ17" s="38">
        <f t="shared" si="0"/>
        <v>58</v>
      </c>
      <c r="AR17" s="39">
        <f t="shared" si="2"/>
        <v>0.27619047619047621</v>
      </c>
      <c r="AS17" s="136">
        <v>30</v>
      </c>
      <c r="AT17" s="137" t="s">
        <v>1454</v>
      </c>
      <c r="AU17" s="137" t="s">
        <v>1447</v>
      </c>
      <c r="AV17" s="92">
        <f t="shared" si="3"/>
        <v>15</v>
      </c>
      <c r="AW17" s="92">
        <f t="shared" si="4"/>
        <v>2.25</v>
      </c>
    </row>
    <row r="18" spans="1:49" ht="41.25" customHeight="1" x14ac:dyDescent="0.2">
      <c r="A18" s="28" t="s">
        <v>77</v>
      </c>
      <c r="B18" s="28" t="s">
        <v>78</v>
      </c>
      <c r="C18" s="28" t="s">
        <v>67</v>
      </c>
      <c r="D18" s="28" t="s">
        <v>68</v>
      </c>
      <c r="E18" s="28" t="s">
        <v>91</v>
      </c>
      <c r="F18" s="28" t="s">
        <v>79</v>
      </c>
      <c r="G18" s="28" t="s">
        <v>83</v>
      </c>
      <c r="H18" s="28" t="s">
        <v>80</v>
      </c>
      <c r="I18" s="28">
        <v>3244</v>
      </c>
      <c r="J18" s="28" t="s">
        <v>11</v>
      </c>
      <c r="K18" s="29" t="s">
        <v>86</v>
      </c>
      <c r="L18" s="30" t="s">
        <v>1256</v>
      </c>
      <c r="M18" s="28" t="s">
        <v>87</v>
      </c>
      <c r="N18" s="28">
        <v>15</v>
      </c>
      <c r="O18" s="28">
        <v>1</v>
      </c>
      <c r="P18" s="28" t="s">
        <v>11</v>
      </c>
      <c r="Q18" s="28" t="s">
        <v>93</v>
      </c>
      <c r="R18" s="28" t="s">
        <v>114</v>
      </c>
      <c r="S18" s="28" t="s">
        <v>100</v>
      </c>
      <c r="T18" s="138">
        <v>30</v>
      </c>
      <c r="U18" s="138" t="s">
        <v>1464</v>
      </c>
      <c r="V18" s="138" t="s">
        <v>1447</v>
      </c>
      <c r="W18" s="32">
        <v>14</v>
      </c>
      <c r="X18" s="33" t="s">
        <v>1256</v>
      </c>
      <c r="Y18" s="238"/>
      <c r="Z18" s="45" t="s">
        <v>129</v>
      </c>
      <c r="AA18" s="34">
        <v>42826</v>
      </c>
      <c r="AB18" s="34">
        <v>43069</v>
      </c>
      <c r="AC18" s="35">
        <f t="shared" si="1"/>
        <v>243</v>
      </c>
      <c r="AD18" s="36">
        <v>50</v>
      </c>
      <c r="AE18" s="28" t="s">
        <v>1224</v>
      </c>
      <c r="AF18" s="28" t="s">
        <v>109</v>
      </c>
      <c r="AG18" s="28" t="s">
        <v>112</v>
      </c>
      <c r="AH18" s="28" t="s">
        <v>102</v>
      </c>
      <c r="AI18" s="28" t="s">
        <v>110</v>
      </c>
      <c r="AJ18" s="28"/>
      <c r="AK18" s="28"/>
      <c r="AL18" s="28"/>
      <c r="AM18" s="28"/>
      <c r="AN18" s="28"/>
      <c r="AO18" s="28"/>
      <c r="AP18" s="28"/>
      <c r="AQ18" s="38" t="str">
        <f t="shared" si="0"/>
        <v>Actividad no ha iniciado</v>
      </c>
      <c r="AR18" s="39" t="str">
        <f t="shared" si="2"/>
        <v>Actividad no ha iniciado</v>
      </c>
      <c r="AS18" s="136">
        <v>0</v>
      </c>
      <c r="AT18" s="137"/>
      <c r="AU18" s="137"/>
      <c r="AV18" s="92">
        <f t="shared" si="3"/>
        <v>0</v>
      </c>
      <c r="AW18" s="92">
        <f t="shared" si="4"/>
        <v>0</v>
      </c>
    </row>
    <row r="19" spans="1:49" ht="102.75" customHeight="1" x14ac:dyDescent="0.2">
      <c r="A19" s="28" t="s">
        <v>77</v>
      </c>
      <c r="B19" s="28" t="s">
        <v>78</v>
      </c>
      <c r="C19" s="28" t="s">
        <v>67</v>
      </c>
      <c r="D19" s="28" t="s">
        <v>68</v>
      </c>
      <c r="E19" s="28" t="s">
        <v>91</v>
      </c>
      <c r="F19" s="28" t="s">
        <v>79</v>
      </c>
      <c r="G19" s="28" t="s">
        <v>83</v>
      </c>
      <c r="H19" s="28" t="s">
        <v>80</v>
      </c>
      <c r="I19" s="28">
        <v>3244</v>
      </c>
      <c r="J19" s="28" t="s">
        <v>11</v>
      </c>
      <c r="K19" s="29" t="s">
        <v>88</v>
      </c>
      <c r="L19" s="30" t="s">
        <v>1256</v>
      </c>
      <c r="M19" s="28" t="s">
        <v>89</v>
      </c>
      <c r="N19" s="28">
        <v>10</v>
      </c>
      <c r="O19" s="28">
        <v>2</v>
      </c>
      <c r="P19" s="28" t="s">
        <v>11</v>
      </c>
      <c r="Q19" s="28" t="s">
        <v>92</v>
      </c>
      <c r="R19" s="28" t="s">
        <v>114</v>
      </c>
      <c r="S19" s="28" t="s">
        <v>100</v>
      </c>
      <c r="T19" s="138">
        <v>25</v>
      </c>
      <c r="U19" s="138" t="s">
        <v>1465</v>
      </c>
      <c r="V19" s="135" t="s">
        <v>1447</v>
      </c>
      <c r="W19" s="32">
        <v>15</v>
      </c>
      <c r="X19" s="33" t="s">
        <v>1256</v>
      </c>
      <c r="Y19" s="238"/>
      <c r="Z19" s="46" t="s">
        <v>104</v>
      </c>
      <c r="AA19" s="34">
        <v>42755</v>
      </c>
      <c r="AB19" s="34">
        <v>43040</v>
      </c>
      <c r="AC19" s="35">
        <f t="shared" si="1"/>
        <v>285</v>
      </c>
      <c r="AD19" s="36">
        <v>25</v>
      </c>
      <c r="AE19" s="28" t="s">
        <v>1224</v>
      </c>
      <c r="AF19" s="28" t="s">
        <v>102</v>
      </c>
      <c r="AG19" s="28" t="s">
        <v>110</v>
      </c>
      <c r="AH19" s="28"/>
      <c r="AI19" s="28"/>
      <c r="AJ19" s="28"/>
      <c r="AK19" s="28"/>
      <c r="AL19" s="28"/>
      <c r="AM19" s="28"/>
      <c r="AN19" s="28"/>
      <c r="AO19" s="28"/>
      <c r="AP19" s="28"/>
      <c r="AQ19" s="38">
        <f t="shared" si="0"/>
        <v>70</v>
      </c>
      <c r="AR19" s="39">
        <f t="shared" si="2"/>
        <v>1</v>
      </c>
      <c r="AS19" s="136">
        <v>100</v>
      </c>
      <c r="AT19" s="137" t="s">
        <v>1455</v>
      </c>
      <c r="AU19" s="137" t="s">
        <v>1447</v>
      </c>
      <c r="AV19" s="92">
        <f t="shared" si="3"/>
        <v>25</v>
      </c>
      <c r="AW19" s="92">
        <f t="shared" si="4"/>
        <v>2.5</v>
      </c>
    </row>
    <row r="20" spans="1:49" ht="78.75" customHeight="1" x14ac:dyDescent="0.2">
      <c r="A20" s="28" t="s">
        <v>77</v>
      </c>
      <c r="B20" s="28" t="s">
        <v>78</v>
      </c>
      <c r="C20" s="28" t="s">
        <v>67</v>
      </c>
      <c r="D20" s="28" t="s">
        <v>68</v>
      </c>
      <c r="E20" s="28" t="s">
        <v>91</v>
      </c>
      <c r="F20" s="28" t="s">
        <v>79</v>
      </c>
      <c r="G20" s="28" t="s">
        <v>83</v>
      </c>
      <c r="H20" s="28" t="s">
        <v>80</v>
      </c>
      <c r="I20" s="28">
        <v>3244</v>
      </c>
      <c r="J20" s="28" t="s">
        <v>11</v>
      </c>
      <c r="K20" s="29" t="s">
        <v>88</v>
      </c>
      <c r="L20" s="30" t="s">
        <v>1256</v>
      </c>
      <c r="M20" s="28" t="s">
        <v>89</v>
      </c>
      <c r="N20" s="28">
        <v>10</v>
      </c>
      <c r="O20" s="28">
        <v>2</v>
      </c>
      <c r="P20" s="28" t="s">
        <v>11</v>
      </c>
      <c r="Q20" s="28" t="s">
        <v>92</v>
      </c>
      <c r="R20" s="28" t="s">
        <v>114</v>
      </c>
      <c r="S20" s="28" t="s">
        <v>100</v>
      </c>
      <c r="T20" s="138">
        <v>25</v>
      </c>
      <c r="U20" s="138" t="s">
        <v>1465</v>
      </c>
      <c r="V20" s="135" t="s">
        <v>1447</v>
      </c>
      <c r="W20" s="32">
        <v>16</v>
      </c>
      <c r="X20" s="33" t="s">
        <v>1256</v>
      </c>
      <c r="Y20" s="238"/>
      <c r="Z20" s="46" t="s">
        <v>105</v>
      </c>
      <c r="AA20" s="34">
        <v>42795</v>
      </c>
      <c r="AB20" s="34">
        <v>43069</v>
      </c>
      <c r="AC20" s="35">
        <f t="shared" si="1"/>
        <v>274</v>
      </c>
      <c r="AD20" s="36">
        <v>25</v>
      </c>
      <c r="AE20" s="28" t="s">
        <v>1224</v>
      </c>
      <c r="AF20" s="28" t="s">
        <v>102</v>
      </c>
      <c r="AG20" s="28" t="s">
        <v>110</v>
      </c>
      <c r="AH20" s="28"/>
      <c r="AI20" s="28"/>
      <c r="AJ20" s="28"/>
      <c r="AK20" s="28"/>
      <c r="AL20" s="28"/>
      <c r="AM20" s="28"/>
      <c r="AN20" s="28"/>
      <c r="AO20" s="28"/>
      <c r="AP20" s="28"/>
      <c r="AQ20" s="38">
        <f t="shared" si="0"/>
        <v>30</v>
      </c>
      <c r="AR20" s="39">
        <f t="shared" si="2"/>
        <v>1</v>
      </c>
      <c r="AS20" s="136">
        <v>100</v>
      </c>
      <c r="AT20" s="137" t="s">
        <v>1456</v>
      </c>
      <c r="AU20" s="137" t="s">
        <v>1447</v>
      </c>
      <c r="AV20" s="92">
        <f t="shared" si="3"/>
        <v>25</v>
      </c>
      <c r="AW20" s="92">
        <f t="shared" si="4"/>
        <v>2.5</v>
      </c>
    </row>
    <row r="21" spans="1:49" ht="98.25" customHeight="1" x14ac:dyDescent="0.2">
      <c r="A21" s="28" t="s">
        <v>77</v>
      </c>
      <c r="B21" s="28" t="s">
        <v>78</v>
      </c>
      <c r="C21" s="28" t="s">
        <v>67</v>
      </c>
      <c r="D21" s="28" t="s">
        <v>68</v>
      </c>
      <c r="E21" s="28" t="s">
        <v>91</v>
      </c>
      <c r="F21" s="28" t="s">
        <v>79</v>
      </c>
      <c r="G21" s="28" t="s">
        <v>83</v>
      </c>
      <c r="H21" s="28" t="s">
        <v>80</v>
      </c>
      <c r="I21" s="28">
        <v>3244</v>
      </c>
      <c r="J21" s="28" t="s">
        <v>11</v>
      </c>
      <c r="K21" s="29" t="s">
        <v>88</v>
      </c>
      <c r="L21" s="30" t="s">
        <v>1256</v>
      </c>
      <c r="M21" s="28" t="s">
        <v>89</v>
      </c>
      <c r="N21" s="28">
        <v>10</v>
      </c>
      <c r="O21" s="28">
        <v>2</v>
      </c>
      <c r="P21" s="28" t="s">
        <v>11</v>
      </c>
      <c r="Q21" s="28" t="s">
        <v>92</v>
      </c>
      <c r="R21" s="28" t="s">
        <v>114</v>
      </c>
      <c r="S21" s="28" t="s">
        <v>100</v>
      </c>
      <c r="T21" s="138">
        <v>25</v>
      </c>
      <c r="U21" s="138" t="s">
        <v>1465</v>
      </c>
      <c r="V21" s="135" t="s">
        <v>1447</v>
      </c>
      <c r="W21" s="32">
        <v>17</v>
      </c>
      <c r="X21" s="33" t="s">
        <v>1256</v>
      </c>
      <c r="Y21" s="238"/>
      <c r="Z21" s="47" t="s">
        <v>106</v>
      </c>
      <c r="AA21" s="34">
        <v>42736</v>
      </c>
      <c r="AB21" s="34">
        <v>43069</v>
      </c>
      <c r="AC21" s="35">
        <f t="shared" si="1"/>
        <v>333</v>
      </c>
      <c r="AD21" s="36">
        <v>25</v>
      </c>
      <c r="AE21" s="28" t="s">
        <v>1224</v>
      </c>
      <c r="AF21" s="28" t="s">
        <v>108</v>
      </c>
      <c r="AG21" s="28" t="s">
        <v>111</v>
      </c>
      <c r="AH21" s="28" t="s">
        <v>109</v>
      </c>
      <c r="AI21" s="28" t="s">
        <v>112</v>
      </c>
      <c r="AJ21" s="28" t="s">
        <v>102</v>
      </c>
      <c r="AK21" s="28" t="s">
        <v>110</v>
      </c>
      <c r="AL21" s="28"/>
      <c r="AM21" s="28"/>
      <c r="AN21" s="28"/>
      <c r="AO21" s="28"/>
      <c r="AP21" s="28"/>
      <c r="AQ21" s="38">
        <f t="shared" si="0"/>
        <v>89</v>
      </c>
      <c r="AR21" s="39">
        <f t="shared" si="2"/>
        <v>1</v>
      </c>
      <c r="AS21" s="136">
        <v>100</v>
      </c>
      <c r="AT21" s="137" t="s">
        <v>1457</v>
      </c>
      <c r="AU21" s="137" t="s">
        <v>1447</v>
      </c>
      <c r="AV21" s="92">
        <f t="shared" si="3"/>
        <v>25</v>
      </c>
      <c r="AW21" s="92">
        <f t="shared" si="4"/>
        <v>2.5</v>
      </c>
    </row>
    <row r="22" spans="1:49" ht="74.25" customHeight="1" x14ac:dyDescent="0.2">
      <c r="A22" s="28" t="s">
        <v>77</v>
      </c>
      <c r="B22" s="28" t="s">
        <v>78</v>
      </c>
      <c r="C22" s="28" t="s">
        <v>67</v>
      </c>
      <c r="D22" s="28" t="s">
        <v>68</v>
      </c>
      <c r="E22" s="28" t="s">
        <v>91</v>
      </c>
      <c r="F22" s="28" t="s">
        <v>79</v>
      </c>
      <c r="G22" s="28" t="s">
        <v>83</v>
      </c>
      <c r="H22" s="28" t="s">
        <v>80</v>
      </c>
      <c r="I22" s="28">
        <v>3244</v>
      </c>
      <c r="J22" s="28" t="s">
        <v>11</v>
      </c>
      <c r="K22" s="29" t="s">
        <v>88</v>
      </c>
      <c r="L22" s="30" t="s">
        <v>1256</v>
      </c>
      <c r="M22" s="28" t="s">
        <v>89</v>
      </c>
      <c r="N22" s="28">
        <v>10</v>
      </c>
      <c r="O22" s="28">
        <v>2</v>
      </c>
      <c r="P22" s="28" t="s">
        <v>11</v>
      </c>
      <c r="Q22" s="28" t="s">
        <v>92</v>
      </c>
      <c r="R22" s="28" t="s">
        <v>114</v>
      </c>
      <c r="S22" s="28" t="s">
        <v>100</v>
      </c>
      <c r="T22" s="138">
        <v>25</v>
      </c>
      <c r="U22" s="138" t="s">
        <v>1465</v>
      </c>
      <c r="V22" s="135" t="s">
        <v>1447</v>
      </c>
      <c r="W22" s="32">
        <v>18</v>
      </c>
      <c r="X22" s="33" t="s">
        <v>1256</v>
      </c>
      <c r="Y22" s="238"/>
      <c r="Z22" s="47" t="s">
        <v>107</v>
      </c>
      <c r="AA22" s="34">
        <v>43070</v>
      </c>
      <c r="AB22" s="34">
        <v>43099</v>
      </c>
      <c r="AC22" s="35">
        <f t="shared" si="1"/>
        <v>29</v>
      </c>
      <c r="AD22" s="36">
        <v>25</v>
      </c>
      <c r="AE22" s="28" t="s">
        <v>564</v>
      </c>
      <c r="AF22" s="28" t="s">
        <v>108</v>
      </c>
      <c r="AG22" s="28" t="s">
        <v>111</v>
      </c>
      <c r="AH22" s="28" t="s">
        <v>109</v>
      </c>
      <c r="AI22" s="28" t="s">
        <v>112</v>
      </c>
      <c r="AJ22" s="28" t="s">
        <v>102</v>
      </c>
      <c r="AK22" s="28" t="s">
        <v>110</v>
      </c>
      <c r="AL22" s="28"/>
      <c r="AM22" s="28"/>
      <c r="AN22" s="28"/>
      <c r="AO22" s="28"/>
      <c r="AP22" s="28"/>
      <c r="AQ22" s="38" t="str">
        <f t="shared" si="0"/>
        <v>Actividad no ha iniciado</v>
      </c>
      <c r="AR22" s="39" t="str">
        <f t="shared" si="2"/>
        <v>Actividad no ha iniciado</v>
      </c>
      <c r="AS22" s="136">
        <v>0</v>
      </c>
      <c r="AT22" s="137"/>
      <c r="AU22" s="137"/>
      <c r="AV22" s="92">
        <f t="shared" si="3"/>
        <v>0</v>
      </c>
      <c r="AW22" s="92">
        <f t="shared" si="4"/>
        <v>0</v>
      </c>
    </row>
    <row r="23" spans="1:49" ht="82.5" customHeight="1" x14ac:dyDescent="0.2">
      <c r="A23" s="28" t="s">
        <v>77</v>
      </c>
      <c r="B23" s="28" t="s">
        <v>78</v>
      </c>
      <c r="C23" s="28" t="s">
        <v>67</v>
      </c>
      <c r="D23" s="28" t="s">
        <v>68</v>
      </c>
      <c r="E23" s="28" t="s">
        <v>90</v>
      </c>
      <c r="F23" s="28" t="s">
        <v>69</v>
      </c>
      <c r="G23" s="28" t="s">
        <v>72</v>
      </c>
      <c r="H23" s="28" t="s">
        <v>73</v>
      </c>
      <c r="I23" s="28">
        <v>1.4</v>
      </c>
      <c r="J23" s="28" t="s">
        <v>12</v>
      </c>
      <c r="K23" s="29" t="s">
        <v>1094</v>
      </c>
      <c r="L23" s="30" t="s">
        <v>1256</v>
      </c>
      <c r="M23" s="48" t="s">
        <v>137</v>
      </c>
      <c r="N23" s="28">
        <v>10</v>
      </c>
      <c r="O23" s="28">
        <v>10</v>
      </c>
      <c r="P23" s="28" t="s">
        <v>11</v>
      </c>
      <c r="Q23" s="28" t="s">
        <v>92</v>
      </c>
      <c r="R23" s="28" t="s">
        <v>113</v>
      </c>
      <c r="S23" s="28" t="s">
        <v>97</v>
      </c>
      <c r="T23" s="138">
        <v>25</v>
      </c>
      <c r="U23" s="138" t="s">
        <v>1466</v>
      </c>
      <c r="V23" s="138" t="s">
        <v>1447</v>
      </c>
      <c r="W23" s="32">
        <v>19</v>
      </c>
      <c r="X23" s="33" t="s">
        <v>1256</v>
      </c>
      <c r="Y23" s="33"/>
      <c r="Z23" s="28" t="s">
        <v>141</v>
      </c>
      <c r="AA23" s="34">
        <v>42961</v>
      </c>
      <c r="AB23" s="34">
        <v>43069</v>
      </c>
      <c r="AC23" s="35">
        <f t="shared" si="1"/>
        <v>108</v>
      </c>
      <c r="AD23" s="36">
        <v>25</v>
      </c>
      <c r="AE23" s="28" t="s">
        <v>564</v>
      </c>
      <c r="AF23" s="28" t="s">
        <v>109</v>
      </c>
      <c r="AG23" s="28" t="s">
        <v>142</v>
      </c>
      <c r="AH23" s="28" t="s">
        <v>102</v>
      </c>
      <c r="AI23" s="28" t="s">
        <v>143</v>
      </c>
      <c r="AJ23" s="28"/>
      <c r="AK23" s="28"/>
      <c r="AL23" s="28"/>
      <c r="AM23" s="28"/>
      <c r="AN23" s="28"/>
      <c r="AO23" s="28"/>
      <c r="AP23" s="28"/>
      <c r="AQ23" s="38" t="str">
        <f t="shared" si="0"/>
        <v>Actividad no ha iniciado</v>
      </c>
      <c r="AR23" s="39" t="str">
        <f t="shared" si="2"/>
        <v>Actividad no ha iniciado</v>
      </c>
      <c r="AS23" s="136">
        <v>0</v>
      </c>
      <c r="AT23" s="137"/>
      <c r="AU23" s="137"/>
      <c r="AV23" s="92">
        <f t="shared" si="3"/>
        <v>0</v>
      </c>
      <c r="AW23" s="92">
        <f t="shared" si="4"/>
        <v>0</v>
      </c>
    </row>
    <row r="24" spans="1:49" ht="82.5" customHeight="1" x14ac:dyDescent="0.2">
      <c r="A24" s="28" t="s">
        <v>77</v>
      </c>
      <c r="B24" s="28" t="s">
        <v>78</v>
      </c>
      <c r="C24" s="28" t="s">
        <v>67</v>
      </c>
      <c r="D24" s="28" t="s">
        <v>68</v>
      </c>
      <c r="E24" s="28" t="s">
        <v>90</v>
      </c>
      <c r="F24" s="28" t="s">
        <v>69</v>
      </c>
      <c r="G24" s="28" t="s">
        <v>72</v>
      </c>
      <c r="H24" s="28" t="s">
        <v>73</v>
      </c>
      <c r="I24" s="28">
        <v>1.4</v>
      </c>
      <c r="J24" s="28" t="s">
        <v>12</v>
      </c>
      <c r="K24" s="29" t="s">
        <v>1094</v>
      </c>
      <c r="L24" s="30" t="s">
        <v>1256</v>
      </c>
      <c r="M24" s="48" t="s">
        <v>137</v>
      </c>
      <c r="N24" s="28">
        <v>10</v>
      </c>
      <c r="O24" s="28">
        <v>10</v>
      </c>
      <c r="P24" s="28" t="s">
        <v>11</v>
      </c>
      <c r="Q24" s="28" t="s">
        <v>92</v>
      </c>
      <c r="R24" s="28" t="s">
        <v>113</v>
      </c>
      <c r="S24" s="28" t="s">
        <v>97</v>
      </c>
      <c r="T24" s="138">
        <v>25</v>
      </c>
      <c r="U24" s="138" t="s">
        <v>1466</v>
      </c>
      <c r="V24" s="138" t="s">
        <v>1447</v>
      </c>
      <c r="W24" s="32">
        <v>20</v>
      </c>
      <c r="X24" s="33" t="s">
        <v>1256</v>
      </c>
      <c r="Y24" s="33"/>
      <c r="Z24" s="28" t="s">
        <v>139</v>
      </c>
      <c r="AA24" s="34">
        <v>42800</v>
      </c>
      <c r="AB24" s="34">
        <v>42818</v>
      </c>
      <c r="AC24" s="35">
        <f t="shared" si="1"/>
        <v>18</v>
      </c>
      <c r="AD24" s="36">
        <v>25</v>
      </c>
      <c r="AE24" s="28" t="s">
        <v>564</v>
      </c>
      <c r="AF24" s="28" t="s">
        <v>109</v>
      </c>
      <c r="AG24" s="28" t="s">
        <v>142</v>
      </c>
      <c r="AH24" s="28" t="s">
        <v>102</v>
      </c>
      <c r="AI24" s="28" t="s">
        <v>143</v>
      </c>
      <c r="AJ24" s="28"/>
      <c r="AK24" s="28"/>
      <c r="AL24" s="28"/>
      <c r="AM24" s="28"/>
      <c r="AN24" s="28"/>
      <c r="AO24" s="28"/>
      <c r="AP24" s="28"/>
      <c r="AQ24" s="38">
        <f t="shared" si="0"/>
        <v>25</v>
      </c>
      <c r="AR24" s="39">
        <f t="shared" si="2"/>
        <v>1</v>
      </c>
      <c r="AS24" s="136">
        <v>100</v>
      </c>
      <c r="AT24" s="137" t="s">
        <v>1458</v>
      </c>
      <c r="AU24" s="137" t="s">
        <v>1447</v>
      </c>
      <c r="AV24" s="92">
        <f t="shared" si="3"/>
        <v>25</v>
      </c>
      <c r="AW24" s="92">
        <f t="shared" si="4"/>
        <v>2.5</v>
      </c>
    </row>
    <row r="25" spans="1:49" ht="63.75" customHeight="1" x14ac:dyDescent="0.2">
      <c r="A25" s="28" t="s">
        <v>77</v>
      </c>
      <c r="B25" s="28" t="s">
        <v>78</v>
      </c>
      <c r="C25" s="28" t="s">
        <v>67</v>
      </c>
      <c r="D25" s="28" t="s">
        <v>68</v>
      </c>
      <c r="E25" s="28" t="s">
        <v>90</v>
      </c>
      <c r="F25" s="28" t="s">
        <v>69</v>
      </c>
      <c r="G25" s="28" t="s">
        <v>72</v>
      </c>
      <c r="H25" s="28" t="s">
        <v>73</v>
      </c>
      <c r="I25" s="28">
        <v>1.4</v>
      </c>
      <c r="J25" s="28" t="s">
        <v>12</v>
      </c>
      <c r="K25" s="29" t="s">
        <v>1094</v>
      </c>
      <c r="L25" s="30" t="s">
        <v>1256</v>
      </c>
      <c r="M25" s="48" t="s">
        <v>137</v>
      </c>
      <c r="N25" s="28">
        <v>10</v>
      </c>
      <c r="O25" s="28">
        <v>10</v>
      </c>
      <c r="P25" s="28" t="s">
        <v>11</v>
      </c>
      <c r="Q25" s="28" t="s">
        <v>92</v>
      </c>
      <c r="R25" s="28" t="s">
        <v>113</v>
      </c>
      <c r="S25" s="28" t="s">
        <v>97</v>
      </c>
      <c r="T25" s="138">
        <v>25</v>
      </c>
      <c r="U25" s="138" t="s">
        <v>1466</v>
      </c>
      <c r="V25" s="138" t="s">
        <v>1447</v>
      </c>
      <c r="W25" s="32">
        <v>21</v>
      </c>
      <c r="X25" s="33" t="s">
        <v>1256</v>
      </c>
      <c r="Y25" s="33"/>
      <c r="Z25" s="28" t="s">
        <v>138</v>
      </c>
      <c r="AA25" s="34">
        <v>42870</v>
      </c>
      <c r="AB25" s="34">
        <v>42909</v>
      </c>
      <c r="AC25" s="35">
        <f t="shared" si="1"/>
        <v>39</v>
      </c>
      <c r="AD25" s="36">
        <v>25</v>
      </c>
      <c r="AE25" s="28" t="s">
        <v>564</v>
      </c>
      <c r="AF25" s="28" t="s">
        <v>109</v>
      </c>
      <c r="AG25" s="28" t="s">
        <v>142</v>
      </c>
      <c r="AH25" s="28" t="s">
        <v>102</v>
      </c>
      <c r="AI25" s="28" t="s">
        <v>143</v>
      </c>
      <c r="AJ25" s="28"/>
      <c r="AK25" s="28"/>
      <c r="AL25" s="28"/>
      <c r="AM25" s="28"/>
      <c r="AN25" s="28"/>
      <c r="AO25" s="28"/>
      <c r="AP25" s="28"/>
      <c r="AQ25" s="38" t="str">
        <f t="shared" si="0"/>
        <v>Actividad no ha iniciado</v>
      </c>
      <c r="AR25" s="39" t="str">
        <f t="shared" si="2"/>
        <v>Actividad no ha iniciado</v>
      </c>
      <c r="AS25" s="136">
        <v>0</v>
      </c>
      <c r="AT25" s="137"/>
      <c r="AU25" s="137"/>
      <c r="AV25" s="92">
        <f t="shared" si="3"/>
        <v>0</v>
      </c>
      <c r="AW25" s="92">
        <f t="shared" si="4"/>
        <v>0</v>
      </c>
    </row>
    <row r="26" spans="1:49" ht="65.25" customHeight="1" x14ac:dyDescent="0.2">
      <c r="A26" s="28" t="s">
        <v>77</v>
      </c>
      <c r="B26" s="28" t="s">
        <v>78</v>
      </c>
      <c r="C26" s="28" t="s">
        <v>67</v>
      </c>
      <c r="D26" s="28" t="s">
        <v>68</v>
      </c>
      <c r="E26" s="28" t="s">
        <v>90</v>
      </c>
      <c r="F26" s="28" t="s">
        <v>69</v>
      </c>
      <c r="G26" s="28" t="s">
        <v>72</v>
      </c>
      <c r="H26" s="28" t="s">
        <v>73</v>
      </c>
      <c r="I26" s="28">
        <v>1.4</v>
      </c>
      <c r="J26" s="28" t="s">
        <v>12</v>
      </c>
      <c r="K26" s="29" t="s">
        <v>1094</v>
      </c>
      <c r="L26" s="30" t="s">
        <v>1256</v>
      </c>
      <c r="M26" s="42" t="s">
        <v>137</v>
      </c>
      <c r="N26" s="28">
        <v>10</v>
      </c>
      <c r="O26" s="28">
        <v>10</v>
      </c>
      <c r="P26" s="28" t="s">
        <v>11</v>
      </c>
      <c r="Q26" s="28" t="s">
        <v>92</v>
      </c>
      <c r="R26" s="28" t="s">
        <v>113</v>
      </c>
      <c r="S26" s="28" t="s">
        <v>97</v>
      </c>
      <c r="T26" s="138">
        <v>25</v>
      </c>
      <c r="U26" s="138" t="s">
        <v>1466</v>
      </c>
      <c r="V26" s="138" t="s">
        <v>1447</v>
      </c>
      <c r="W26" s="32">
        <v>22</v>
      </c>
      <c r="X26" s="33" t="s">
        <v>1256</v>
      </c>
      <c r="Y26" s="238"/>
      <c r="Z26" s="49" t="s">
        <v>140</v>
      </c>
      <c r="AA26" s="34">
        <v>42919</v>
      </c>
      <c r="AB26" s="34">
        <v>42934</v>
      </c>
      <c r="AC26" s="35">
        <f t="shared" si="1"/>
        <v>15</v>
      </c>
      <c r="AD26" s="36">
        <v>25</v>
      </c>
      <c r="AE26" s="28" t="s">
        <v>564</v>
      </c>
      <c r="AF26" s="28" t="s">
        <v>109</v>
      </c>
      <c r="AG26" s="28" t="s">
        <v>142</v>
      </c>
      <c r="AH26" s="28" t="s">
        <v>102</v>
      </c>
      <c r="AI26" s="28" t="s">
        <v>143</v>
      </c>
      <c r="AJ26" s="28"/>
      <c r="AK26" s="28"/>
      <c r="AL26" s="28"/>
      <c r="AM26" s="28"/>
      <c r="AN26" s="28"/>
      <c r="AO26" s="28"/>
      <c r="AP26" s="28"/>
      <c r="AQ26" s="38" t="str">
        <f t="shared" si="0"/>
        <v>Actividad no ha iniciado</v>
      </c>
      <c r="AR26" s="39" t="str">
        <f t="shared" si="2"/>
        <v>Actividad no ha iniciado</v>
      </c>
      <c r="AS26" s="136">
        <v>0</v>
      </c>
      <c r="AT26" s="137"/>
      <c r="AU26" s="137"/>
      <c r="AV26" s="92">
        <f t="shared" si="3"/>
        <v>0</v>
      </c>
      <c r="AW26" s="92">
        <f t="shared" si="4"/>
        <v>0</v>
      </c>
    </row>
    <row r="27" spans="1:49" ht="38.25" x14ac:dyDescent="0.2">
      <c r="A27" s="50" t="s">
        <v>148</v>
      </c>
      <c r="B27" s="50" t="s">
        <v>148</v>
      </c>
      <c r="C27" s="50" t="s">
        <v>149</v>
      </c>
      <c r="D27" s="50" t="s">
        <v>150</v>
      </c>
      <c r="E27" s="50" t="s">
        <v>151</v>
      </c>
      <c r="F27" s="50" t="s">
        <v>152</v>
      </c>
      <c r="G27" s="50" t="s">
        <v>153</v>
      </c>
      <c r="H27" s="50" t="s">
        <v>154</v>
      </c>
      <c r="I27" s="51">
        <v>70</v>
      </c>
      <c r="J27" s="50" t="s">
        <v>12</v>
      </c>
      <c r="K27" s="52" t="s">
        <v>155</v>
      </c>
      <c r="L27" s="30" t="s">
        <v>1256</v>
      </c>
      <c r="M27" s="50" t="s">
        <v>156</v>
      </c>
      <c r="N27" s="53">
        <v>13</v>
      </c>
      <c r="O27" s="50">
        <v>1</v>
      </c>
      <c r="P27" s="28" t="s">
        <v>11</v>
      </c>
      <c r="Q27" s="50" t="s">
        <v>95</v>
      </c>
      <c r="R27" s="53" t="s">
        <v>157</v>
      </c>
      <c r="S27" s="144" t="s">
        <v>158</v>
      </c>
      <c r="T27" s="4"/>
      <c r="U27" s="4"/>
      <c r="V27" s="4"/>
      <c r="W27" s="32">
        <v>23</v>
      </c>
      <c r="X27" s="33" t="s">
        <v>1256</v>
      </c>
      <c r="Y27" s="33"/>
      <c r="Z27" s="53" t="s">
        <v>159</v>
      </c>
      <c r="AA27" s="54">
        <v>43009</v>
      </c>
      <c r="AB27" s="34">
        <v>43078</v>
      </c>
      <c r="AC27" s="35">
        <f t="shared" si="1"/>
        <v>69</v>
      </c>
      <c r="AD27" s="36">
        <v>100</v>
      </c>
      <c r="AE27" s="28" t="s">
        <v>564</v>
      </c>
      <c r="AF27" s="53" t="s">
        <v>160</v>
      </c>
      <c r="AG27" s="53" t="s">
        <v>161</v>
      </c>
      <c r="AH27" s="53" t="s">
        <v>162</v>
      </c>
      <c r="AI27" s="53" t="s">
        <v>163</v>
      </c>
      <c r="AJ27" s="50"/>
      <c r="AK27" s="50"/>
      <c r="AL27" s="50"/>
      <c r="AM27" s="50"/>
      <c r="AN27" s="50" t="s">
        <v>26</v>
      </c>
      <c r="AO27" s="50"/>
      <c r="AP27" s="50"/>
      <c r="AQ27" s="38" t="str">
        <f t="shared" si="0"/>
        <v>Actividad no ha iniciado</v>
      </c>
      <c r="AR27" s="39" t="str">
        <f t="shared" si="2"/>
        <v>Actividad no ha iniciado</v>
      </c>
      <c r="AS27" s="20">
        <v>0</v>
      </c>
      <c r="AT27" s="19" t="s">
        <v>1844</v>
      </c>
      <c r="AU27" s="19" t="s">
        <v>1844</v>
      </c>
      <c r="AV27" s="92">
        <f t="shared" si="3"/>
        <v>0</v>
      </c>
      <c r="AW27" s="92">
        <f t="shared" si="4"/>
        <v>0</v>
      </c>
    </row>
    <row r="28" spans="1:49" ht="178.5" x14ac:dyDescent="0.2">
      <c r="A28" s="50" t="s">
        <v>148</v>
      </c>
      <c r="B28" s="50" t="s">
        <v>164</v>
      </c>
      <c r="C28" s="50" t="s">
        <v>149</v>
      </c>
      <c r="D28" s="50" t="s">
        <v>150</v>
      </c>
      <c r="E28" s="50" t="s">
        <v>165</v>
      </c>
      <c r="F28" s="50" t="s">
        <v>166</v>
      </c>
      <c r="G28" s="50" t="s">
        <v>167</v>
      </c>
      <c r="H28" s="50" t="s">
        <v>168</v>
      </c>
      <c r="I28" s="51">
        <v>82</v>
      </c>
      <c r="J28" s="50" t="s">
        <v>12</v>
      </c>
      <c r="K28" s="52" t="s">
        <v>169</v>
      </c>
      <c r="L28" s="30" t="s">
        <v>1256</v>
      </c>
      <c r="M28" s="50" t="s">
        <v>170</v>
      </c>
      <c r="N28" s="53">
        <v>12</v>
      </c>
      <c r="O28" s="50">
        <v>100</v>
      </c>
      <c r="P28" s="50" t="s">
        <v>12</v>
      </c>
      <c r="Q28" s="28" t="s">
        <v>92</v>
      </c>
      <c r="R28" s="50" t="s">
        <v>171</v>
      </c>
      <c r="S28" s="55" t="s">
        <v>97</v>
      </c>
      <c r="T28" s="19"/>
      <c r="U28" s="19"/>
      <c r="V28" s="19"/>
      <c r="W28" s="32">
        <v>24</v>
      </c>
      <c r="X28" s="33" t="s">
        <v>1256</v>
      </c>
      <c r="Y28" s="33"/>
      <c r="Z28" s="207" t="s">
        <v>1895</v>
      </c>
      <c r="AA28" s="12">
        <v>42737</v>
      </c>
      <c r="AB28" s="34">
        <v>43069</v>
      </c>
      <c r="AC28" s="35">
        <f t="shared" si="1"/>
        <v>332</v>
      </c>
      <c r="AD28" s="36">
        <v>100</v>
      </c>
      <c r="AE28" s="28" t="s">
        <v>1224</v>
      </c>
      <c r="AF28" s="50" t="s">
        <v>172</v>
      </c>
      <c r="AG28" s="50" t="s">
        <v>173</v>
      </c>
      <c r="AH28" s="50"/>
      <c r="AI28" s="50"/>
      <c r="AJ28" s="50"/>
      <c r="AK28" s="50"/>
      <c r="AL28" s="50"/>
      <c r="AM28" s="50"/>
      <c r="AN28" s="50" t="s">
        <v>25</v>
      </c>
      <c r="AO28" s="50"/>
      <c r="AP28" s="50"/>
      <c r="AQ28" s="38">
        <f t="shared" si="0"/>
        <v>88</v>
      </c>
      <c r="AR28" s="39">
        <f t="shared" si="2"/>
        <v>1</v>
      </c>
      <c r="AS28" s="20">
        <v>100</v>
      </c>
      <c r="AT28" s="19" t="s">
        <v>1845</v>
      </c>
      <c r="AU28" s="19" t="s">
        <v>1846</v>
      </c>
      <c r="AV28" s="92">
        <f t="shared" si="3"/>
        <v>100</v>
      </c>
      <c r="AW28" s="92">
        <f t="shared" si="4"/>
        <v>12</v>
      </c>
    </row>
    <row r="29" spans="1:49" ht="140.25" x14ac:dyDescent="0.2">
      <c r="A29" s="57" t="s">
        <v>148</v>
      </c>
      <c r="B29" s="57" t="s">
        <v>174</v>
      </c>
      <c r="C29" s="57" t="s">
        <v>149</v>
      </c>
      <c r="D29" s="57" t="s">
        <v>150</v>
      </c>
      <c r="E29" s="57" t="s">
        <v>165</v>
      </c>
      <c r="F29" s="57" t="s">
        <v>166</v>
      </c>
      <c r="G29" s="57" t="s">
        <v>167</v>
      </c>
      <c r="H29" s="57" t="s">
        <v>168</v>
      </c>
      <c r="I29" s="58">
        <v>82</v>
      </c>
      <c r="J29" s="57" t="s">
        <v>12</v>
      </c>
      <c r="K29" s="52" t="s">
        <v>175</v>
      </c>
      <c r="L29" s="30" t="s">
        <v>1256</v>
      </c>
      <c r="M29" s="57" t="s">
        <v>176</v>
      </c>
      <c r="N29" s="53">
        <v>12</v>
      </c>
      <c r="O29" s="57">
        <v>70</v>
      </c>
      <c r="P29" s="57" t="s">
        <v>12</v>
      </c>
      <c r="Q29" s="57" t="s">
        <v>93</v>
      </c>
      <c r="R29" s="57" t="s">
        <v>177</v>
      </c>
      <c r="S29" s="145" t="s">
        <v>178</v>
      </c>
      <c r="T29" s="7"/>
      <c r="U29" s="7"/>
      <c r="V29" s="7"/>
      <c r="W29" s="32">
        <v>25</v>
      </c>
      <c r="X29" s="33" t="s">
        <v>1256</v>
      </c>
      <c r="Y29" s="33"/>
      <c r="Z29" s="57" t="s">
        <v>179</v>
      </c>
      <c r="AA29" s="59">
        <v>42795</v>
      </c>
      <c r="AB29" s="59">
        <v>42855</v>
      </c>
      <c r="AC29" s="35">
        <f t="shared" si="1"/>
        <v>60</v>
      </c>
      <c r="AD29" s="60">
        <v>50</v>
      </c>
      <c r="AE29" s="28" t="s">
        <v>564</v>
      </c>
      <c r="AF29" s="57" t="s">
        <v>1885</v>
      </c>
      <c r="AG29" s="57" t="s">
        <v>1886</v>
      </c>
      <c r="AH29" s="57"/>
      <c r="AI29" s="57"/>
      <c r="AJ29" s="57"/>
      <c r="AK29" s="57"/>
      <c r="AL29" s="57"/>
      <c r="AM29" s="57"/>
      <c r="AN29" s="57" t="s">
        <v>39</v>
      </c>
      <c r="AO29" s="57"/>
      <c r="AP29" s="57"/>
      <c r="AQ29" s="38">
        <f t="shared" si="0"/>
        <v>30</v>
      </c>
      <c r="AR29" s="39">
        <f t="shared" si="2"/>
        <v>0.5</v>
      </c>
      <c r="AS29" s="20">
        <v>50</v>
      </c>
      <c r="AT29" s="19" t="s">
        <v>1847</v>
      </c>
      <c r="AU29" s="19" t="s">
        <v>1846</v>
      </c>
      <c r="AV29" s="92">
        <f t="shared" si="3"/>
        <v>25</v>
      </c>
      <c r="AW29" s="92">
        <f t="shared" si="4"/>
        <v>3</v>
      </c>
    </row>
    <row r="30" spans="1:49" ht="51" x14ac:dyDescent="0.2">
      <c r="A30" s="57" t="s">
        <v>148</v>
      </c>
      <c r="B30" s="57" t="s">
        <v>174</v>
      </c>
      <c r="C30" s="57" t="s">
        <v>149</v>
      </c>
      <c r="D30" s="57" t="s">
        <v>150</v>
      </c>
      <c r="E30" s="57" t="s">
        <v>165</v>
      </c>
      <c r="F30" s="57" t="s">
        <v>166</v>
      </c>
      <c r="G30" s="57" t="s">
        <v>167</v>
      </c>
      <c r="H30" s="57" t="s">
        <v>168</v>
      </c>
      <c r="I30" s="58">
        <v>82</v>
      </c>
      <c r="J30" s="57" t="s">
        <v>12</v>
      </c>
      <c r="K30" s="52" t="s">
        <v>175</v>
      </c>
      <c r="L30" s="30" t="s">
        <v>1256</v>
      </c>
      <c r="M30" s="57" t="s">
        <v>176</v>
      </c>
      <c r="N30" s="53">
        <v>12</v>
      </c>
      <c r="O30" s="57">
        <v>70</v>
      </c>
      <c r="P30" s="57" t="s">
        <v>12</v>
      </c>
      <c r="Q30" s="57" t="s">
        <v>93</v>
      </c>
      <c r="R30" s="57" t="s">
        <v>177</v>
      </c>
      <c r="S30" s="145" t="s">
        <v>178</v>
      </c>
      <c r="T30" s="7"/>
      <c r="U30" s="7"/>
      <c r="V30" s="7"/>
      <c r="W30" s="32">
        <v>26</v>
      </c>
      <c r="X30" s="33" t="s">
        <v>1256</v>
      </c>
      <c r="Y30" s="33"/>
      <c r="Z30" s="179" t="s">
        <v>1871</v>
      </c>
      <c r="AA30" s="59">
        <v>42857</v>
      </c>
      <c r="AB30" s="59">
        <v>42901</v>
      </c>
      <c r="AC30" s="35">
        <f t="shared" si="1"/>
        <v>44</v>
      </c>
      <c r="AD30" s="60">
        <v>50</v>
      </c>
      <c r="AE30" s="28" t="s">
        <v>564</v>
      </c>
      <c r="AF30" s="57" t="s">
        <v>1885</v>
      </c>
      <c r="AG30" s="57" t="s">
        <v>1886</v>
      </c>
      <c r="AH30" s="57"/>
      <c r="AI30" s="57"/>
      <c r="AJ30" s="57"/>
      <c r="AK30" s="57"/>
      <c r="AL30" s="57"/>
      <c r="AM30" s="57"/>
      <c r="AN30" s="57" t="s">
        <v>39</v>
      </c>
      <c r="AO30" s="57"/>
      <c r="AP30" s="57"/>
      <c r="AQ30" s="38" t="str">
        <f t="shared" si="0"/>
        <v>Actividad no ha iniciado</v>
      </c>
      <c r="AR30" s="39" t="str">
        <f t="shared" si="2"/>
        <v>Actividad no ha iniciado</v>
      </c>
      <c r="AS30" s="20">
        <v>100</v>
      </c>
      <c r="AT30" s="19" t="s">
        <v>1848</v>
      </c>
      <c r="AU30" s="19" t="s">
        <v>1846</v>
      </c>
      <c r="AV30" s="92">
        <f t="shared" si="3"/>
        <v>50</v>
      </c>
      <c r="AW30" s="92">
        <f t="shared" si="4"/>
        <v>6</v>
      </c>
    </row>
    <row r="31" spans="1:49" ht="38.25" x14ac:dyDescent="0.2">
      <c r="A31" s="57" t="s">
        <v>148</v>
      </c>
      <c r="B31" s="57" t="s">
        <v>198</v>
      </c>
      <c r="C31" s="57" t="s">
        <v>149</v>
      </c>
      <c r="D31" s="57" t="s">
        <v>150</v>
      </c>
      <c r="E31" s="57" t="s">
        <v>192</v>
      </c>
      <c r="F31" s="57" t="s">
        <v>193</v>
      </c>
      <c r="G31" s="57" t="s">
        <v>194</v>
      </c>
      <c r="H31" s="57" t="s">
        <v>199</v>
      </c>
      <c r="I31" s="58">
        <v>100</v>
      </c>
      <c r="J31" s="57" t="s">
        <v>12</v>
      </c>
      <c r="K31" s="52" t="s">
        <v>1931</v>
      </c>
      <c r="L31" s="30" t="s">
        <v>1256</v>
      </c>
      <c r="M31" s="57" t="s">
        <v>1932</v>
      </c>
      <c r="N31" s="53"/>
      <c r="O31" s="57">
        <v>1</v>
      </c>
      <c r="P31" s="57" t="s">
        <v>11</v>
      </c>
      <c r="Q31" s="28" t="s">
        <v>92</v>
      </c>
      <c r="R31" s="235"/>
      <c r="S31" s="236"/>
      <c r="T31" s="7"/>
      <c r="U31" s="7"/>
      <c r="V31" s="7"/>
      <c r="W31" s="32"/>
      <c r="X31" s="33"/>
      <c r="Y31" s="33"/>
      <c r="Z31" s="224"/>
      <c r="AA31" s="59"/>
      <c r="AB31" s="59"/>
      <c r="AC31" s="35"/>
      <c r="AD31" s="60"/>
      <c r="AE31" s="28"/>
      <c r="AF31" s="57"/>
      <c r="AG31" s="57"/>
      <c r="AH31" s="57"/>
      <c r="AI31" s="57"/>
      <c r="AJ31" s="57"/>
      <c r="AK31" s="57"/>
      <c r="AL31" s="57"/>
      <c r="AM31" s="57"/>
      <c r="AN31" s="57"/>
      <c r="AO31" s="57"/>
      <c r="AP31" s="57"/>
      <c r="AQ31" s="38"/>
      <c r="AR31" s="39"/>
      <c r="AS31" s="20"/>
      <c r="AT31" s="19"/>
      <c r="AU31" s="19"/>
      <c r="AV31" s="92"/>
      <c r="AW31" s="92"/>
    </row>
    <row r="32" spans="1:49" ht="25.5" x14ac:dyDescent="0.2">
      <c r="A32" s="57" t="s">
        <v>148</v>
      </c>
      <c r="B32" s="235"/>
      <c r="C32" s="235"/>
      <c r="D32" s="235"/>
      <c r="E32" s="235"/>
      <c r="F32" s="235"/>
      <c r="G32" s="235"/>
      <c r="H32" s="235"/>
      <c r="I32" s="95"/>
      <c r="J32" s="235"/>
      <c r="K32" s="52" t="s">
        <v>1933</v>
      </c>
      <c r="L32" s="30" t="s">
        <v>1256</v>
      </c>
      <c r="M32" s="57" t="s">
        <v>1934</v>
      </c>
      <c r="N32" s="53"/>
      <c r="O32" s="57">
        <v>100</v>
      </c>
      <c r="P32" s="57" t="s">
        <v>12</v>
      </c>
      <c r="Q32" s="28" t="s">
        <v>92</v>
      </c>
      <c r="R32" s="235"/>
      <c r="S32" s="236"/>
      <c r="T32" s="7"/>
      <c r="U32" s="7"/>
      <c r="V32" s="7"/>
      <c r="W32" s="32">
        <v>502</v>
      </c>
      <c r="X32" s="33" t="s">
        <v>1256</v>
      </c>
      <c r="Y32" s="33"/>
      <c r="Z32" s="224" t="s">
        <v>1940</v>
      </c>
      <c r="AA32" s="234"/>
      <c r="AB32" s="234"/>
      <c r="AC32" s="226"/>
      <c r="AD32" s="227">
        <v>25</v>
      </c>
      <c r="AE32" s="78" t="s">
        <v>564</v>
      </c>
      <c r="AF32" s="229"/>
      <c r="AG32" s="229"/>
      <c r="AH32" s="229"/>
      <c r="AI32" s="229"/>
      <c r="AJ32" s="229"/>
      <c r="AK32" s="229"/>
      <c r="AL32" s="229"/>
      <c r="AM32" s="229"/>
      <c r="AN32" s="229"/>
      <c r="AO32" s="229"/>
      <c r="AP32" s="229"/>
      <c r="AQ32" s="230"/>
      <c r="AR32" s="231"/>
      <c r="AS32" s="232"/>
      <c r="AT32" s="18"/>
      <c r="AU32" s="18"/>
      <c r="AV32" s="92"/>
      <c r="AW32" s="92"/>
    </row>
    <row r="33" spans="1:49" ht="25.5" x14ac:dyDescent="0.2">
      <c r="A33" s="57" t="s">
        <v>148</v>
      </c>
      <c r="B33" s="235"/>
      <c r="C33" s="235"/>
      <c r="D33" s="235"/>
      <c r="E33" s="235"/>
      <c r="F33" s="235"/>
      <c r="G33" s="235"/>
      <c r="H33" s="235"/>
      <c r="I33" s="95"/>
      <c r="J33" s="235"/>
      <c r="K33" s="52" t="s">
        <v>1933</v>
      </c>
      <c r="L33" s="30" t="s">
        <v>1256</v>
      </c>
      <c r="M33" s="57" t="s">
        <v>1934</v>
      </c>
      <c r="N33" s="53"/>
      <c r="O33" s="57">
        <v>100</v>
      </c>
      <c r="P33" s="57" t="s">
        <v>12</v>
      </c>
      <c r="Q33" s="28" t="s">
        <v>92</v>
      </c>
      <c r="R33" s="235"/>
      <c r="S33" s="236"/>
      <c r="T33" s="7"/>
      <c r="U33" s="7"/>
      <c r="V33" s="7"/>
      <c r="W33" s="32">
        <v>503</v>
      </c>
      <c r="X33" s="33" t="s">
        <v>1256</v>
      </c>
      <c r="Y33" s="33"/>
      <c r="Z33" s="224" t="s">
        <v>1941</v>
      </c>
      <c r="AA33" s="234"/>
      <c r="AB33" s="234"/>
      <c r="AC33" s="226"/>
      <c r="AD33" s="227">
        <v>25</v>
      </c>
      <c r="AE33" s="78" t="s">
        <v>564</v>
      </c>
      <c r="AF33" s="229"/>
      <c r="AG33" s="229"/>
      <c r="AH33" s="229"/>
      <c r="AI33" s="229"/>
      <c r="AJ33" s="229"/>
      <c r="AK33" s="229"/>
      <c r="AL33" s="229"/>
      <c r="AM33" s="229"/>
      <c r="AN33" s="229"/>
      <c r="AO33" s="229"/>
      <c r="AP33" s="229"/>
      <c r="AQ33" s="230"/>
      <c r="AR33" s="231"/>
      <c r="AS33" s="232"/>
      <c r="AT33" s="18"/>
      <c r="AU33" s="18"/>
      <c r="AV33" s="92"/>
      <c r="AW33" s="92"/>
    </row>
    <row r="34" spans="1:49" ht="25.5" x14ac:dyDescent="0.2">
      <c r="A34" s="57" t="s">
        <v>148</v>
      </c>
      <c r="B34" s="235"/>
      <c r="C34" s="235"/>
      <c r="D34" s="235"/>
      <c r="E34" s="235"/>
      <c r="F34" s="235"/>
      <c r="G34" s="235"/>
      <c r="H34" s="235"/>
      <c r="I34" s="95"/>
      <c r="J34" s="235"/>
      <c r="K34" s="52" t="s">
        <v>1933</v>
      </c>
      <c r="L34" s="30" t="s">
        <v>1256</v>
      </c>
      <c r="M34" s="57" t="s">
        <v>1934</v>
      </c>
      <c r="N34" s="53"/>
      <c r="O34" s="57">
        <v>100</v>
      </c>
      <c r="P34" s="57" t="s">
        <v>12</v>
      </c>
      <c r="Q34" s="28" t="s">
        <v>92</v>
      </c>
      <c r="R34" s="235"/>
      <c r="S34" s="236"/>
      <c r="T34" s="7"/>
      <c r="U34" s="7"/>
      <c r="V34" s="7"/>
      <c r="W34" s="32">
        <v>504</v>
      </c>
      <c r="X34" s="33" t="s">
        <v>1256</v>
      </c>
      <c r="Y34" s="33"/>
      <c r="Z34" s="224" t="s">
        <v>1942</v>
      </c>
      <c r="AA34" s="234"/>
      <c r="AB34" s="234"/>
      <c r="AC34" s="226"/>
      <c r="AD34" s="227">
        <v>25</v>
      </c>
      <c r="AE34" s="78" t="s">
        <v>564</v>
      </c>
      <c r="AF34" s="229"/>
      <c r="AG34" s="229"/>
      <c r="AH34" s="229"/>
      <c r="AI34" s="229"/>
      <c r="AJ34" s="229"/>
      <c r="AK34" s="229"/>
      <c r="AL34" s="229"/>
      <c r="AM34" s="229"/>
      <c r="AN34" s="229"/>
      <c r="AO34" s="229"/>
      <c r="AP34" s="229"/>
      <c r="AQ34" s="230"/>
      <c r="AR34" s="231"/>
      <c r="AS34" s="232"/>
      <c r="AT34" s="18"/>
      <c r="AU34" s="18"/>
      <c r="AV34" s="92"/>
      <c r="AW34" s="92"/>
    </row>
    <row r="35" spans="1:49" ht="38.25" x14ac:dyDescent="0.2">
      <c r="A35" s="57" t="s">
        <v>148</v>
      </c>
      <c r="B35" s="235"/>
      <c r="C35" s="235"/>
      <c r="D35" s="235"/>
      <c r="E35" s="235"/>
      <c r="F35" s="235"/>
      <c r="G35" s="235"/>
      <c r="H35" s="235"/>
      <c r="I35" s="95"/>
      <c r="J35" s="235"/>
      <c r="K35" s="52" t="s">
        <v>1933</v>
      </c>
      <c r="L35" s="30" t="s">
        <v>1256</v>
      </c>
      <c r="M35" s="57" t="s">
        <v>1934</v>
      </c>
      <c r="N35" s="53"/>
      <c r="O35" s="57">
        <v>100</v>
      </c>
      <c r="P35" s="57" t="s">
        <v>12</v>
      </c>
      <c r="Q35" s="28" t="s">
        <v>92</v>
      </c>
      <c r="R35" s="235"/>
      <c r="S35" s="236"/>
      <c r="T35" s="7"/>
      <c r="U35" s="7"/>
      <c r="V35" s="7"/>
      <c r="W35" s="32">
        <v>505</v>
      </c>
      <c r="X35" s="33" t="s">
        <v>1256</v>
      </c>
      <c r="Y35" s="33"/>
      <c r="Z35" s="224" t="s">
        <v>1943</v>
      </c>
      <c r="AA35" s="234"/>
      <c r="AB35" s="234"/>
      <c r="AC35" s="226"/>
      <c r="AD35" s="227">
        <v>25</v>
      </c>
      <c r="AE35" s="78" t="s">
        <v>564</v>
      </c>
      <c r="AF35" s="229"/>
      <c r="AG35" s="229"/>
      <c r="AH35" s="229"/>
      <c r="AI35" s="229"/>
      <c r="AJ35" s="229"/>
      <c r="AK35" s="229"/>
      <c r="AL35" s="229"/>
      <c r="AM35" s="229"/>
      <c r="AN35" s="229"/>
      <c r="AO35" s="229"/>
      <c r="AP35" s="229"/>
      <c r="AQ35" s="230"/>
      <c r="AR35" s="231"/>
      <c r="AS35" s="232"/>
      <c r="AT35" s="18"/>
      <c r="AU35" s="18"/>
      <c r="AV35" s="92"/>
      <c r="AW35" s="92"/>
    </row>
    <row r="36" spans="1:49" ht="76.5" x14ac:dyDescent="0.2">
      <c r="A36" s="57" t="s">
        <v>148</v>
      </c>
      <c r="B36" s="235"/>
      <c r="C36" s="235"/>
      <c r="D36" s="235"/>
      <c r="E36" s="235"/>
      <c r="F36" s="235"/>
      <c r="G36" s="235"/>
      <c r="H36" s="235"/>
      <c r="I36" s="95"/>
      <c r="J36" s="235"/>
      <c r="K36" s="52" t="s">
        <v>1935</v>
      </c>
      <c r="L36" s="30" t="s">
        <v>1256</v>
      </c>
      <c r="M36" s="57" t="s">
        <v>1936</v>
      </c>
      <c r="N36" s="53"/>
      <c r="O36" s="233">
        <v>1</v>
      </c>
      <c r="P36" s="57" t="s">
        <v>12</v>
      </c>
      <c r="Q36" s="28" t="s">
        <v>92</v>
      </c>
      <c r="R36" s="235"/>
      <c r="S36" s="236"/>
      <c r="T36" s="7"/>
      <c r="U36" s="7"/>
      <c r="V36" s="7"/>
      <c r="W36" s="32">
        <v>499</v>
      </c>
      <c r="X36" s="33" t="s">
        <v>1256</v>
      </c>
      <c r="Y36" s="33"/>
      <c r="Z36" s="224" t="s">
        <v>1937</v>
      </c>
      <c r="AA36" s="59">
        <v>42870</v>
      </c>
      <c r="AB36" s="59">
        <v>42886</v>
      </c>
      <c r="AC36" s="35">
        <f t="shared" si="1"/>
        <v>16</v>
      </c>
      <c r="AD36" s="227">
        <v>33</v>
      </c>
      <c r="AE36" s="78" t="s">
        <v>564</v>
      </c>
      <c r="AF36" s="229"/>
      <c r="AG36" s="229"/>
      <c r="AH36" s="229"/>
      <c r="AI36" s="229"/>
      <c r="AJ36" s="229"/>
      <c r="AK36" s="229"/>
      <c r="AL36" s="229"/>
      <c r="AM36" s="229"/>
      <c r="AN36" s="229"/>
      <c r="AO36" s="229"/>
      <c r="AP36" s="229"/>
      <c r="AQ36" s="230"/>
      <c r="AR36" s="231"/>
      <c r="AS36" s="232"/>
      <c r="AT36" s="18"/>
      <c r="AU36" s="18"/>
      <c r="AV36" s="92"/>
      <c r="AW36" s="92"/>
    </row>
    <row r="37" spans="1:49" ht="63.75" x14ac:dyDescent="0.2">
      <c r="A37" s="57" t="s">
        <v>148</v>
      </c>
      <c r="B37" s="235"/>
      <c r="C37" s="235"/>
      <c r="D37" s="235"/>
      <c r="E37" s="235"/>
      <c r="F37" s="235"/>
      <c r="G37" s="235"/>
      <c r="H37" s="235"/>
      <c r="I37" s="95"/>
      <c r="J37" s="235"/>
      <c r="K37" s="52" t="s">
        <v>1935</v>
      </c>
      <c r="L37" s="30" t="s">
        <v>1256</v>
      </c>
      <c r="M37" s="57" t="s">
        <v>1936</v>
      </c>
      <c r="N37" s="53"/>
      <c r="O37" s="233">
        <v>1</v>
      </c>
      <c r="P37" s="57" t="s">
        <v>12</v>
      </c>
      <c r="Q37" s="28" t="s">
        <v>92</v>
      </c>
      <c r="R37" s="235"/>
      <c r="S37" s="236"/>
      <c r="T37" s="7"/>
      <c r="U37" s="7"/>
      <c r="V37" s="7"/>
      <c r="W37" s="32">
        <v>500</v>
      </c>
      <c r="X37" s="33" t="s">
        <v>1256</v>
      </c>
      <c r="Y37" s="33"/>
      <c r="Z37" s="224" t="s">
        <v>1938</v>
      </c>
      <c r="AA37" s="59">
        <v>42887</v>
      </c>
      <c r="AB37" s="59">
        <v>43100</v>
      </c>
      <c r="AC37" s="35">
        <f t="shared" si="1"/>
        <v>213</v>
      </c>
      <c r="AD37" s="227">
        <v>33</v>
      </c>
      <c r="AE37" s="78" t="s">
        <v>564</v>
      </c>
      <c r="AF37" s="229"/>
      <c r="AG37" s="229"/>
      <c r="AH37" s="229"/>
      <c r="AI37" s="229"/>
      <c r="AJ37" s="229"/>
      <c r="AK37" s="229"/>
      <c r="AL37" s="229"/>
      <c r="AM37" s="229"/>
      <c r="AN37" s="229"/>
      <c r="AO37" s="229"/>
      <c r="AP37" s="229"/>
      <c r="AQ37" s="230"/>
      <c r="AR37" s="231"/>
      <c r="AS37" s="232"/>
      <c r="AT37" s="18"/>
      <c r="AU37" s="18"/>
      <c r="AV37" s="92"/>
      <c r="AW37" s="92"/>
    </row>
    <row r="38" spans="1:49" ht="38.25" x14ac:dyDescent="0.2">
      <c r="A38" s="57" t="s">
        <v>148</v>
      </c>
      <c r="B38" s="235"/>
      <c r="C38" s="235"/>
      <c r="D38" s="235"/>
      <c r="E38" s="235"/>
      <c r="F38" s="235"/>
      <c r="G38" s="235"/>
      <c r="H38" s="235"/>
      <c r="I38" s="95"/>
      <c r="J38" s="235"/>
      <c r="K38" s="52" t="s">
        <v>1935</v>
      </c>
      <c r="L38" s="30" t="s">
        <v>1256</v>
      </c>
      <c r="M38" s="57" t="s">
        <v>1936</v>
      </c>
      <c r="N38" s="53"/>
      <c r="O38" s="233">
        <v>1</v>
      </c>
      <c r="P38" s="57" t="s">
        <v>12</v>
      </c>
      <c r="Q38" s="28" t="s">
        <v>92</v>
      </c>
      <c r="R38" s="235"/>
      <c r="S38" s="236"/>
      <c r="T38" s="7"/>
      <c r="U38" s="7"/>
      <c r="V38" s="7"/>
      <c r="W38" s="32">
        <v>501</v>
      </c>
      <c r="X38" s="33" t="s">
        <v>1256</v>
      </c>
      <c r="Y38" s="33"/>
      <c r="Z38" s="224" t="s">
        <v>1939</v>
      </c>
      <c r="AA38" s="234"/>
      <c r="AB38" s="234"/>
      <c r="AC38" s="35">
        <f t="shared" si="1"/>
        <v>0</v>
      </c>
      <c r="AD38" s="227">
        <v>34</v>
      </c>
      <c r="AE38" s="78" t="s">
        <v>564</v>
      </c>
      <c r="AF38" s="229"/>
      <c r="AG38" s="229"/>
      <c r="AH38" s="229"/>
      <c r="AI38" s="229"/>
      <c r="AJ38" s="229"/>
      <c r="AK38" s="229"/>
      <c r="AL38" s="229"/>
      <c r="AM38" s="229"/>
      <c r="AN38" s="229"/>
      <c r="AO38" s="229"/>
      <c r="AP38" s="229"/>
      <c r="AQ38" s="230"/>
      <c r="AR38" s="231"/>
      <c r="AS38" s="232"/>
      <c r="AT38" s="18"/>
      <c r="AU38" s="18"/>
      <c r="AV38" s="92"/>
      <c r="AW38" s="92"/>
    </row>
    <row r="39" spans="1:49" ht="51" x14ac:dyDescent="0.2">
      <c r="A39" s="57" t="s">
        <v>148</v>
      </c>
      <c r="B39" s="57" t="s">
        <v>174</v>
      </c>
      <c r="C39" s="57" t="s">
        <v>149</v>
      </c>
      <c r="D39" s="57" t="s">
        <v>150</v>
      </c>
      <c r="E39" s="57" t="s">
        <v>165</v>
      </c>
      <c r="F39" s="57" t="s">
        <v>166</v>
      </c>
      <c r="G39" s="57" t="s">
        <v>167</v>
      </c>
      <c r="H39" s="57" t="s">
        <v>168</v>
      </c>
      <c r="I39" s="58">
        <v>82</v>
      </c>
      <c r="J39" s="57" t="s">
        <v>12</v>
      </c>
      <c r="K39" s="52" t="s">
        <v>183</v>
      </c>
      <c r="L39" s="30" t="s">
        <v>1256</v>
      </c>
      <c r="M39" s="57" t="s">
        <v>184</v>
      </c>
      <c r="N39" s="53">
        <v>15</v>
      </c>
      <c r="O39" s="57">
        <v>70</v>
      </c>
      <c r="P39" s="57" t="s">
        <v>12</v>
      </c>
      <c r="Q39" s="57" t="s">
        <v>93</v>
      </c>
      <c r="R39" s="57" t="s">
        <v>177</v>
      </c>
      <c r="S39" s="145" t="s">
        <v>185</v>
      </c>
      <c r="T39" s="7"/>
      <c r="U39" s="7"/>
      <c r="V39" s="7"/>
      <c r="W39" s="32">
        <v>27</v>
      </c>
      <c r="X39" s="33" t="s">
        <v>1256</v>
      </c>
      <c r="Y39" s="33"/>
      <c r="Z39" s="57" t="s">
        <v>186</v>
      </c>
      <c r="AA39" s="225">
        <v>42737</v>
      </c>
      <c r="AB39" s="225">
        <v>42824</v>
      </c>
      <c r="AC39" s="226">
        <f t="shared" si="1"/>
        <v>87</v>
      </c>
      <c r="AD39" s="227">
        <v>20</v>
      </c>
      <c r="AE39" s="78" t="s">
        <v>564</v>
      </c>
      <c r="AF39" s="228" t="s">
        <v>1885</v>
      </c>
      <c r="AG39" s="228" t="s">
        <v>1886</v>
      </c>
      <c r="AH39" s="229"/>
      <c r="AI39" s="229"/>
      <c r="AJ39" s="229"/>
      <c r="AK39" s="229"/>
      <c r="AL39" s="229"/>
      <c r="AM39" s="229"/>
      <c r="AN39" s="229" t="s">
        <v>35</v>
      </c>
      <c r="AO39" s="229"/>
      <c r="AP39" s="229"/>
      <c r="AQ39" s="230">
        <f t="shared" si="0"/>
        <v>88</v>
      </c>
      <c r="AR39" s="231">
        <f t="shared" si="2"/>
        <v>1</v>
      </c>
      <c r="AS39" s="232">
        <v>100</v>
      </c>
      <c r="AT39" s="18" t="s">
        <v>1849</v>
      </c>
      <c r="AU39" s="18" t="s">
        <v>1846</v>
      </c>
      <c r="AV39" s="92">
        <f t="shared" si="3"/>
        <v>20</v>
      </c>
      <c r="AW39" s="92">
        <f t="shared" si="4"/>
        <v>3</v>
      </c>
    </row>
    <row r="40" spans="1:49" ht="76.5" x14ac:dyDescent="0.2">
      <c r="A40" s="57" t="s">
        <v>148</v>
      </c>
      <c r="B40" s="57" t="s">
        <v>174</v>
      </c>
      <c r="C40" s="57" t="s">
        <v>149</v>
      </c>
      <c r="D40" s="57" t="s">
        <v>150</v>
      </c>
      <c r="E40" s="57" t="s">
        <v>165</v>
      </c>
      <c r="F40" s="57" t="s">
        <v>166</v>
      </c>
      <c r="G40" s="57" t="s">
        <v>167</v>
      </c>
      <c r="H40" s="57" t="s">
        <v>168</v>
      </c>
      <c r="I40" s="58">
        <v>82</v>
      </c>
      <c r="J40" s="57" t="s">
        <v>12</v>
      </c>
      <c r="K40" s="52" t="s">
        <v>183</v>
      </c>
      <c r="L40" s="30" t="s">
        <v>1256</v>
      </c>
      <c r="M40" s="57" t="s">
        <v>184</v>
      </c>
      <c r="N40" s="53">
        <v>15</v>
      </c>
      <c r="O40" s="57">
        <v>70</v>
      </c>
      <c r="P40" s="57" t="s">
        <v>12</v>
      </c>
      <c r="Q40" s="28" t="s">
        <v>92</v>
      </c>
      <c r="R40" s="57" t="s">
        <v>177</v>
      </c>
      <c r="S40" s="145" t="s">
        <v>185</v>
      </c>
      <c r="T40" s="7"/>
      <c r="U40" s="7"/>
      <c r="V40" s="7"/>
      <c r="W40" s="32">
        <v>28</v>
      </c>
      <c r="X40" s="33" t="s">
        <v>1256</v>
      </c>
      <c r="Y40" s="33"/>
      <c r="Z40" s="57" t="s">
        <v>187</v>
      </c>
      <c r="AA40" s="59">
        <v>42779</v>
      </c>
      <c r="AB40" s="59">
        <v>43069</v>
      </c>
      <c r="AC40" s="35">
        <f t="shared" si="1"/>
        <v>290</v>
      </c>
      <c r="AD40" s="60">
        <v>20</v>
      </c>
      <c r="AE40" s="28" t="s">
        <v>564</v>
      </c>
      <c r="AF40" s="195" t="s">
        <v>181</v>
      </c>
      <c r="AG40" s="195" t="s">
        <v>182</v>
      </c>
      <c r="AH40" s="195" t="s">
        <v>1885</v>
      </c>
      <c r="AI40" s="195" t="s">
        <v>1886</v>
      </c>
      <c r="AJ40" s="57"/>
      <c r="AK40" s="57"/>
      <c r="AL40" s="57"/>
      <c r="AM40" s="57"/>
      <c r="AN40" s="57" t="s">
        <v>35</v>
      </c>
      <c r="AO40" s="57"/>
      <c r="AP40" s="57"/>
      <c r="AQ40" s="38">
        <f t="shared" si="0"/>
        <v>46</v>
      </c>
      <c r="AR40" s="39">
        <f t="shared" si="2"/>
        <v>0.15862068965517243</v>
      </c>
      <c r="AS40" s="20">
        <v>16</v>
      </c>
      <c r="AT40" s="19" t="s">
        <v>1850</v>
      </c>
      <c r="AU40" s="19" t="s">
        <v>1846</v>
      </c>
      <c r="AV40" s="92">
        <f t="shared" si="3"/>
        <v>3.2</v>
      </c>
      <c r="AW40" s="92">
        <f t="shared" si="4"/>
        <v>0.48</v>
      </c>
    </row>
    <row r="41" spans="1:49" ht="89.25" x14ac:dyDescent="0.2">
      <c r="A41" s="57" t="s">
        <v>148</v>
      </c>
      <c r="B41" s="57" t="s">
        <v>174</v>
      </c>
      <c r="C41" s="57" t="s">
        <v>149</v>
      </c>
      <c r="D41" s="57" t="s">
        <v>150</v>
      </c>
      <c r="E41" s="57" t="s">
        <v>165</v>
      </c>
      <c r="F41" s="57" t="s">
        <v>166</v>
      </c>
      <c r="G41" s="57" t="s">
        <v>167</v>
      </c>
      <c r="H41" s="57" t="s">
        <v>168</v>
      </c>
      <c r="I41" s="58">
        <v>82</v>
      </c>
      <c r="J41" s="57" t="s">
        <v>12</v>
      </c>
      <c r="K41" s="52" t="s">
        <v>183</v>
      </c>
      <c r="L41" s="30" t="s">
        <v>1256</v>
      </c>
      <c r="M41" s="57" t="s">
        <v>184</v>
      </c>
      <c r="N41" s="53">
        <v>15</v>
      </c>
      <c r="O41" s="57">
        <v>70</v>
      </c>
      <c r="P41" s="57" t="s">
        <v>12</v>
      </c>
      <c r="Q41" s="28" t="s">
        <v>92</v>
      </c>
      <c r="R41" s="57" t="s">
        <v>177</v>
      </c>
      <c r="S41" s="145" t="s">
        <v>185</v>
      </c>
      <c r="T41" s="7"/>
      <c r="U41" s="7"/>
      <c r="V41" s="7"/>
      <c r="W41" s="32">
        <v>29</v>
      </c>
      <c r="X41" s="33" t="s">
        <v>1256</v>
      </c>
      <c r="Y41" s="33"/>
      <c r="Z41" s="179" t="s">
        <v>1843</v>
      </c>
      <c r="AA41" s="59">
        <v>42767</v>
      </c>
      <c r="AB41" s="59">
        <v>43069</v>
      </c>
      <c r="AC41" s="35">
        <f t="shared" si="1"/>
        <v>302</v>
      </c>
      <c r="AD41" s="60">
        <v>20</v>
      </c>
      <c r="AE41" s="28" t="s">
        <v>564</v>
      </c>
      <c r="AF41" s="195" t="s">
        <v>1885</v>
      </c>
      <c r="AG41" s="195" t="s">
        <v>1886</v>
      </c>
      <c r="AH41" s="57"/>
      <c r="AI41" s="57"/>
      <c r="AJ41" s="57"/>
      <c r="AK41" s="57"/>
      <c r="AL41" s="57"/>
      <c r="AM41" s="57"/>
      <c r="AN41" s="57" t="s">
        <v>35</v>
      </c>
      <c r="AO41" s="57"/>
      <c r="AP41" s="57"/>
      <c r="AQ41" s="38">
        <f t="shared" si="0"/>
        <v>58</v>
      </c>
      <c r="AR41" s="39">
        <f t="shared" si="2"/>
        <v>0.19205298013245034</v>
      </c>
      <c r="AS41" s="20">
        <v>19</v>
      </c>
      <c r="AT41" s="19" t="s">
        <v>1851</v>
      </c>
      <c r="AU41" s="19" t="s">
        <v>1846</v>
      </c>
      <c r="AV41" s="92">
        <f t="shared" si="3"/>
        <v>3.8</v>
      </c>
      <c r="AW41" s="92">
        <f t="shared" si="4"/>
        <v>0.56999999999999995</v>
      </c>
    </row>
    <row r="42" spans="1:49" ht="127.5" x14ac:dyDescent="0.2">
      <c r="A42" s="57" t="s">
        <v>148</v>
      </c>
      <c r="B42" s="57" t="s">
        <v>174</v>
      </c>
      <c r="C42" s="57" t="s">
        <v>149</v>
      </c>
      <c r="D42" s="57" t="s">
        <v>150</v>
      </c>
      <c r="E42" s="57" t="s">
        <v>165</v>
      </c>
      <c r="F42" s="57" t="s">
        <v>166</v>
      </c>
      <c r="G42" s="57" t="s">
        <v>167</v>
      </c>
      <c r="H42" s="57" t="s">
        <v>168</v>
      </c>
      <c r="I42" s="58">
        <v>82</v>
      </c>
      <c r="J42" s="57" t="s">
        <v>12</v>
      </c>
      <c r="K42" s="52" t="s">
        <v>183</v>
      </c>
      <c r="L42" s="30" t="s">
        <v>1256</v>
      </c>
      <c r="M42" s="57" t="s">
        <v>184</v>
      </c>
      <c r="N42" s="53">
        <v>15</v>
      </c>
      <c r="O42" s="57">
        <v>70</v>
      </c>
      <c r="P42" s="57" t="s">
        <v>12</v>
      </c>
      <c r="Q42" s="28" t="s">
        <v>92</v>
      </c>
      <c r="R42" s="57" t="s">
        <v>177</v>
      </c>
      <c r="S42" s="145" t="s">
        <v>185</v>
      </c>
      <c r="T42" s="7"/>
      <c r="U42" s="7"/>
      <c r="V42" s="7"/>
      <c r="W42" s="32">
        <v>30</v>
      </c>
      <c r="X42" s="33" t="s">
        <v>1256</v>
      </c>
      <c r="Y42" s="33"/>
      <c r="Z42" s="179" t="s">
        <v>1072</v>
      </c>
      <c r="AA42" s="196">
        <v>42737</v>
      </c>
      <c r="AB42" s="196">
        <v>42946</v>
      </c>
      <c r="AC42" s="35">
        <f t="shared" si="1"/>
        <v>209</v>
      </c>
      <c r="AD42" s="60">
        <v>20</v>
      </c>
      <c r="AE42" s="28" t="s">
        <v>564</v>
      </c>
      <c r="AF42" s="195" t="s">
        <v>181</v>
      </c>
      <c r="AG42" s="195" t="s">
        <v>182</v>
      </c>
      <c r="AH42" s="57"/>
      <c r="AI42" s="57"/>
      <c r="AJ42" s="57"/>
      <c r="AK42" s="57"/>
      <c r="AL42" s="57"/>
      <c r="AM42" s="57"/>
      <c r="AN42" s="57"/>
      <c r="AO42" s="57"/>
      <c r="AP42" s="57"/>
      <c r="AQ42" s="38">
        <f t="shared" si="0"/>
        <v>88</v>
      </c>
      <c r="AR42" s="39">
        <f t="shared" si="2"/>
        <v>0.42105263157894735</v>
      </c>
      <c r="AS42" s="20">
        <v>43</v>
      </c>
      <c r="AT42" s="19" t="s">
        <v>1852</v>
      </c>
      <c r="AU42" s="19" t="s">
        <v>1846</v>
      </c>
      <c r="AV42" s="92">
        <f t="shared" si="3"/>
        <v>8.6</v>
      </c>
      <c r="AW42" s="92">
        <f t="shared" si="4"/>
        <v>1.29</v>
      </c>
    </row>
    <row r="43" spans="1:49" ht="76.5" x14ac:dyDescent="0.2">
      <c r="A43" s="57" t="s">
        <v>148</v>
      </c>
      <c r="B43" s="57" t="s">
        <v>174</v>
      </c>
      <c r="C43" s="57" t="s">
        <v>149</v>
      </c>
      <c r="D43" s="57" t="s">
        <v>150</v>
      </c>
      <c r="E43" s="57" t="s">
        <v>165</v>
      </c>
      <c r="F43" s="57" t="s">
        <v>166</v>
      </c>
      <c r="G43" s="57" t="s">
        <v>167</v>
      </c>
      <c r="H43" s="57" t="s">
        <v>168</v>
      </c>
      <c r="I43" s="58">
        <v>82</v>
      </c>
      <c r="J43" s="57" t="s">
        <v>12</v>
      </c>
      <c r="K43" s="52" t="s">
        <v>183</v>
      </c>
      <c r="L43" s="30" t="s">
        <v>1256</v>
      </c>
      <c r="M43" s="57" t="s">
        <v>184</v>
      </c>
      <c r="N43" s="53">
        <v>15</v>
      </c>
      <c r="O43" s="57">
        <v>70</v>
      </c>
      <c r="P43" s="57" t="s">
        <v>12</v>
      </c>
      <c r="Q43" s="28" t="s">
        <v>92</v>
      </c>
      <c r="R43" s="57" t="s">
        <v>177</v>
      </c>
      <c r="S43" s="145" t="s">
        <v>185</v>
      </c>
      <c r="T43" s="7"/>
      <c r="U43" s="7"/>
      <c r="V43" s="7"/>
      <c r="W43" s="32">
        <v>31</v>
      </c>
      <c r="X43" s="170" t="s">
        <v>1256</v>
      </c>
      <c r="Y43" s="170"/>
      <c r="Z43" s="175" t="s">
        <v>1073</v>
      </c>
      <c r="AA43" s="197">
        <v>42750</v>
      </c>
      <c r="AB43" s="198">
        <v>43069</v>
      </c>
      <c r="AC43" s="173">
        <f t="shared" si="1"/>
        <v>319</v>
      </c>
      <c r="AD43" s="199">
        <v>20</v>
      </c>
      <c r="AE43" s="174" t="s">
        <v>564</v>
      </c>
      <c r="AF43" s="202" t="s">
        <v>1887</v>
      </c>
      <c r="AG43" s="200"/>
      <c r="AH43" s="200"/>
      <c r="AI43" s="200"/>
      <c r="AJ43" s="200"/>
      <c r="AK43" s="200"/>
      <c r="AL43" s="200"/>
      <c r="AM43" s="200"/>
      <c r="AN43" s="200"/>
      <c r="AO43" s="200"/>
      <c r="AP43" s="200"/>
      <c r="AQ43" s="176">
        <f t="shared" si="0"/>
        <v>75</v>
      </c>
      <c r="AR43" s="39">
        <f t="shared" si="2"/>
        <v>0.23510971786833856</v>
      </c>
      <c r="AS43" s="201">
        <v>25</v>
      </c>
      <c r="AT43" s="177" t="s">
        <v>1911</v>
      </c>
      <c r="AU43" s="177" t="s">
        <v>1912</v>
      </c>
      <c r="AV43" s="92">
        <f t="shared" si="3"/>
        <v>5</v>
      </c>
      <c r="AW43" s="92">
        <f t="shared" si="4"/>
        <v>0.75</v>
      </c>
    </row>
    <row r="44" spans="1:49" ht="51" x14ac:dyDescent="0.2">
      <c r="A44" s="57" t="s">
        <v>148</v>
      </c>
      <c r="B44" s="57" t="s">
        <v>174</v>
      </c>
      <c r="C44" s="57" t="s">
        <v>149</v>
      </c>
      <c r="D44" s="57" t="s">
        <v>150</v>
      </c>
      <c r="E44" s="57" t="s">
        <v>165</v>
      </c>
      <c r="F44" s="57" t="s">
        <v>166</v>
      </c>
      <c r="G44" s="57" t="s">
        <v>167</v>
      </c>
      <c r="H44" s="57" t="s">
        <v>168</v>
      </c>
      <c r="I44" s="58">
        <v>82</v>
      </c>
      <c r="J44" s="57" t="s">
        <v>12</v>
      </c>
      <c r="K44" s="52" t="s">
        <v>188</v>
      </c>
      <c r="L44" s="30" t="s">
        <v>1256</v>
      </c>
      <c r="M44" s="57" t="s">
        <v>189</v>
      </c>
      <c r="N44" s="53">
        <v>12</v>
      </c>
      <c r="O44" s="57">
        <v>70</v>
      </c>
      <c r="P44" s="57" t="s">
        <v>12</v>
      </c>
      <c r="Q44" s="28" t="s">
        <v>92</v>
      </c>
      <c r="R44" s="57" t="s">
        <v>177</v>
      </c>
      <c r="S44" s="145" t="s">
        <v>185</v>
      </c>
      <c r="T44" s="7"/>
      <c r="U44" s="7"/>
      <c r="V44" s="7"/>
      <c r="W44" s="32">
        <v>32</v>
      </c>
      <c r="X44" s="33" t="s">
        <v>1256</v>
      </c>
      <c r="Y44" s="33"/>
      <c r="Z44" s="57" t="s">
        <v>190</v>
      </c>
      <c r="AA44" s="59">
        <v>42917</v>
      </c>
      <c r="AB44" s="59">
        <v>43069</v>
      </c>
      <c r="AC44" s="35">
        <f t="shared" si="1"/>
        <v>152</v>
      </c>
      <c r="AD44" s="60">
        <v>25</v>
      </c>
      <c r="AE44" s="28" t="s">
        <v>564</v>
      </c>
      <c r="AF44" s="195" t="s">
        <v>1885</v>
      </c>
      <c r="AG44" s="195" t="s">
        <v>1886</v>
      </c>
      <c r="AH44" s="195" t="s">
        <v>181</v>
      </c>
      <c r="AI44" s="195" t="s">
        <v>182</v>
      </c>
      <c r="AJ44" s="57"/>
      <c r="AK44" s="57"/>
      <c r="AL44" s="57"/>
      <c r="AM44" s="57"/>
      <c r="AN44" s="57" t="s">
        <v>39</v>
      </c>
      <c r="AO44" s="57"/>
      <c r="AP44" s="57"/>
      <c r="AQ44" s="38" t="str">
        <f t="shared" si="0"/>
        <v>Actividad no ha iniciado</v>
      </c>
      <c r="AR44" s="39" t="str">
        <f t="shared" si="2"/>
        <v>Actividad no ha iniciado</v>
      </c>
      <c r="AS44" s="20">
        <v>0</v>
      </c>
      <c r="AT44" s="19" t="s">
        <v>1844</v>
      </c>
      <c r="AU44" s="19" t="s">
        <v>1853</v>
      </c>
      <c r="AV44" s="92">
        <f t="shared" si="3"/>
        <v>0</v>
      </c>
      <c r="AW44" s="92">
        <f t="shared" si="4"/>
        <v>0</v>
      </c>
    </row>
    <row r="45" spans="1:49" ht="89.25" x14ac:dyDescent="0.2">
      <c r="A45" s="57" t="s">
        <v>148</v>
      </c>
      <c r="B45" s="57" t="s">
        <v>174</v>
      </c>
      <c r="C45" s="57" t="s">
        <v>149</v>
      </c>
      <c r="D45" s="57" t="s">
        <v>150</v>
      </c>
      <c r="E45" s="57" t="s">
        <v>165</v>
      </c>
      <c r="F45" s="57" t="s">
        <v>166</v>
      </c>
      <c r="G45" s="57" t="s">
        <v>167</v>
      </c>
      <c r="H45" s="57" t="s">
        <v>168</v>
      </c>
      <c r="I45" s="58">
        <v>82</v>
      </c>
      <c r="J45" s="57" t="s">
        <v>12</v>
      </c>
      <c r="K45" s="52" t="s">
        <v>188</v>
      </c>
      <c r="L45" s="30" t="s">
        <v>1256</v>
      </c>
      <c r="M45" s="57" t="s">
        <v>189</v>
      </c>
      <c r="N45" s="53">
        <v>12</v>
      </c>
      <c r="O45" s="57">
        <v>70</v>
      </c>
      <c r="P45" s="57" t="s">
        <v>12</v>
      </c>
      <c r="Q45" s="28" t="s">
        <v>92</v>
      </c>
      <c r="R45" s="57" t="s">
        <v>177</v>
      </c>
      <c r="S45" s="145" t="s">
        <v>185</v>
      </c>
      <c r="T45" s="7"/>
      <c r="U45" s="7"/>
      <c r="V45" s="7"/>
      <c r="W45" s="32">
        <v>33</v>
      </c>
      <c r="X45" s="33" t="s">
        <v>1256</v>
      </c>
      <c r="Y45" s="33"/>
      <c r="Z45" s="57" t="s">
        <v>191</v>
      </c>
      <c r="AA45" s="59">
        <v>42779</v>
      </c>
      <c r="AB45" s="59">
        <v>43069</v>
      </c>
      <c r="AC45" s="35">
        <f t="shared" si="1"/>
        <v>290</v>
      </c>
      <c r="AD45" s="60">
        <v>25</v>
      </c>
      <c r="AE45" s="28" t="s">
        <v>564</v>
      </c>
      <c r="AF45" s="195" t="s">
        <v>181</v>
      </c>
      <c r="AG45" s="195" t="s">
        <v>182</v>
      </c>
      <c r="AH45" s="195" t="s">
        <v>1885</v>
      </c>
      <c r="AI45" s="195" t="s">
        <v>1886</v>
      </c>
      <c r="AJ45" s="57"/>
      <c r="AK45" s="57"/>
      <c r="AL45" s="57"/>
      <c r="AM45" s="57"/>
      <c r="AN45" s="57" t="s">
        <v>39</v>
      </c>
      <c r="AO45" s="57"/>
      <c r="AP45" s="57"/>
      <c r="AQ45" s="38">
        <f t="shared" si="0"/>
        <v>46</v>
      </c>
      <c r="AR45" s="39">
        <f t="shared" si="2"/>
        <v>0.15862068965517243</v>
      </c>
      <c r="AS45" s="20">
        <v>16</v>
      </c>
      <c r="AT45" s="19" t="s">
        <v>1854</v>
      </c>
      <c r="AU45" s="19" t="s">
        <v>1846</v>
      </c>
      <c r="AV45" s="92">
        <f t="shared" si="3"/>
        <v>4</v>
      </c>
      <c r="AW45" s="92">
        <f t="shared" si="4"/>
        <v>0.48</v>
      </c>
    </row>
    <row r="46" spans="1:49" ht="63.75" x14ac:dyDescent="0.2">
      <c r="A46" s="57" t="s">
        <v>148</v>
      </c>
      <c r="B46" s="57" t="s">
        <v>174</v>
      </c>
      <c r="C46" s="57" t="s">
        <v>149</v>
      </c>
      <c r="D46" s="57" t="s">
        <v>150</v>
      </c>
      <c r="E46" s="57" t="s">
        <v>165</v>
      </c>
      <c r="F46" s="57" t="s">
        <v>166</v>
      </c>
      <c r="G46" s="57" t="s">
        <v>167</v>
      </c>
      <c r="H46" s="57" t="s">
        <v>168</v>
      </c>
      <c r="I46" s="58">
        <v>82</v>
      </c>
      <c r="J46" s="57" t="s">
        <v>12</v>
      </c>
      <c r="K46" s="52" t="s">
        <v>188</v>
      </c>
      <c r="L46" s="30" t="s">
        <v>1256</v>
      </c>
      <c r="M46" s="57" t="s">
        <v>189</v>
      </c>
      <c r="N46" s="53">
        <v>12</v>
      </c>
      <c r="O46" s="57">
        <v>70</v>
      </c>
      <c r="P46" s="57" t="s">
        <v>12</v>
      </c>
      <c r="Q46" s="28" t="s">
        <v>92</v>
      </c>
      <c r="R46" s="57" t="s">
        <v>177</v>
      </c>
      <c r="S46" s="145" t="s">
        <v>185</v>
      </c>
      <c r="T46" s="7"/>
      <c r="U46" s="7"/>
      <c r="V46" s="7"/>
      <c r="W46" s="32">
        <v>34</v>
      </c>
      <c r="X46" s="33" t="s">
        <v>1256</v>
      </c>
      <c r="Y46" s="33"/>
      <c r="Z46" s="61" t="s">
        <v>1074</v>
      </c>
      <c r="AA46" s="203">
        <v>42781</v>
      </c>
      <c r="AB46" s="204">
        <v>42916</v>
      </c>
      <c r="AC46" s="35">
        <f t="shared" si="1"/>
        <v>135</v>
      </c>
      <c r="AD46" s="60">
        <v>25</v>
      </c>
      <c r="AE46" s="28" t="s">
        <v>564</v>
      </c>
      <c r="AF46" s="195" t="s">
        <v>1885</v>
      </c>
      <c r="AG46" s="195" t="s">
        <v>1886</v>
      </c>
      <c r="AH46" s="195"/>
      <c r="AI46" s="195"/>
      <c r="AJ46" s="57"/>
      <c r="AK46" s="57"/>
      <c r="AL46" s="57"/>
      <c r="AM46" s="57"/>
      <c r="AN46" s="57"/>
      <c r="AO46" s="57"/>
      <c r="AP46" s="57"/>
      <c r="AQ46" s="38">
        <f t="shared" si="0"/>
        <v>44</v>
      </c>
      <c r="AR46" s="39">
        <f t="shared" si="2"/>
        <v>0.32592592592592595</v>
      </c>
      <c r="AS46" s="20">
        <v>38</v>
      </c>
      <c r="AT46" s="19" t="s">
        <v>1855</v>
      </c>
      <c r="AU46" s="19" t="s">
        <v>1846</v>
      </c>
      <c r="AV46" s="92">
        <f t="shared" si="3"/>
        <v>9.5</v>
      </c>
      <c r="AW46" s="92">
        <f t="shared" si="4"/>
        <v>1.1399999999999999</v>
      </c>
    </row>
    <row r="47" spans="1:49" ht="89.25" x14ac:dyDescent="0.2">
      <c r="A47" s="57" t="s">
        <v>148</v>
      </c>
      <c r="B47" s="57" t="s">
        <v>174</v>
      </c>
      <c r="C47" s="57" t="s">
        <v>149</v>
      </c>
      <c r="D47" s="57" t="s">
        <v>150</v>
      </c>
      <c r="E47" s="57" t="s">
        <v>165</v>
      </c>
      <c r="F47" s="57" t="s">
        <v>166</v>
      </c>
      <c r="G47" s="57" t="s">
        <v>167</v>
      </c>
      <c r="H47" s="57" t="s">
        <v>168</v>
      </c>
      <c r="I47" s="58">
        <v>82</v>
      </c>
      <c r="J47" s="57" t="s">
        <v>12</v>
      </c>
      <c r="K47" s="52" t="s">
        <v>188</v>
      </c>
      <c r="L47" s="30" t="s">
        <v>1256</v>
      </c>
      <c r="M47" s="57" t="s">
        <v>189</v>
      </c>
      <c r="N47" s="53">
        <v>12</v>
      </c>
      <c r="O47" s="57">
        <v>70</v>
      </c>
      <c r="P47" s="57" t="s">
        <v>12</v>
      </c>
      <c r="Q47" s="28" t="s">
        <v>92</v>
      </c>
      <c r="R47" s="57" t="s">
        <v>177</v>
      </c>
      <c r="S47" s="145" t="s">
        <v>185</v>
      </c>
      <c r="T47" s="7"/>
      <c r="U47" s="7"/>
      <c r="V47" s="7"/>
      <c r="W47" s="32">
        <v>35</v>
      </c>
      <c r="X47" s="33" t="s">
        <v>1256</v>
      </c>
      <c r="Y47" s="33"/>
      <c r="Z47" s="61" t="s">
        <v>1075</v>
      </c>
      <c r="AA47" s="205">
        <v>42737</v>
      </c>
      <c r="AB47" s="205">
        <v>42794</v>
      </c>
      <c r="AC47" s="35">
        <f t="shared" si="1"/>
        <v>57</v>
      </c>
      <c r="AD47" s="60">
        <v>25</v>
      </c>
      <c r="AE47" s="28" t="s">
        <v>564</v>
      </c>
      <c r="AF47" s="195" t="s">
        <v>1885</v>
      </c>
      <c r="AG47" s="195" t="s">
        <v>1886</v>
      </c>
      <c r="AH47" s="195"/>
      <c r="AI47" s="195"/>
      <c r="AJ47" s="57"/>
      <c r="AK47" s="57"/>
      <c r="AL47" s="57"/>
      <c r="AM47" s="57"/>
      <c r="AN47" s="57"/>
      <c r="AO47" s="57"/>
      <c r="AP47" s="57"/>
      <c r="AQ47" s="38">
        <f t="shared" si="0"/>
        <v>88</v>
      </c>
      <c r="AR47" s="39">
        <f t="shared" si="2"/>
        <v>1</v>
      </c>
      <c r="AS47" s="20">
        <v>80</v>
      </c>
      <c r="AT47" s="19" t="s">
        <v>1856</v>
      </c>
      <c r="AU47" s="19" t="s">
        <v>1846</v>
      </c>
      <c r="AV47" s="92">
        <f t="shared" si="3"/>
        <v>20</v>
      </c>
      <c r="AW47" s="92">
        <f t="shared" si="4"/>
        <v>2.4</v>
      </c>
    </row>
    <row r="48" spans="1:49" ht="121.5" customHeight="1" x14ac:dyDescent="0.2">
      <c r="A48" s="57" t="s">
        <v>148</v>
      </c>
      <c r="B48" s="57" t="s">
        <v>164</v>
      </c>
      <c r="C48" s="57" t="s">
        <v>149</v>
      </c>
      <c r="D48" s="57" t="s">
        <v>150</v>
      </c>
      <c r="E48" s="57" t="s">
        <v>192</v>
      </c>
      <c r="F48" s="57" t="s">
        <v>193</v>
      </c>
      <c r="G48" s="57" t="s">
        <v>194</v>
      </c>
      <c r="H48" s="57" t="s">
        <v>195</v>
      </c>
      <c r="I48" s="58">
        <v>95</v>
      </c>
      <c r="J48" s="57" t="s">
        <v>12</v>
      </c>
      <c r="K48" s="52" t="s">
        <v>196</v>
      </c>
      <c r="L48" s="30" t="s">
        <v>1256</v>
      </c>
      <c r="M48" s="57" t="s">
        <v>197</v>
      </c>
      <c r="N48" s="53">
        <v>12</v>
      </c>
      <c r="O48" s="57">
        <v>1</v>
      </c>
      <c r="P48" s="28" t="s">
        <v>11</v>
      </c>
      <c r="Q48" s="57" t="s">
        <v>93</v>
      </c>
      <c r="R48" s="57" t="s">
        <v>171</v>
      </c>
      <c r="S48" s="145" t="s">
        <v>100</v>
      </c>
      <c r="T48" s="7"/>
      <c r="U48" s="7"/>
      <c r="V48" s="7"/>
      <c r="W48" s="32">
        <v>36</v>
      </c>
      <c r="X48" s="33" t="s">
        <v>1256</v>
      </c>
      <c r="Y48" s="33"/>
      <c r="Z48" s="84" t="s">
        <v>1113</v>
      </c>
      <c r="AA48" s="59">
        <v>42737</v>
      </c>
      <c r="AB48" s="59">
        <v>43069</v>
      </c>
      <c r="AC48" s="35">
        <f t="shared" si="1"/>
        <v>332</v>
      </c>
      <c r="AD48" s="221">
        <v>50</v>
      </c>
      <c r="AE48" s="28" t="s">
        <v>564</v>
      </c>
      <c r="AF48" s="57" t="s">
        <v>172</v>
      </c>
      <c r="AG48" s="57" t="s">
        <v>173</v>
      </c>
      <c r="AH48" s="57"/>
      <c r="AI48" s="57"/>
      <c r="AJ48" s="57"/>
      <c r="AK48" s="57"/>
      <c r="AL48" s="57"/>
      <c r="AM48" s="57"/>
      <c r="AN48" s="57" t="s">
        <v>43</v>
      </c>
      <c r="AO48" s="57"/>
      <c r="AP48" s="57"/>
      <c r="AQ48" s="38">
        <f t="shared" si="0"/>
        <v>88</v>
      </c>
      <c r="AR48" s="39">
        <f t="shared" si="2"/>
        <v>0.26506024096385544</v>
      </c>
      <c r="AS48" s="20">
        <v>100</v>
      </c>
      <c r="AT48" s="19" t="s">
        <v>1857</v>
      </c>
      <c r="AU48" s="19" t="s">
        <v>1846</v>
      </c>
      <c r="AV48" s="92">
        <f t="shared" si="3"/>
        <v>50</v>
      </c>
      <c r="AW48" s="92">
        <f t="shared" si="4"/>
        <v>6</v>
      </c>
    </row>
    <row r="49" spans="1:49" ht="108" customHeight="1" x14ac:dyDescent="0.2">
      <c r="A49" s="57" t="s">
        <v>148</v>
      </c>
      <c r="B49" s="57" t="s">
        <v>164</v>
      </c>
      <c r="C49" s="57" t="s">
        <v>149</v>
      </c>
      <c r="D49" s="57" t="s">
        <v>150</v>
      </c>
      <c r="E49" s="57" t="s">
        <v>192</v>
      </c>
      <c r="F49" s="57" t="s">
        <v>193</v>
      </c>
      <c r="G49" s="57" t="s">
        <v>194</v>
      </c>
      <c r="H49" s="57" t="s">
        <v>195</v>
      </c>
      <c r="I49" s="58">
        <v>95</v>
      </c>
      <c r="J49" s="57" t="s">
        <v>12</v>
      </c>
      <c r="K49" s="52" t="s">
        <v>196</v>
      </c>
      <c r="L49" s="30" t="s">
        <v>1256</v>
      </c>
      <c r="M49" s="57" t="s">
        <v>197</v>
      </c>
      <c r="N49" s="53">
        <v>12</v>
      </c>
      <c r="O49" s="57">
        <v>1</v>
      </c>
      <c r="P49" s="28" t="s">
        <v>11</v>
      </c>
      <c r="Q49" s="57" t="s">
        <v>93</v>
      </c>
      <c r="R49" s="57" t="s">
        <v>171</v>
      </c>
      <c r="S49" s="145" t="s">
        <v>100</v>
      </c>
      <c r="T49" s="7"/>
      <c r="U49" s="7"/>
      <c r="V49" s="7"/>
      <c r="W49" s="32">
        <v>447</v>
      </c>
      <c r="X49" s="33" t="s">
        <v>1256</v>
      </c>
      <c r="Y49" s="33"/>
      <c r="Z49" s="84" t="s">
        <v>1114</v>
      </c>
      <c r="AA49" s="59">
        <v>42786</v>
      </c>
      <c r="AB49" s="34">
        <v>43100</v>
      </c>
      <c r="AC49" s="35">
        <f t="shared" si="1"/>
        <v>314</v>
      </c>
      <c r="AD49" s="221">
        <v>50</v>
      </c>
      <c r="AE49" s="28" t="s">
        <v>1224</v>
      </c>
      <c r="AF49" s="57" t="s">
        <v>172</v>
      </c>
      <c r="AG49" s="57" t="s">
        <v>173</v>
      </c>
      <c r="AH49" s="57"/>
      <c r="AI49" s="57"/>
      <c r="AJ49" s="57"/>
      <c r="AK49" s="57"/>
      <c r="AL49" s="57"/>
      <c r="AM49" s="57"/>
      <c r="AN49" s="57"/>
      <c r="AO49" s="57"/>
      <c r="AP49" s="57"/>
      <c r="AQ49" s="38">
        <f t="shared" si="0"/>
        <v>39</v>
      </c>
      <c r="AR49" s="39">
        <f t="shared" si="2"/>
        <v>1</v>
      </c>
      <c r="AS49" s="20">
        <v>100</v>
      </c>
      <c r="AT49" s="19" t="s">
        <v>1858</v>
      </c>
      <c r="AU49" s="19" t="s">
        <v>1846</v>
      </c>
      <c r="AV49" s="92">
        <f t="shared" si="3"/>
        <v>50</v>
      </c>
      <c r="AW49" s="92">
        <f t="shared" si="4"/>
        <v>6</v>
      </c>
    </row>
    <row r="50" spans="1:49" ht="38.25" x14ac:dyDescent="0.2">
      <c r="A50" s="57" t="s">
        <v>148</v>
      </c>
      <c r="B50" s="57" t="s">
        <v>198</v>
      </c>
      <c r="C50" s="57" t="s">
        <v>149</v>
      </c>
      <c r="D50" s="57" t="s">
        <v>150</v>
      </c>
      <c r="E50" s="57" t="s">
        <v>192</v>
      </c>
      <c r="F50" s="57" t="s">
        <v>193</v>
      </c>
      <c r="G50" s="57" t="s">
        <v>194</v>
      </c>
      <c r="H50" s="57" t="s">
        <v>199</v>
      </c>
      <c r="I50" s="58">
        <v>100</v>
      </c>
      <c r="J50" s="57" t="s">
        <v>12</v>
      </c>
      <c r="K50" s="52" t="s">
        <v>200</v>
      </c>
      <c r="L50" s="30" t="s">
        <v>1256</v>
      </c>
      <c r="M50" s="57" t="s">
        <v>201</v>
      </c>
      <c r="N50" s="53">
        <v>12</v>
      </c>
      <c r="O50" s="57">
        <v>1</v>
      </c>
      <c r="P50" s="28" t="s">
        <v>11</v>
      </c>
      <c r="Q50" s="57" t="s">
        <v>93</v>
      </c>
      <c r="R50" s="57" t="s">
        <v>202</v>
      </c>
      <c r="S50" s="145" t="s">
        <v>178</v>
      </c>
      <c r="T50" s="7"/>
      <c r="U50" s="7"/>
      <c r="V50" s="7"/>
      <c r="W50" s="32">
        <v>37</v>
      </c>
      <c r="X50" s="33" t="s">
        <v>1256</v>
      </c>
      <c r="Y50" s="33"/>
      <c r="Z50" s="57" t="s">
        <v>203</v>
      </c>
      <c r="AA50" s="59">
        <v>42737</v>
      </c>
      <c r="AB50" s="59">
        <v>42766</v>
      </c>
      <c r="AC50" s="35">
        <f t="shared" si="1"/>
        <v>29</v>
      </c>
      <c r="AD50" s="60">
        <v>50</v>
      </c>
      <c r="AE50" s="28" t="s">
        <v>564</v>
      </c>
      <c r="AF50" s="57" t="s">
        <v>178</v>
      </c>
      <c r="AG50" s="57" t="s">
        <v>202</v>
      </c>
      <c r="AH50" s="57"/>
      <c r="AI50" s="57"/>
      <c r="AJ50" s="57"/>
      <c r="AK50" s="57"/>
      <c r="AL50" s="57"/>
      <c r="AM50" s="57"/>
      <c r="AN50" s="57" t="s">
        <v>41</v>
      </c>
      <c r="AO50" s="57"/>
      <c r="AP50" s="57"/>
      <c r="AQ50" s="38">
        <f t="shared" si="0"/>
        <v>88</v>
      </c>
      <c r="AR50" s="39">
        <f t="shared" si="2"/>
        <v>1</v>
      </c>
      <c r="AS50" s="20">
        <v>100</v>
      </c>
      <c r="AT50" s="19" t="s">
        <v>1859</v>
      </c>
      <c r="AU50" s="19" t="s">
        <v>1846</v>
      </c>
      <c r="AV50" s="92">
        <f t="shared" si="3"/>
        <v>50</v>
      </c>
      <c r="AW50" s="92">
        <f t="shared" si="4"/>
        <v>6</v>
      </c>
    </row>
    <row r="51" spans="1:49" ht="38.25" x14ac:dyDescent="0.2">
      <c r="A51" s="57" t="s">
        <v>148</v>
      </c>
      <c r="B51" s="57" t="s">
        <v>198</v>
      </c>
      <c r="C51" s="57" t="s">
        <v>149</v>
      </c>
      <c r="D51" s="57" t="s">
        <v>150</v>
      </c>
      <c r="E51" s="57" t="s">
        <v>192</v>
      </c>
      <c r="F51" s="57" t="s">
        <v>193</v>
      </c>
      <c r="G51" s="57" t="s">
        <v>194</v>
      </c>
      <c r="H51" s="57" t="s">
        <v>199</v>
      </c>
      <c r="I51" s="58">
        <v>100</v>
      </c>
      <c r="J51" s="57" t="s">
        <v>12</v>
      </c>
      <c r="K51" s="52" t="s">
        <v>200</v>
      </c>
      <c r="L51" s="30" t="s">
        <v>1256</v>
      </c>
      <c r="M51" s="57" t="s">
        <v>201</v>
      </c>
      <c r="N51" s="53">
        <v>12</v>
      </c>
      <c r="O51" s="57">
        <v>1</v>
      </c>
      <c r="P51" s="28" t="s">
        <v>11</v>
      </c>
      <c r="Q51" s="57" t="s">
        <v>93</v>
      </c>
      <c r="R51" s="57" t="s">
        <v>202</v>
      </c>
      <c r="S51" s="145" t="s">
        <v>178</v>
      </c>
      <c r="T51" s="7"/>
      <c r="U51" s="7"/>
      <c r="V51" s="7"/>
      <c r="W51" s="32">
        <v>38</v>
      </c>
      <c r="X51" s="33" t="s">
        <v>1256</v>
      </c>
      <c r="Y51" s="33"/>
      <c r="Z51" s="61" t="s">
        <v>1076</v>
      </c>
      <c r="AA51" s="206">
        <v>42737</v>
      </c>
      <c r="AB51" s="206">
        <v>42766</v>
      </c>
      <c r="AC51" s="35">
        <f t="shared" si="1"/>
        <v>29</v>
      </c>
      <c r="AD51" s="60">
        <v>50</v>
      </c>
      <c r="AE51" s="28" t="s">
        <v>564</v>
      </c>
      <c r="AF51" s="57" t="s">
        <v>178</v>
      </c>
      <c r="AG51" s="57" t="s">
        <v>202</v>
      </c>
      <c r="AH51" s="57"/>
      <c r="AI51" s="57"/>
      <c r="AJ51" s="57"/>
      <c r="AK51" s="57"/>
      <c r="AL51" s="57"/>
      <c r="AM51" s="57"/>
      <c r="AN51" s="57"/>
      <c r="AO51" s="57"/>
      <c r="AP51" s="57"/>
      <c r="AQ51" s="38">
        <f t="shared" si="0"/>
        <v>88</v>
      </c>
      <c r="AR51" s="39">
        <f t="shared" si="2"/>
        <v>1</v>
      </c>
      <c r="AS51" s="20">
        <v>100</v>
      </c>
      <c r="AT51" s="19" t="s">
        <v>1860</v>
      </c>
      <c r="AU51" s="19" t="s">
        <v>1846</v>
      </c>
      <c r="AV51" s="92">
        <f t="shared" si="3"/>
        <v>50</v>
      </c>
      <c r="AW51" s="92">
        <f t="shared" si="4"/>
        <v>6</v>
      </c>
    </row>
    <row r="52" spans="1:49" ht="102" x14ac:dyDescent="0.2">
      <c r="A52" s="57" t="s">
        <v>148</v>
      </c>
      <c r="B52" s="57" t="s">
        <v>174</v>
      </c>
      <c r="C52" s="57" t="s">
        <v>204</v>
      </c>
      <c r="D52" s="57" t="s">
        <v>205</v>
      </c>
      <c r="E52" s="57" t="s">
        <v>206</v>
      </c>
      <c r="F52" s="57" t="s">
        <v>207</v>
      </c>
      <c r="G52" s="57" t="s">
        <v>208</v>
      </c>
      <c r="H52" s="57" t="s">
        <v>209</v>
      </c>
      <c r="I52" s="58">
        <v>80</v>
      </c>
      <c r="J52" s="57" t="s">
        <v>12</v>
      </c>
      <c r="K52" s="52" t="s">
        <v>210</v>
      </c>
      <c r="L52" s="30" t="s">
        <v>1256</v>
      </c>
      <c r="M52" s="57" t="s">
        <v>211</v>
      </c>
      <c r="N52" s="53">
        <v>12</v>
      </c>
      <c r="O52" s="57">
        <v>80</v>
      </c>
      <c r="P52" s="57" t="s">
        <v>12</v>
      </c>
      <c r="Q52" s="28" t="s">
        <v>92</v>
      </c>
      <c r="R52" s="57" t="s">
        <v>177</v>
      </c>
      <c r="S52" s="145" t="s">
        <v>185</v>
      </c>
      <c r="T52" s="7"/>
      <c r="U52" s="7"/>
      <c r="V52" s="7"/>
      <c r="W52" s="32">
        <v>39</v>
      </c>
      <c r="X52" s="33" t="s">
        <v>1256</v>
      </c>
      <c r="Y52" s="33"/>
      <c r="Z52" s="84" t="s">
        <v>1892</v>
      </c>
      <c r="AA52" s="59">
        <v>42779</v>
      </c>
      <c r="AB52" s="59">
        <v>43069</v>
      </c>
      <c r="AC52" s="35">
        <f t="shared" si="1"/>
        <v>290</v>
      </c>
      <c r="AD52" s="60">
        <v>7</v>
      </c>
      <c r="AE52" s="28" t="s">
        <v>564</v>
      </c>
      <c r="AF52" s="57" t="s">
        <v>181</v>
      </c>
      <c r="AG52" s="57" t="s">
        <v>182</v>
      </c>
      <c r="AH52" s="57" t="s">
        <v>1885</v>
      </c>
      <c r="AI52" s="57" t="s">
        <v>1886</v>
      </c>
      <c r="AJ52" s="57"/>
      <c r="AK52" s="57"/>
      <c r="AL52" s="57"/>
      <c r="AM52" s="57"/>
      <c r="AN52" s="57" t="s">
        <v>44</v>
      </c>
      <c r="AO52" s="57"/>
      <c r="AP52" s="57"/>
      <c r="AQ52" s="38">
        <f t="shared" si="0"/>
        <v>46</v>
      </c>
      <c r="AR52" s="39">
        <f t="shared" si="2"/>
        <v>0.15862068965517243</v>
      </c>
      <c r="AS52" s="20">
        <v>16</v>
      </c>
      <c r="AT52" s="19" t="s">
        <v>1861</v>
      </c>
      <c r="AU52" s="19" t="s">
        <v>1846</v>
      </c>
      <c r="AV52" s="92">
        <f t="shared" si="3"/>
        <v>1.1200000000000001</v>
      </c>
      <c r="AW52" s="92">
        <f t="shared" si="4"/>
        <v>0.13440000000000002</v>
      </c>
    </row>
    <row r="53" spans="1:49" ht="63.75" x14ac:dyDescent="0.2">
      <c r="A53" s="57" t="s">
        <v>148</v>
      </c>
      <c r="B53" s="57" t="s">
        <v>174</v>
      </c>
      <c r="C53" s="57" t="s">
        <v>204</v>
      </c>
      <c r="D53" s="57" t="s">
        <v>205</v>
      </c>
      <c r="E53" s="57" t="s">
        <v>206</v>
      </c>
      <c r="F53" s="57" t="s">
        <v>207</v>
      </c>
      <c r="G53" s="57" t="s">
        <v>208</v>
      </c>
      <c r="H53" s="57" t="s">
        <v>209</v>
      </c>
      <c r="I53" s="58">
        <v>80</v>
      </c>
      <c r="J53" s="57" t="s">
        <v>12</v>
      </c>
      <c r="K53" s="52" t="s">
        <v>210</v>
      </c>
      <c r="L53" s="30" t="s">
        <v>1256</v>
      </c>
      <c r="M53" s="57" t="s">
        <v>211</v>
      </c>
      <c r="N53" s="53">
        <v>12</v>
      </c>
      <c r="O53" s="57">
        <v>80</v>
      </c>
      <c r="P53" s="57" t="s">
        <v>12</v>
      </c>
      <c r="Q53" s="28" t="s">
        <v>92</v>
      </c>
      <c r="R53" s="57" t="s">
        <v>177</v>
      </c>
      <c r="S53" s="145" t="s">
        <v>185</v>
      </c>
      <c r="T53" s="7"/>
      <c r="U53" s="7"/>
      <c r="V53" s="7"/>
      <c r="W53" s="32">
        <v>40</v>
      </c>
      <c r="X53" s="33" t="s">
        <v>1256</v>
      </c>
      <c r="Y53" s="33"/>
      <c r="Z53" s="84" t="s">
        <v>1893</v>
      </c>
      <c r="AA53" s="59">
        <v>42779</v>
      </c>
      <c r="AB53" s="59">
        <v>43069</v>
      </c>
      <c r="AC53" s="35">
        <f t="shared" si="1"/>
        <v>290</v>
      </c>
      <c r="AD53" s="60">
        <v>7</v>
      </c>
      <c r="AE53" s="28" t="s">
        <v>564</v>
      </c>
      <c r="AF53" s="57" t="s">
        <v>181</v>
      </c>
      <c r="AG53" s="57" t="s">
        <v>182</v>
      </c>
      <c r="AH53" s="57"/>
      <c r="AI53" s="57"/>
      <c r="AJ53" s="57"/>
      <c r="AK53" s="57"/>
      <c r="AL53" s="57"/>
      <c r="AM53" s="57"/>
      <c r="AN53" s="57" t="s">
        <v>44</v>
      </c>
      <c r="AO53" s="57"/>
      <c r="AP53" s="57"/>
      <c r="AQ53" s="38">
        <f t="shared" si="0"/>
        <v>46</v>
      </c>
      <c r="AR53" s="39">
        <f t="shared" si="2"/>
        <v>0.15862068965517243</v>
      </c>
      <c r="AS53" s="20">
        <v>16</v>
      </c>
      <c r="AT53" s="19" t="s">
        <v>1862</v>
      </c>
      <c r="AU53" s="19" t="s">
        <v>1846</v>
      </c>
      <c r="AV53" s="92">
        <f t="shared" si="3"/>
        <v>1.1200000000000001</v>
      </c>
      <c r="AW53" s="92">
        <f t="shared" si="4"/>
        <v>0.13440000000000002</v>
      </c>
    </row>
    <row r="54" spans="1:49" ht="63.75" x14ac:dyDescent="0.2">
      <c r="A54" s="57" t="s">
        <v>148</v>
      </c>
      <c r="B54" s="57" t="s">
        <v>174</v>
      </c>
      <c r="C54" s="57" t="s">
        <v>204</v>
      </c>
      <c r="D54" s="57" t="s">
        <v>205</v>
      </c>
      <c r="E54" s="57" t="s">
        <v>206</v>
      </c>
      <c r="F54" s="57" t="s">
        <v>207</v>
      </c>
      <c r="G54" s="57" t="s">
        <v>208</v>
      </c>
      <c r="H54" s="57" t="s">
        <v>209</v>
      </c>
      <c r="I54" s="58">
        <v>80</v>
      </c>
      <c r="J54" s="57" t="s">
        <v>12</v>
      </c>
      <c r="K54" s="52" t="s">
        <v>210</v>
      </c>
      <c r="L54" s="30" t="s">
        <v>1256</v>
      </c>
      <c r="M54" s="57" t="s">
        <v>211</v>
      </c>
      <c r="N54" s="53">
        <v>12</v>
      </c>
      <c r="O54" s="57">
        <v>80</v>
      </c>
      <c r="P54" s="57" t="s">
        <v>12</v>
      </c>
      <c r="Q54" s="28" t="s">
        <v>92</v>
      </c>
      <c r="R54" s="57" t="s">
        <v>177</v>
      </c>
      <c r="S54" s="145" t="s">
        <v>185</v>
      </c>
      <c r="T54" s="7"/>
      <c r="U54" s="7"/>
      <c r="V54" s="7"/>
      <c r="W54" s="32">
        <v>41</v>
      </c>
      <c r="X54" s="33" t="s">
        <v>1256</v>
      </c>
      <c r="Y54" s="33"/>
      <c r="Z54" s="57" t="s">
        <v>212</v>
      </c>
      <c r="AA54" s="59">
        <v>42826</v>
      </c>
      <c r="AB54" s="59">
        <v>43069</v>
      </c>
      <c r="AC54" s="35">
        <f t="shared" si="1"/>
        <v>243</v>
      </c>
      <c r="AD54" s="60">
        <v>10</v>
      </c>
      <c r="AE54" s="28" t="s">
        <v>564</v>
      </c>
      <c r="AF54" s="57" t="s">
        <v>181</v>
      </c>
      <c r="AG54" s="57" t="s">
        <v>182</v>
      </c>
      <c r="AH54" s="57" t="s">
        <v>1885</v>
      </c>
      <c r="AI54" s="57" t="s">
        <v>1886</v>
      </c>
      <c r="AJ54" s="57"/>
      <c r="AK54" s="57"/>
      <c r="AL54" s="57"/>
      <c r="AM54" s="57"/>
      <c r="AN54" s="57" t="s">
        <v>44</v>
      </c>
      <c r="AO54" s="57"/>
      <c r="AP54" s="57"/>
      <c r="AQ54" s="38" t="str">
        <f t="shared" si="0"/>
        <v>Actividad no ha iniciado</v>
      </c>
      <c r="AR54" s="39" t="str">
        <f t="shared" si="2"/>
        <v>Actividad no ha iniciado</v>
      </c>
      <c r="AS54" s="20">
        <v>0</v>
      </c>
      <c r="AT54" s="19" t="s">
        <v>1844</v>
      </c>
      <c r="AU54" s="19" t="s">
        <v>1844</v>
      </c>
      <c r="AV54" s="92">
        <f t="shared" si="3"/>
        <v>0</v>
      </c>
      <c r="AW54" s="92">
        <f t="shared" si="4"/>
        <v>0</v>
      </c>
    </row>
    <row r="55" spans="1:49" ht="89.25" x14ac:dyDescent="0.2">
      <c r="A55" s="57" t="s">
        <v>148</v>
      </c>
      <c r="B55" s="57" t="s">
        <v>174</v>
      </c>
      <c r="C55" s="57" t="s">
        <v>204</v>
      </c>
      <c r="D55" s="57" t="s">
        <v>205</v>
      </c>
      <c r="E55" s="57" t="s">
        <v>206</v>
      </c>
      <c r="F55" s="57" t="s">
        <v>207</v>
      </c>
      <c r="G55" s="57" t="s">
        <v>208</v>
      </c>
      <c r="H55" s="57" t="s">
        <v>209</v>
      </c>
      <c r="I55" s="58">
        <v>80</v>
      </c>
      <c r="J55" s="57" t="s">
        <v>12</v>
      </c>
      <c r="K55" s="52" t="s">
        <v>210</v>
      </c>
      <c r="L55" s="30" t="s">
        <v>1256</v>
      </c>
      <c r="M55" s="57" t="s">
        <v>211</v>
      </c>
      <c r="N55" s="53">
        <v>12</v>
      </c>
      <c r="O55" s="57">
        <v>80</v>
      </c>
      <c r="P55" s="57" t="s">
        <v>12</v>
      </c>
      <c r="Q55" s="28" t="s">
        <v>92</v>
      </c>
      <c r="R55" s="57" t="s">
        <v>177</v>
      </c>
      <c r="S55" s="145" t="s">
        <v>185</v>
      </c>
      <c r="T55" s="7"/>
      <c r="U55" s="7"/>
      <c r="V55" s="7"/>
      <c r="W55" s="32">
        <v>42</v>
      </c>
      <c r="X55" s="33" t="s">
        <v>1256</v>
      </c>
      <c r="Y55" s="33"/>
      <c r="Z55" s="61" t="s">
        <v>1077</v>
      </c>
      <c r="AA55" s="85">
        <v>42795</v>
      </c>
      <c r="AB55" s="85">
        <v>42916</v>
      </c>
      <c r="AC55" s="35">
        <f t="shared" si="1"/>
        <v>121</v>
      </c>
      <c r="AD55" s="60">
        <v>7</v>
      </c>
      <c r="AE55" s="28" t="s">
        <v>564</v>
      </c>
      <c r="AF55" s="57" t="s">
        <v>181</v>
      </c>
      <c r="AG55" s="57" t="s">
        <v>182</v>
      </c>
      <c r="AH55" s="57"/>
      <c r="AI55" s="57"/>
      <c r="AJ55" s="57"/>
      <c r="AK55" s="57"/>
      <c r="AL55" s="57"/>
      <c r="AM55" s="57"/>
      <c r="AN55" s="57"/>
      <c r="AO55" s="57"/>
      <c r="AP55" s="57"/>
      <c r="AQ55" s="38">
        <f t="shared" si="0"/>
        <v>30</v>
      </c>
      <c r="AR55" s="39">
        <f t="shared" si="2"/>
        <v>0.24793388429752067</v>
      </c>
      <c r="AS55" s="20">
        <v>33</v>
      </c>
      <c r="AT55" s="19" t="s">
        <v>1863</v>
      </c>
      <c r="AU55" s="19" t="s">
        <v>1846</v>
      </c>
      <c r="AV55" s="92">
        <f t="shared" si="3"/>
        <v>2.31</v>
      </c>
      <c r="AW55" s="92">
        <f t="shared" si="4"/>
        <v>0.2772</v>
      </c>
    </row>
    <row r="56" spans="1:49" ht="51" x14ac:dyDescent="0.2">
      <c r="A56" s="57" t="s">
        <v>148</v>
      </c>
      <c r="B56" s="57" t="s">
        <v>174</v>
      </c>
      <c r="C56" s="57" t="s">
        <v>204</v>
      </c>
      <c r="D56" s="57" t="s">
        <v>205</v>
      </c>
      <c r="E56" s="57" t="s">
        <v>206</v>
      </c>
      <c r="F56" s="57" t="s">
        <v>207</v>
      </c>
      <c r="G56" s="57" t="s">
        <v>208</v>
      </c>
      <c r="H56" s="57" t="s">
        <v>209</v>
      </c>
      <c r="I56" s="58">
        <v>80</v>
      </c>
      <c r="J56" s="57" t="s">
        <v>12</v>
      </c>
      <c r="K56" s="52" t="s">
        <v>210</v>
      </c>
      <c r="L56" s="30" t="s">
        <v>1256</v>
      </c>
      <c r="M56" s="57" t="s">
        <v>211</v>
      </c>
      <c r="N56" s="53">
        <v>12</v>
      </c>
      <c r="O56" s="57">
        <v>80</v>
      </c>
      <c r="P56" s="57" t="s">
        <v>12</v>
      </c>
      <c r="Q56" s="28" t="s">
        <v>92</v>
      </c>
      <c r="R56" s="57" t="s">
        <v>177</v>
      </c>
      <c r="S56" s="145" t="s">
        <v>185</v>
      </c>
      <c r="T56" s="7"/>
      <c r="U56" s="7"/>
      <c r="V56" s="7"/>
      <c r="W56" s="32">
        <v>43</v>
      </c>
      <c r="X56" s="33" t="s">
        <v>1256</v>
      </c>
      <c r="Y56" s="33"/>
      <c r="Z56" s="61" t="s">
        <v>1078</v>
      </c>
      <c r="AA56" s="85">
        <v>42795</v>
      </c>
      <c r="AB56" s="85">
        <v>42916</v>
      </c>
      <c r="AC56" s="35">
        <f t="shared" si="1"/>
        <v>121</v>
      </c>
      <c r="AD56" s="60">
        <v>10</v>
      </c>
      <c r="AE56" s="28" t="s">
        <v>564</v>
      </c>
      <c r="AF56" s="57" t="s">
        <v>1885</v>
      </c>
      <c r="AG56" s="57" t="s">
        <v>1886</v>
      </c>
      <c r="AH56" s="57"/>
      <c r="AI56" s="57"/>
      <c r="AJ56" s="57"/>
      <c r="AK56" s="57"/>
      <c r="AL56" s="57"/>
      <c r="AM56" s="57"/>
      <c r="AN56" s="57"/>
      <c r="AO56" s="57"/>
      <c r="AP56" s="57"/>
      <c r="AQ56" s="38">
        <f t="shared" si="0"/>
        <v>30</v>
      </c>
      <c r="AR56" s="39">
        <f t="shared" si="2"/>
        <v>0.24793388429752067</v>
      </c>
      <c r="AS56" s="20">
        <v>33</v>
      </c>
      <c r="AT56" s="19" t="s">
        <v>1864</v>
      </c>
      <c r="AU56" s="19" t="s">
        <v>1846</v>
      </c>
      <c r="AV56" s="92">
        <f t="shared" si="3"/>
        <v>3.3</v>
      </c>
      <c r="AW56" s="92">
        <f t="shared" si="4"/>
        <v>0.39599999999999996</v>
      </c>
    </row>
    <row r="57" spans="1:49" ht="51" x14ac:dyDescent="0.2">
      <c r="A57" s="57" t="s">
        <v>148</v>
      </c>
      <c r="B57" s="57" t="s">
        <v>174</v>
      </c>
      <c r="C57" s="57" t="s">
        <v>204</v>
      </c>
      <c r="D57" s="57" t="s">
        <v>205</v>
      </c>
      <c r="E57" s="57" t="s">
        <v>206</v>
      </c>
      <c r="F57" s="57" t="s">
        <v>207</v>
      </c>
      <c r="G57" s="57" t="s">
        <v>208</v>
      </c>
      <c r="H57" s="57" t="s">
        <v>209</v>
      </c>
      <c r="I57" s="58">
        <v>80</v>
      </c>
      <c r="J57" s="57" t="s">
        <v>12</v>
      </c>
      <c r="K57" s="52" t="s">
        <v>210</v>
      </c>
      <c r="L57" s="30" t="s">
        <v>1256</v>
      </c>
      <c r="M57" s="57" t="s">
        <v>211</v>
      </c>
      <c r="N57" s="53">
        <v>12</v>
      </c>
      <c r="O57" s="57">
        <v>80</v>
      </c>
      <c r="P57" s="57" t="s">
        <v>12</v>
      </c>
      <c r="Q57" s="28" t="s">
        <v>92</v>
      </c>
      <c r="R57" s="57" t="s">
        <v>177</v>
      </c>
      <c r="S57" s="145" t="s">
        <v>185</v>
      </c>
      <c r="T57" s="7"/>
      <c r="U57" s="7"/>
      <c r="V57" s="7"/>
      <c r="W57" s="32">
        <v>44</v>
      </c>
      <c r="X57" s="33" t="s">
        <v>1256</v>
      </c>
      <c r="Y57" s="33"/>
      <c r="Z57" s="61" t="s">
        <v>1079</v>
      </c>
      <c r="AA57" s="85">
        <v>42781</v>
      </c>
      <c r="AB57" s="85">
        <v>42855</v>
      </c>
      <c r="AC57" s="35">
        <f t="shared" si="1"/>
        <v>74</v>
      </c>
      <c r="AD57" s="60">
        <v>7</v>
      </c>
      <c r="AE57" s="28" t="s">
        <v>564</v>
      </c>
      <c r="AF57" s="57" t="s">
        <v>1885</v>
      </c>
      <c r="AG57" s="57" t="s">
        <v>1886</v>
      </c>
      <c r="AH57" s="57"/>
      <c r="AI57" s="57"/>
      <c r="AJ57" s="57"/>
      <c r="AK57" s="57"/>
      <c r="AL57" s="57"/>
      <c r="AM57" s="57"/>
      <c r="AN57" s="57"/>
      <c r="AO57" s="57"/>
      <c r="AP57" s="57"/>
      <c r="AQ57" s="38">
        <f t="shared" si="0"/>
        <v>44</v>
      </c>
      <c r="AR57" s="39">
        <f t="shared" si="2"/>
        <v>0.59459459459459463</v>
      </c>
      <c r="AS57" s="20">
        <v>100</v>
      </c>
      <c r="AT57" s="19" t="s">
        <v>1865</v>
      </c>
      <c r="AU57" s="19" t="s">
        <v>1846</v>
      </c>
      <c r="AV57" s="92">
        <f t="shared" si="3"/>
        <v>7</v>
      </c>
      <c r="AW57" s="92">
        <f t="shared" si="4"/>
        <v>0.84</v>
      </c>
    </row>
    <row r="58" spans="1:49" ht="51" x14ac:dyDescent="0.2">
      <c r="A58" s="57" t="s">
        <v>148</v>
      </c>
      <c r="B58" s="57" t="s">
        <v>174</v>
      </c>
      <c r="C58" s="57" t="s">
        <v>204</v>
      </c>
      <c r="D58" s="57" t="s">
        <v>205</v>
      </c>
      <c r="E58" s="57" t="s">
        <v>206</v>
      </c>
      <c r="F58" s="57" t="s">
        <v>207</v>
      </c>
      <c r="G58" s="57" t="s">
        <v>208</v>
      </c>
      <c r="H58" s="57" t="s">
        <v>209</v>
      </c>
      <c r="I58" s="58">
        <v>80</v>
      </c>
      <c r="J58" s="57" t="s">
        <v>12</v>
      </c>
      <c r="K58" s="52" t="s">
        <v>210</v>
      </c>
      <c r="L58" s="30" t="s">
        <v>1256</v>
      </c>
      <c r="M58" s="57" t="s">
        <v>211</v>
      </c>
      <c r="N58" s="53">
        <v>12</v>
      </c>
      <c r="O58" s="57">
        <v>80</v>
      </c>
      <c r="P58" s="57" t="s">
        <v>12</v>
      </c>
      <c r="Q58" s="28" t="s">
        <v>92</v>
      </c>
      <c r="R58" s="57" t="s">
        <v>177</v>
      </c>
      <c r="S58" s="145" t="s">
        <v>185</v>
      </c>
      <c r="T58" s="7"/>
      <c r="U58" s="7"/>
      <c r="V58" s="7"/>
      <c r="W58" s="32">
        <v>45</v>
      </c>
      <c r="X58" s="33" t="s">
        <v>1256</v>
      </c>
      <c r="Y58" s="33"/>
      <c r="Z58" s="61" t="s">
        <v>1080</v>
      </c>
      <c r="AA58" s="85">
        <v>42781</v>
      </c>
      <c r="AB58" s="85">
        <v>42946</v>
      </c>
      <c r="AC58" s="35">
        <f t="shared" si="1"/>
        <v>165</v>
      </c>
      <c r="AD58" s="60">
        <v>7</v>
      </c>
      <c r="AE58" s="28" t="s">
        <v>564</v>
      </c>
      <c r="AF58" s="57" t="s">
        <v>1885</v>
      </c>
      <c r="AG58" s="57" t="s">
        <v>1886</v>
      </c>
      <c r="AH58" s="57"/>
      <c r="AI58" s="57"/>
      <c r="AJ58" s="57"/>
      <c r="AK58" s="57"/>
      <c r="AL58" s="57"/>
      <c r="AM58" s="57"/>
      <c r="AN58" s="57"/>
      <c r="AO58" s="57"/>
      <c r="AP58" s="57"/>
      <c r="AQ58" s="38">
        <f t="shared" si="0"/>
        <v>44</v>
      </c>
      <c r="AR58" s="39">
        <f t="shared" si="2"/>
        <v>0.26666666666666666</v>
      </c>
      <c r="AS58" s="20">
        <v>0</v>
      </c>
      <c r="AT58" s="19" t="s">
        <v>1866</v>
      </c>
      <c r="AU58" s="19" t="s">
        <v>1867</v>
      </c>
      <c r="AV58" s="92">
        <f t="shared" si="3"/>
        <v>0</v>
      </c>
      <c r="AW58" s="92">
        <f t="shared" si="4"/>
        <v>0</v>
      </c>
    </row>
    <row r="59" spans="1:49" ht="51" x14ac:dyDescent="0.2">
      <c r="A59" s="57" t="s">
        <v>148</v>
      </c>
      <c r="B59" s="57" t="s">
        <v>174</v>
      </c>
      <c r="C59" s="57" t="s">
        <v>204</v>
      </c>
      <c r="D59" s="57" t="s">
        <v>205</v>
      </c>
      <c r="E59" s="57" t="s">
        <v>206</v>
      </c>
      <c r="F59" s="57" t="s">
        <v>207</v>
      </c>
      <c r="G59" s="57" t="s">
        <v>208</v>
      </c>
      <c r="H59" s="57" t="s">
        <v>209</v>
      </c>
      <c r="I59" s="58">
        <v>80</v>
      </c>
      <c r="J59" s="57" t="s">
        <v>12</v>
      </c>
      <c r="K59" s="52" t="s">
        <v>210</v>
      </c>
      <c r="L59" s="30" t="s">
        <v>1256</v>
      </c>
      <c r="M59" s="57" t="s">
        <v>211</v>
      </c>
      <c r="N59" s="53">
        <v>12</v>
      </c>
      <c r="O59" s="57">
        <v>80</v>
      </c>
      <c r="P59" s="57" t="s">
        <v>12</v>
      </c>
      <c r="Q59" s="28" t="s">
        <v>92</v>
      </c>
      <c r="R59" s="57" t="s">
        <v>177</v>
      </c>
      <c r="S59" s="145" t="s">
        <v>185</v>
      </c>
      <c r="T59" s="7"/>
      <c r="U59" s="7"/>
      <c r="V59" s="7"/>
      <c r="W59" s="32">
        <v>46</v>
      </c>
      <c r="X59" s="33" t="s">
        <v>1256</v>
      </c>
      <c r="Y59" s="33"/>
      <c r="Z59" s="61" t="s">
        <v>1081</v>
      </c>
      <c r="AA59" s="85">
        <v>42781</v>
      </c>
      <c r="AB59" s="85">
        <v>42946</v>
      </c>
      <c r="AC59" s="35">
        <f t="shared" si="1"/>
        <v>165</v>
      </c>
      <c r="AD59" s="60">
        <v>7</v>
      </c>
      <c r="AE59" s="28" t="s">
        <v>564</v>
      </c>
      <c r="AF59" s="57" t="s">
        <v>1885</v>
      </c>
      <c r="AG59" s="57" t="s">
        <v>1886</v>
      </c>
      <c r="AH59" s="57"/>
      <c r="AI59" s="57"/>
      <c r="AJ59" s="57"/>
      <c r="AK59" s="57"/>
      <c r="AL59" s="57"/>
      <c r="AM59" s="57"/>
      <c r="AN59" s="57"/>
      <c r="AO59" s="57"/>
      <c r="AP59" s="57"/>
      <c r="AQ59" s="38">
        <f t="shared" si="0"/>
        <v>44</v>
      </c>
      <c r="AR59" s="39">
        <f t="shared" si="2"/>
        <v>0.26666666666666666</v>
      </c>
      <c r="AS59" s="20">
        <v>0</v>
      </c>
      <c r="AT59" s="19" t="s">
        <v>1868</v>
      </c>
      <c r="AU59" s="19" t="s">
        <v>1867</v>
      </c>
      <c r="AV59" s="92">
        <f t="shared" si="3"/>
        <v>0</v>
      </c>
      <c r="AW59" s="92">
        <f t="shared" si="4"/>
        <v>0</v>
      </c>
    </row>
    <row r="60" spans="1:49" ht="51" x14ac:dyDescent="0.2">
      <c r="A60" s="57" t="s">
        <v>148</v>
      </c>
      <c r="B60" s="57" t="s">
        <v>174</v>
      </c>
      <c r="C60" s="57" t="s">
        <v>204</v>
      </c>
      <c r="D60" s="57" t="s">
        <v>205</v>
      </c>
      <c r="E60" s="57" t="s">
        <v>206</v>
      </c>
      <c r="F60" s="57" t="s">
        <v>207</v>
      </c>
      <c r="G60" s="57" t="s">
        <v>208</v>
      </c>
      <c r="H60" s="57" t="s">
        <v>209</v>
      </c>
      <c r="I60" s="58">
        <v>80</v>
      </c>
      <c r="J60" s="57" t="s">
        <v>12</v>
      </c>
      <c r="K60" s="52" t="s">
        <v>210</v>
      </c>
      <c r="L60" s="30" t="s">
        <v>1256</v>
      </c>
      <c r="M60" s="57" t="s">
        <v>211</v>
      </c>
      <c r="N60" s="53">
        <v>12</v>
      </c>
      <c r="O60" s="57">
        <v>80</v>
      </c>
      <c r="P60" s="57" t="s">
        <v>12</v>
      </c>
      <c r="Q60" s="28" t="s">
        <v>92</v>
      </c>
      <c r="R60" s="57" t="s">
        <v>177</v>
      </c>
      <c r="S60" s="145" t="s">
        <v>185</v>
      </c>
      <c r="T60" s="7"/>
      <c r="U60" s="7"/>
      <c r="V60" s="7"/>
      <c r="W60" s="32">
        <v>47</v>
      </c>
      <c r="X60" s="33" t="s">
        <v>1256</v>
      </c>
      <c r="Y60" s="33"/>
      <c r="Z60" s="61" t="s">
        <v>1082</v>
      </c>
      <c r="AA60" s="85">
        <v>42795</v>
      </c>
      <c r="AB60" s="85">
        <v>42916</v>
      </c>
      <c r="AC60" s="35">
        <f t="shared" si="1"/>
        <v>121</v>
      </c>
      <c r="AD60" s="60">
        <v>7</v>
      </c>
      <c r="AE60" s="28" t="s">
        <v>564</v>
      </c>
      <c r="AF60" s="57" t="s">
        <v>1885</v>
      </c>
      <c r="AG60" s="57" t="s">
        <v>1886</v>
      </c>
      <c r="AH60" s="57"/>
      <c r="AI60" s="57"/>
      <c r="AJ60" s="57"/>
      <c r="AK60" s="57"/>
      <c r="AL60" s="57"/>
      <c r="AM60" s="57"/>
      <c r="AN60" s="57"/>
      <c r="AO60" s="57"/>
      <c r="AP60" s="57"/>
      <c r="AQ60" s="38">
        <f t="shared" si="0"/>
        <v>30</v>
      </c>
      <c r="AR60" s="39">
        <f t="shared" si="2"/>
        <v>0.24793388429752067</v>
      </c>
      <c r="AS60" s="20">
        <v>0</v>
      </c>
      <c r="AT60" s="19" t="s">
        <v>1869</v>
      </c>
      <c r="AU60" s="19" t="s">
        <v>1867</v>
      </c>
      <c r="AV60" s="92">
        <f t="shared" si="3"/>
        <v>0</v>
      </c>
      <c r="AW60" s="92">
        <f t="shared" si="4"/>
        <v>0</v>
      </c>
    </row>
    <row r="61" spans="1:49" ht="89.25" x14ac:dyDescent="0.2">
      <c r="A61" s="57" t="s">
        <v>148</v>
      </c>
      <c r="B61" s="57" t="s">
        <v>174</v>
      </c>
      <c r="C61" s="57" t="s">
        <v>204</v>
      </c>
      <c r="D61" s="57" t="s">
        <v>205</v>
      </c>
      <c r="E61" s="57" t="s">
        <v>206</v>
      </c>
      <c r="F61" s="57" t="s">
        <v>207</v>
      </c>
      <c r="G61" s="57" t="s">
        <v>208</v>
      </c>
      <c r="H61" s="57" t="s">
        <v>209</v>
      </c>
      <c r="I61" s="58">
        <v>80</v>
      </c>
      <c r="J61" s="57" t="s">
        <v>12</v>
      </c>
      <c r="K61" s="52" t="s">
        <v>210</v>
      </c>
      <c r="L61" s="30" t="s">
        <v>1256</v>
      </c>
      <c r="M61" s="57" t="s">
        <v>211</v>
      </c>
      <c r="N61" s="53">
        <v>12</v>
      </c>
      <c r="O61" s="57">
        <v>80</v>
      </c>
      <c r="P61" s="57" t="s">
        <v>12</v>
      </c>
      <c r="Q61" s="28" t="s">
        <v>92</v>
      </c>
      <c r="R61" s="57" t="s">
        <v>177</v>
      </c>
      <c r="S61" s="145" t="s">
        <v>185</v>
      </c>
      <c r="T61" s="7"/>
      <c r="U61" s="7"/>
      <c r="V61" s="7"/>
      <c r="W61" s="32">
        <v>48</v>
      </c>
      <c r="X61" s="33" t="s">
        <v>1256</v>
      </c>
      <c r="Y61" s="33"/>
      <c r="Z61" s="61" t="s">
        <v>1083</v>
      </c>
      <c r="AA61" s="85">
        <v>42737</v>
      </c>
      <c r="AB61" s="85">
        <v>42855</v>
      </c>
      <c r="AC61" s="35">
        <f t="shared" si="1"/>
        <v>118</v>
      </c>
      <c r="AD61" s="60">
        <v>7</v>
      </c>
      <c r="AE61" s="28" t="s">
        <v>564</v>
      </c>
      <c r="AF61" s="57" t="s">
        <v>1885</v>
      </c>
      <c r="AG61" s="57" t="s">
        <v>1886</v>
      </c>
      <c r="AH61" s="57"/>
      <c r="AI61" s="57"/>
      <c r="AJ61" s="57"/>
      <c r="AK61" s="57"/>
      <c r="AL61" s="57"/>
      <c r="AM61" s="57"/>
      <c r="AN61" s="57"/>
      <c r="AO61" s="57"/>
      <c r="AP61" s="57"/>
      <c r="AQ61" s="38">
        <f t="shared" si="0"/>
        <v>88</v>
      </c>
      <c r="AR61" s="39">
        <f t="shared" si="2"/>
        <v>0.74576271186440679</v>
      </c>
      <c r="AS61" s="20">
        <v>10</v>
      </c>
      <c r="AT61" s="19" t="s">
        <v>1870</v>
      </c>
      <c r="AU61" s="19" t="s">
        <v>1846</v>
      </c>
      <c r="AV61" s="92">
        <f t="shared" si="3"/>
        <v>0.7</v>
      </c>
      <c r="AW61" s="92">
        <f t="shared" si="4"/>
        <v>8.3999999999999991E-2</v>
      </c>
    </row>
    <row r="62" spans="1:49" ht="51" x14ac:dyDescent="0.2">
      <c r="A62" s="57" t="s">
        <v>148</v>
      </c>
      <c r="B62" s="57" t="s">
        <v>174</v>
      </c>
      <c r="C62" s="57" t="s">
        <v>204</v>
      </c>
      <c r="D62" s="57" t="s">
        <v>205</v>
      </c>
      <c r="E62" s="57" t="s">
        <v>206</v>
      </c>
      <c r="F62" s="57" t="s">
        <v>207</v>
      </c>
      <c r="G62" s="57" t="s">
        <v>208</v>
      </c>
      <c r="H62" s="57" t="s">
        <v>209</v>
      </c>
      <c r="I62" s="58">
        <v>80</v>
      </c>
      <c r="J62" s="57" t="s">
        <v>12</v>
      </c>
      <c r="K62" s="52" t="s">
        <v>210</v>
      </c>
      <c r="L62" s="30" t="s">
        <v>1256</v>
      </c>
      <c r="M62" s="57" t="s">
        <v>211</v>
      </c>
      <c r="N62" s="53">
        <v>12</v>
      </c>
      <c r="O62" s="57">
        <v>80</v>
      </c>
      <c r="P62" s="57" t="s">
        <v>12</v>
      </c>
      <c r="Q62" s="28" t="s">
        <v>92</v>
      </c>
      <c r="R62" s="57" t="s">
        <v>177</v>
      </c>
      <c r="S62" s="145" t="s">
        <v>185</v>
      </c>
      <c r="T62" s="7"/>
      <c r="U62" s="7"/>
      <c r="V62" s="7"/>
      <c r="W62" s="32">
        <v>49</v>
      </c>
      <c r="X62" s="33" t="s">
        <v>1256</v>
      </c>
      <c r="Y62" s="33"/>
      <c r="Z62" s="61" t="s">
        <v>1084</v>
      </c>
      <c r="AA62" s="85">
        <v>42826</v>
      </c>
      <c r="AB62" s="85">
        <v>43079</v>
      </c>
      <c r="AC62" s="35">
        <f t="shared" si="1"/>
        <v>253</v>
      </c>
      <c r="AD62" s="60">
        <v>10</v>
      </c>
      <c r="AE62" s="28" t="s">
        <v>564</v>
      </c>
      <c r="AF62" s="57" t="s">
        <v>181</v>
      </c>
      <c r="AG62" s="57" t="s">
        <v>182</v>
      </c>
      <c r="AH62" s="57"/>
      <c r="AI62" s="57"/>
      <c r="AJ62" s="57"/>
      <c r="AK62" s="57"/>
      <c r="AL62" s="57"/>
      <c r="AM62" s="57"/>
      <c r="AN62" s="57"/>
      <c r="AO62" s="57"/>
      <c r="AP62" s="57"/>
      <c r="AQ62" s="38" t="str">
        <f t="shared" si="0"/>
        <v>Actividad no ha iniciado</v>
      </c>
      <c r="AR62" s="39" t="str">
        <f t="shared" si="2"/>
        <v>Actividad no ha iniciado</v>
      </c>
      <c r="AS62" s="20">
        <v>0</v>
      </c>
      <c r="AT62" s="19" t="s">
        <v>1844</v>
      </c>
      <c r="AU62" s="19" t="s">
        <v>1844</v>
      </c>
      <c r="AV62" s="92">
        <f t="shared" si="3"/>
        <v>0</v>
      </c>
      <c r="AW62" s="92">
        <f t="shared" si="4"/>
        <v>0</v>
      </c>
    </row>
    <row r="63" spans="1:49" ht="114.75" x14ac:dyDescent="0.2">
      <c r="A63" s="57" t="s">
        <v>148</v>
      </c>
      <c r="B63" s="57" t="s">
        <v>174</v>
      </c>
      <c r="C63" s="57" t="s">
        <v>204</v>
      </c>
      <c r="D63" s="57" t="s">
        <v>205</v>
      </c>
      <c r="E63" s="57" t="s">
        <v>206</v>
      </c>
      <c r="F63" s="57" t="s">
        <v>207</v>
      </c>
      <c r="G63" s="57" t="s">
        <v>208</v>
      </c>
      <c r="H63" s="57" t="s">
        <v>209</v>
      </c>
      <c r="I63" s="58">
        <v>80</v>
      </c>
      <c r="J63" s="57" t="s">
        <v>12</v>
      </c>
      <c r="K63" s="52" t="s">
        <v>210</v>
      </c>
      <c r="L63" s="30" t="s">
        <v>1256</v>
      </c>
      <c r="M63" s="57" t="s">
        <v>211</v>
      </c>
      <c r="N63" s="53">
        <v>12</v>
      </c>
      <c r="O63" s="57">
        <v>80</v>
      </c>
      <c r="P63" s="57" t="s">
        <v>12</v>
      </c>
      <c r="Q63" s="28" t="s">
        <v>92</v>
      </c>
      <c r="R63" s="57" t="s">
        <v>177</v>
      </c>
      <c r="S63" s="145" t="s">
        <v>185</v>
      </c>
      <c r="T63" s="7"/>
      <c r="U63" s="7"/>
      <c r="V63" s="7"/>
      <c r="W63" s="32">
        <v>50</v>
      </c>
      <c r="X63" s="33" t="s">
        <v>1256</v>
      </c>
      <c r="Y63" s="33"/>
      <c r="Z63" s="61" t="s">
        <v>1085</v>
      </c>
      <c r="AA63" s="85">
        <v>42826</v>
      </c>
      <c r="AB63" s="85">
        <v>43079</v>
      </c>
      <c r="AC63" s="35">
        <f t="shared" si="1"/>
        <v>253</v>
      </c>
      <c r="AD63" s="60">
        <v>7</v>
      </c>
      <c r="AE63" s="28" t="s">
        <v>564</v>
      </c>
      <c r="AF63" s="57" t="s">
        <v>1885</v>
      </c>
      <c r="AG63" s="57" t="s">
        <v>1886</v>
      </c>
      <c r="AH63" s="57" t="s">
        <v>181</v>
      </c>
      <c r="AI63" s="57" t="s">
        <v>182</v>
      </c>
      <c r="AJ63" s="57"/>
      <c r="AK63" s="57"/>
      <c r="AL63" s="57"/>
      <c r="AM63" s="57"/>
      <c r="AN63" s="57"/>
      <c r="AO63" s="57"/>
      <c r="AP63" s="57"/>
      <c r="AQ63" s="38" t="str">
        <f t="shared" si="0"/>
        <v>Actividad no ha iniciado</v>
      </c>
      <c r="AR63" s="39" t="str">
        <f t="shared" si="2"/>
        <v>Actividad no ha iniciado</v>
      </c>
      <c r="AS63" s="20">
        <v>0</v>
      </c>
      <c r="AT63" s="19" t="s">
        <v>1844</v>
      </c>
      <c r="AU63" s="19" t="s">
        <v>1844</v>
      </c>
      <c r="AV63" s="92">
        <f t="shared" si="3"/>
        <v>0</v>
      </c>
      <c r="AW63" s="92">
        <f t="shared" si="4"/>
        <v>0</v>
      </c>
    </row>
    <row r="64" spans="1:49" ht="89.25" x14ac:dyDescent="0.2">
      <c r="A64" s="57" t="s">
        <v>148</v>
      </c>
      <c r="B64" s="57" t="s">
        <v>174</v>
      </c>
      <c r="C64" s="57" t="s">
        <v>204</v>
      </c>
      <c r="D64" s="57" t="s">
        <v>205</v>
      </c>
      <c r="E64" s="57" t="s">
        <v>206</v>
      </c>
      <c r="F64" s="57" t="s">
        <v>207</v>
      </c>
      <c r="G64" s="57" t="s">
        <v>208</v>
      </c>
      <c r="H64" s="57" t="s">
        <v>209</v>
      </c>
      <c r="I64" s="58">
        <v>80</v>
      </c>
      <c r="J64" s="57" t="s">
        <v>12</v>
      </c>
      <c r="K64" s="52" t="s">
        <v>210</v>
      </c>
      <c r="L64" s="30" t="s">
        <v>1256</v>
      </c>
      <c r="M64" s="57" t="s">
        <v>211</v>
      </c>
      <c r="N64" s="53">
        <v>12</v>
      </c>
      <c r="O64" s="57">
        <v>80</v>
      </c>
      <c r="P64" s="57" t="s">
        <v>12</v>
      </c>
      <c r="Q64" s="28" t="s">
        <v>92</v>
      </c>
      <c r="R64" s="57" t="s">
        <v>177</v>
      </c>
      <c r="S64" s="145" t="s">
        <v>185</v>
      </c>
      <c r="T64" s="7"/>
      <c r="U64" s="7"/>
      <c r="V64" s="7"/>
      <c r="W64" s="32">
        <v>51</v>
      </c>
      <c r="X64" s="33" t="s">
        <v>1256</v>
      </c>
      <c r="Y64" s="33"/>
      <c r="Z64" s="61" t="s">
        <v>1086</v>
      </c>
      <c r="AA64" s="85">
        <v>42826</v>
      </c>
      <c r="AB64" s="85">
        <v>43079</v>
      </c>
      <c r="AC64" s="35">
        <f t="shared" si="1"/>
        <v>253</v>
      </c>
      <c r="AD64" s="60">
        <v>7</v>
      </c>
      <c r="AE64" s="28" t="s">
        <v>564</v>
      </c>
      <c r="AF64" s="57" t="s">
        <v>181</v>
      </c>
      <c r="AG64" s="57" t="s">
        <v>182</v>
      </c>
      <c r="AH64" s="57" t="s">
        <v>408</v>
      </c>
      <c r="AI64" s="57" t="s">
        <v>1894</v>
      </c>
      <c r="AJ64" s="57" t="s">
        <v>1885</v>
      </c>
      <c r="AK64" s="57" t="s">
        <v>1886</v>
      </c>
      <c r="AL64" s="57"/>
      <c r="AM64" s="57"/>
      <c r="AN64" s="57"/>
      <c r="AO64" s="57"/>
      <c r="AP64" s="57"/>
      <c r="AQ64" s="38" t="str">
        <f t="shared" si="0"/>
        <v>Actividad no ha iniciado</v>
      </c>
      <c r="AR64" s="39" t="str">
        <f t="shared" si="2"/>
        <v>Actividad no ha iniciado</v>
      </c>
      <c r="AS64" s="20">
        <v>0</v>
      </c>
      <c r="AT64" s="19" t="s">
        <v>1844</v>
      </c>
      <c r="AU64" s="19" t="s">
        <v>1844</v>
      </c>
      <c r="AV64" s="92">
        <f t="shared" si="3"/>
        <v>0</v>
      </c>
      <c r="AW64" s="92">
        <f t="shared" si="4"/>
        <v>0</v>
      </c>
    </row>
    <row r="65" spans="1:49" ht="114.75" x14ac:dyDescent="0.2">
      <c r="A65" s="57" t="s">
        <v>430</v>
      </c>
      <c r="B65" s="57" t="s">
        <v>430</v>
      </c>
      <c r="C65" s="57" t="s">
        <v>431</v>
      </c>
      <c r="D65" s="57" t="s">
        <v>432</v>
      </c>
      <c r="E65" s="57" t="s">
        <v>433</v>
      </c>
      <c r="F65" s="57" t="s">
        <v>434</v>
      </c>
      <c r="G65" s="57" t="s">
        <v>435</v>
      </c>
      <c r="H65" s="57" t="s">
        <v>436</v>
      </c>
      <c r="I65" s="57">
        <v>85</v>
      </c>
      <c r="J65" s="57" t="s">
        <v>12</v>
      </c>
      <c r="K65" s="52" t="s">
        <v>437</v>
      </c>
      <c r="L65" s="30" t="s">
        <v>1256</v>
      </c>
      <c r="M65" s="57" t="s">
        <v>438</v>
      </c>
      <c r="N65" s="57">
        <v>10</v>
      </c>
      <c r="O65" s="57">
        <v>1</v>
      </c>
      <c r="P65" s="28" t="s">
        <v>11</v>
      </c>
      <c r="Q65" s="28" t="s">
        <v>92</v>
      </c>
      <c r="R65" s="57" t="s">
        <v>439</v>
      </c>
      <c r="S65" s="57" t="s">
        <v>440</v>
      </c>
      <c r="T65" s="7"/>
      <c r="U65" s="7"/>
      <c r="V65" s="7"/>
      <c r="W65" s="32">
        <v>52</v>
      </c>
      <c r="X65" s="33" t="s">
        <v>1256</v>
      </c>
      <c r="Y65" s="33"/>
      <c r="Z65" s="57" t="s">
        <v>441</v>
      </c>
      <c r="AA65" s="59">
        <v>42737</v>
      </c>
      <c r="AB65" s="59">
        <v>42825</v>
      </c>
      <c r="AC65" s="35">
        <f t="shared" si="1"/>
        <v>88</v>
      </c>
      <c r="AD65" s="60">
        <v>20</v>
      </c>
      <c r="AE65" s="28" t="s">
        <v>564</v>
      </c>
      <c r="AF65" s="57" t="s">
        <v>442</v>
      </c>
      <c r="AG65" s="57" t="s">
        <v>443</v>
      </c>
      <c r="AH65" s="57"/>
      <c r="AI65" s="57"/>
      <c r="AJ65" s="57"/>
      <c r="AK65" s="57"/>
      <c r="AL65" s="57"/>
      <c r="AM65" s="57"/>
      <c r="AN65" s="57" t="s">
        <v>32</v>
      </c>
      <c r="AO65" s="57"/>
      <c r="AP65" s="57"/>
      <c r="AQ65" s="38">
        <f t="shared" si="0"/>
        <v>88</v>
      </c>
      <c r="AR65" s="39">
        <f t="shared" si="2"/>
        <v>1</v>
      </c>
      <c r="AS65" s="20">
        <v>100</v>
      </c>
      <c r="AT65" s="7" t="s">
        <v>1361</v>
      </c>
      <c r="AU65" s="7" t="s">
        <v>1362</v>
      </c>
      <c r="AV65" s="92">
        <f t="shared" si="3"/>
        <v>20</v>
      </c>
      <c r="AW65" s="92">
        <f t="shared" si="4"/>
        <v>2</v>
      </c>
    </row>
    <row r="66" spans="1:49" ht="38.25" x14ac:dyDescent="0.2">
      <c r="A66" s="57" t="s">
        <v>430</v>
      </c>
      <c r="B66" s="57" t="s">
        <v>430</v>
      </c>
      <c r="C66" s="57" t="s">
        <v>431</v>
      </c>
      <c r="D66" s="57" t="s">
        <v>432</v>
      </c>
      <c r="E66" s="57" t="s">
        <v>433</v>
      </c>
      <c r="F66" s="57" t="s">
        <v>434</v>
      </c>
      <c r="G66" s="57" t="s">
        <v>435</v>
      </c>
      <c r="H66" s="57" t="s">
        <v>436</v>
      </c>
      <c r="I66" s="57">
        <v>85</v>
      </c>
      <c r="J66" s="57" t="s">
        <v>12</v>
      </c>
      <c r="K66" s="52" t="s">
        <v>437</v>
      </c>
      <c r="L66" s="30" t="s">
        <v>1256</v>
      </c>
      <c r="M66" s="57" t="s">
        <v>438</v>
      </c>
      <c r="N66" s="57">
        <v>10</v>
      </c>
      <c r="O66" s="57">
        <v>1</v>
      </c>
      <c r="P66" s="28" t="s">
        <v>11</v>
      </c>
      <c r="Q66" s="28" t="s">
        <v>92</v>
      </c>
      <c r="R66" s="57" t="s">
        <v>439</v>
      </c>
      <c r="S66" s="57" t="s">
        <v>440</v>
      </c>
      <c r="T66" s="7"/>
      <c r="U66" s="7"/>
      <c r="V66" s="7"/>
      <c r="W66" s="32">
        <v>53</v>
      </c>
      <c r="X66" s="33" t="s">
        <v>1256</v>
      </c>
      <c r="Y66" s="33"/>
      <c r="Z66" s="57" t="s">
        <v>444</v>
      </c>
      <c r="AA66" s="59">
        <v>42828</v>
      </c>
      <c r="AB66" s="59">
        <v>42853</v>
      </c>
      <c r="AC66" s="35">
        <f t="shared" si="1"/>
        <v>25</v>
      </c>
      <c r="AD66" s="60">
        <v>10</v>
      </c>
      <c r="AE66" s="28" t="s">
        <v>564</v>
      </c>
      <c r="AF66" s="57" t="s">
        <v>442</v>
      </c>
      <c r="AG66" s="57" t="s">
        <v>443</v>
      </c>
      <c r="AH66" s="57"/>
      <c r="AI66" s="57"/>
      <c r="AJ66" s="57"/>
      <c r="AK66" s="57"/>
      <c r="AL66" s="57"/>
      <c r="AM66" s="57"/>
      <c r="AN66" s="57" t="s">
        <v>32</v>
      </c>
      <c r="AO66" s="57"/>
      <c r="AP66" s="57"/>
      <c r="AQ66" s="38" t="str">
        <f t="shared" si="0"/>
        <v>Actividad no ha iniciado</v>
      </c>
      <c r="AR66" s="39" t="str">
        <f t="shared" si="2"/>
        <v>Actividad no ha iniciado</v>
      </c>
      <c r="AS66" s="20">
        <v>0</v>
      </c>
      <c r="AT66" s="7">
        <v>0</v>
      </c>
      <c r="AU66" s="7">
        <v>0</v>
      </c>
      <c r="AV66" s="92">
        <f t="shared" si="3"/>
        <v>0</v>
      </c>
      <c r="AW66" s="92">
        <f t="shared" si="4"/>
        <v>0</v>
      </c>
    </row>
    <row r="67" spans="1:49" ht="38.25" x14ac:dyDescent="0.2">
      <c r="A67" s="57" t="s">
        <v>430</v>
      </c>
      <c r="B67" s="57" t="s">
        <v>430</v>
      </c>
      <c r="C67" s="57" t="s">
        <v>431</v>
      </c>
      <c r="D67" s="57" t="s">
        <v>432</v>
      </c>
      <c r="E67" s="57" t="s">
        <v>433</v>
      </c>
      <c r="F67" s="57" t="s">
        <v>434</v>
      </c>
      <c r="G67" s="57" t="s">
        <v>435</v>
      </c>
      <c r="H67" s="57" t="s">
        <v>436</v>
      </c>
      <c r="I67" s="57">
        <v>85</v>
      </c>
      <c r="J67" s="57" t="s">
        <v>12</v>
      </c>
      <c r="K67" s="52" t="s">
        <v>437</v>
      </c>
      <c r="L67" s="30" t="s">
        <v>1256</v>
      </c>
      <c r="M67" s="57" t="s">
        <v>438</v>
      </c>
      <c r="N67" s="57">
        <v>10</v>
      </c>
      <c r="O67" s="57">
        <v>1</v>
      </c>
      <c r="P67" s="28" t="s">
        <v>11</v>
      </c>
      <c r="Q67" s="28" t="s">
        <v>92</v>
      </c>
      <c r="R67" s="57" t="s">
        <v>439</v>
      </c>
      <c r="S67" s="57" t="s">
        <v>440</v>
      </c>
      <c r="T67" s="7"/>
      <c r="U67" s="7"/>
      <c r="V67" s="7"/>
      <c r="W67" s="32">
        <v>54</v>
      </c>
      <c r="X67" s="33" t="s">
        <v>1256</v>
      </c>
      <c r="Y67" s="33"/>
      <c r="Z67" s="57" t="s">
        <v>445</v>
      </c>
      <c r="AA67" s="59">
        <v>42828</v>
      </c>
      <c r="AB67" s="59">
        <v>43069</v>
      </c>
      <c r="AC67" s="35">
        <f t="shared" si="1"/>
        <v>241</v>
      </c>
      <c r="AD67" s="60">
        <v>60</v>
      </c>
      <c r="AE67" s="28" t="s">
        <v>564</v>
      </c>
      <c r="AF67" s="57" t="s">
        <v>442</v>
      </c>
      <c r="AG67" s="57" t="s">
        <v>443</v>
      </c>
      <c r="AH67" s="57"/>
      <c r="AI67" s="57"/>
      <c r="AJ67" s="57"/>
      <c r="AK67" s="57"/>
      <c r="AL67" s="57"/>
      <c r="AM67" s="57"/>
      <c r="AN67" s="57" t="s">
        <v>32</v>
      </c>
      <c r="AO67" s="57"/>
      <c r="AP67" s="57"/>
      <c r="AQ67" s="38" t="str">
        <f t="shared" si="0"/>
        <v>Actividad no ha iniciado</v>
      </c>
      <c r="AR67" s="39" t="str">
        <f t="shared" si="2"/>
        <v>Actividad no ha iniciado</v>
      </c>
      <c r="AS67" s="20">
        <v>0</v>
      </c>
      <c r="AT67" s="7">
        <v>0</v>
      </c>
      <c r="AU67" s="7">
        <v>0</v>
      </c>
      <c r="AV67" s="92">
        <f t="shared" si="3"/>
        <v>0</v>
      </c>
      <c r="AW67" s="92">
        <f t="shared" si="4"/>
        <v>0</v>
      </c>
    </row>
    <row r="68" spans="1:49" ht="38.25" x14ac:dyDescent="0.2">
      <c r="A68" s="57" t="s">
        <v>430</v>
      </c>
      <c r="B68" s="57" t="s">
        <v>430</v>
      </c>
      <c r="C68" s="57" t="s">
        <v>431</v>
      </c>
      <c r="D68" s="57" t="s">
        <v>432</v>
      </c>
      <c r="E68" s="57" t="s">
        <v>433</v>
      </c>
      <c r="F68" s="57" t="s">
        <v>434</v>
      </c>
      <c r="G68" s="57" t="s">
        <v>435</v>
      </c>
      <c r="H68" s="57" t="s">
        <v>436</v>
      </c>
      <c r="I68" s="57">
        <v>85</v>
      </c>
      <c r="J68" s="57" t="s">
        <v>12</v>
      </c>
      <c r="K68" s="52" t="s">
        <v>437</v>
      </c>
      <c r="L68" s="30" t="s">
        <v>1256</v>
      </c>
      <c r="M68" s="57" t="s">
        <v>438</v>
      </c>
      <c r="N68" s="57">
        <v>10</v>
      </c>
      <c r="O68" s="57">
        <v>1</v>
      </c>
      <c r="P68" s="28" t="s">
        <v>11</v>
      </c>
      <c r="Q68" s="28" t="s">
        <v>92</v>
      </c>
      <c r="R68" s="57" t="s">
        <v>439</v>
      </c>
      <c r="S68" s="57" t="s">
        <v>440</v>
      </c>
      <c r="T68" s="7"/>
      <c r="U68" s="7"/>
      <c r="V68" s="7"/>
      <c r="W68" s="32">
        <v>55</v>
      </c>
      <c r="X68" s="33" t="s">
        <v>1256</v>
      </c>
      <c r="Y68" s="33"/>
      <c r="Z68" s="57" t="s">
        <v>446</v>
      </c>
      <c r="AA68" s="59">
        <v>43054</v>
      </c>
      <c r="AB68" s="59">
        <v>43069</v>
      </c>
      <c r="AC68" s="35">
        <f t="shared" si="1"/>
        <v>15</v>
      </c>
      <c r="AD68" s="60">
        <v>10</v>
      </c>
      <c r="AE68" s="28" t="s">
        <v>564</v>
      </c>
      <c r="AF68" s="57" t="s">
        <v>442</v>
      </c>
      <c r="AG68" s="57" t="s">
        <v>443</v>
      </c>
      <c r="AH68" s="57"/>
      <c r="AI68" s="57"/>
      <c r="AJ68" s="57"/>
      <c r="AK68" s="57"/>
      <c r="AL68" s="57"/>
      <c r="AM68" s="57"/>
      <c r="AN68" s="57" t="s">
        <v>32</v>
      </c>
      <c r="AO68" s="57"/>
      <c r="AP68" s="57"/>
      <c r="AQ68" s="38" t="str">
        <f t="shared" si="0"/>
        <v>Actividad no ha iniciado</v>
      </c>
      <c r="AR68" s="39" t="str">
        <f t="shared" si="2"/>
        <v>Actividad no ha iniciado</v>
      </c>
      <c r="AS68" s="20">
        <v>0</v>
      </c>
      <c r="AT68" s="7">
        <v>0</v>
      </c>
      <c r="AU68" s="7">
        <v>0</v>
      </c>
      <c r="AV68" s="92">
        <f t="shared" si="3"/>
        <v>0</v>
      </c>
      <c r="AW68" s="92">
        <f t="shared" si="4"/>
        <v>0</v>
      </c>
    </row>
    <row r="69" spans="1:49" ht="38.25" x14ac:dyDescent="0.2">
      <c r="A69" s="57" t="s">
        <v>430</v>
      </c>
      <c r="B69" s="57" t="s">
        <v>430</v>
      </c>
      <c r="C69" s="57" t="s">
        <v>431</v>
      </c>
      <c r="D69" s="57" t="s">
        <v>432</v>
      </c>
      <c r="E69" s="57" t="s">
        <v>433</v>
      </c>
      <c r="F69" s="57" t="s">
        <v>434</v>
      </c>
      <c r="G69" s="57" t="s">
        <v>447</v>
      </c>
      <c r="H69" s="57" t="s">
        <v>448</v>
      </c>
      <c r="I69" s="57">
        <v>2</v>
      </c>
      <c r="J69" s="57" t="s">
        <v>11</v>
      </c>
      <c r="K69" s="52" t="s">
        <v>449</v>
      </c>
      <c r="L69" s="30" t="s">
        <v>1256</v>
      </c>
      <c r="M69" s="57" t="s">
        <v>450</v>
      </c>
      <c r="N69" s="57">
        <v>10</v>
      </c>
      <c r="O69" s="57">
        <v>2</v>
      </c>
      <c r="P69" s="28" t="s">
        <v>11</v>
      </c>
      <c r="Q69" s="28" t="s">
        <v>92</v>
      </c>
      <c r="R69" s="57" t="s">
        <v>439</v>
      </c>
      <c r="S69" s="57" t="s">
        <v>440</v>
      </c>
      <c r="T69" s="7"/>
      <c r="U69" s="7"/>
      <c r="V69" s="7"/>
      <c r="W69" s="32">
        <v>56</v>
      </c>
      <c r="X69" s="33" t="s">
        <v>1256</v>
      </c>
      <c r="Y69" s="33"/>
      <c r="Z69" s="57" t="s">
        <v>451</v>
      </c>
      <c r="AA69" s="59">
        <v>42828</v>
      </c>
      <c r="AB69" s="59">
        <v>43007</v>
      </c>
      <c r="AC69" s="35">
        <f t="shared" si="1"/>
        <v>179</v>
      </c>
      <c r="AD69" s="60">
        <v>55</v>
      </c>
      <c r="AE69" s="28" t="s">
        <v>564</v>
      </c>
      <c r="AF69" s="57" t="s">
        <v>452</v>
      </c>
      <c r="AG69" s="57" t="s">
        <v>453</v>
      </c>
      <c r="AH69" s="57"/>
      <c r="AI69" s="57"/>
      <c r="AJ69" s="57"/>
      <c r="AK69" s="57"/>
      <c r="AL69" s="57"/>
      <c r="AM69" s="57"/>
      <c r="AN69" s="57"/>
      <c r="AO69" s="57"/>
      <c r="AP69" s="57"/>
      <c r="AQ69" s="38" t="str">
        <f t="shared" si="0"/>
        <v>Actividad no ha iniciado</v>
      </c>
      <c r="AR69" s="39" t="str">
        <f t="shared" si="2"/>
        <v>Actividad no ha iniciado</v>
      </c>
      <c r="AS69" s="20">
        <v>0</v>
      </c>
      <c r="AT69" s="7">
        <v>0</v>
      </c>
      <c r="AU69" s="7">
        <v>0</v>
      </c>
      <c r="AV69" s="92">
        <f t="shared" si="3"/>
        <v>0</v>
      </c>
      <c r="AW69" s="92">
        <f t="shared" si="4"/>
        <v>0</v>
      </c>
    </row>
    <row r="70" spans="1:49" ht="38.25" x14ac:dyDescent="0.2">
      <c r="A70" s="57" t="s">
        <v>430</v>
      </c>
      <c r="B70" s="57" t="s">
        <v>430</v>
      </c>
      <c r="C70" s="57" t="s">
        <v>431</v>
      </c>
      <c r="D70" s="57" t="s">
        <v>432</v>
      </c>
      <c r="E70" s="57" t="s">
        <v>433</v>
      </c>
      <c r="F70" s="57" t="s">
        <v>434</v>
      </c>
      <c r="G70" s="57" t="s">
        <v>447</v>
      </c>
      <c r="H70" s="57" t="s">
        <v>448</v>
      </c>
      <c r="I70" s="57">
        <v>2</v>
      </c>
      <c r="J70" s="57" t="s">
        <v>11</v>
      </c>
      <c r="K70" s="52" t="s">
        <v>449</v>
      </c>
      <c r="L70" s="30" t="s">
        <v>1256</v>
      </c>
      <c r="M70" s="57" t="s">
        <v>450</v>
      </c>
      <c r="N70" s="57">
        <v>10</v>
      </c>
      <c r="O70" s="57">
        <v>2</v>
      </c>
      <c r="P70" s="28" t="s">
        <v>11</v>
      </c>
      <c r="Q70" s="28" t="s">
        <v>92</v>
      </c>
      <c r="R70" s="57" t="s">
        <v>439</v>
      </c>
      <c r="S70" s="57" t="s">
        <v>440</v>
      </c>
      <c r="T70" s="7"/>
      <c r="U70" s="7"/>
      <c r="V70" s="7"/>
      <c r="W70" s="32">
        <v>57</v>
      </c>
      <c r="X70" s="33" t="s">
        <v>1256</v>
      </c>
      <c r="Y70" s="33"/>
      <c r="Z70" s="57" t="s">
        <v>454</v>
      </c>
      <c r="AA70" s="59">
        <v>43010</v>
      </c>
      <c r="AB70" s="59">
        <v>43069</v>
      </c>
      <c r="AC70" s="35">
        <f t="shared" si="1"/>
        <v>59</v>
      </c>
      <c r="AD70" s="60">
        <v>15</v>
      </c>
      <c r="AE70" s="28" t="s">
        <v>564</v>
      </c>
      <c r="AF70" s="57" t="s">
        <v>452</v>
      </c>
      <c r="AG70" s="57" t="s">
        <v>453</v>
      </c>
      <c r="AH70" s="57"/>
      <c r="AI70" s="57"/>
      <c r="AJ70" s="57"/>
      <c r="AK70" s="57"/>
      <c r="AL70" s="57"/>
      <c r="AM70" s="57"/>
      <c r="AN70" s="57"/>
      <c r="AO70" s="57"/>
      <c r="AP70" s="57"/>
      <c r="AQ70" s="38" t="str">
        <f t="shared" si="0"/>
        <v>Actividad no ha iniciado</v>
      </c>
      <c r="AR70" s="39" t="str">
        <f t="shared" si="2"/>
        <v>Actividad no ha iniciado</v>
      </c>
      <c r="AS70" s="20">
        <v>0</v>
      </c>
      <c r="AT70" s="7">
        <v>0</v>
      </c>
      <c r="AU70" s="7">
        <v>0</v>
      </c>
      <c r="AV70" s="92">
        <f t="shared" si="3"/>
        <v>0</v>
      </c>
      <c r="AW70" s="92">
        <f t="shared" si="4"/>
        <v>0</v>
      </c>
    </row>
    <row r="71" spans="1:49" ht="38.25" x14ac:dyDescent="0.2">
      <c r="A71" s="57" t="s">
        <v>430</v>
      </c>
      <c r="B71" s="57" t="s">
        <v>430</v>
      </c>
      <c r="C71" s="57" t="s">
        <v>431</v>
      </c>
      <c r="D71" s="57" t="s">
        <v>432</v>
      </c>
      <c r="E71" s="57" t="s">
        <v>433</v>
      </c>
      <c r="F71" s="57" t="s">
        <v>434</v>
      </c>
      <c r="G71" s="57" t="s">
        <v>447</v>
      </c>
      <c r="H71" s="57" t="s">
        <v>448</v>
      </c>
      <c r="I71" s="57">
        <v>2</v>
      </c>
      <c r="J71" s="57" t="s">
        <v>11</v>
      </c>
      <c r="K71" s="52" t="s">
        <v>449</v>
      </c>
      <c r="L71" s="30" t="s">
        <v>1256</v>
      </c>
      <c r="M71" s="57" t="s">
        <v>450</v>
      </c>
      <c r="N71" s="57">
        <v>10</v>
      </c>
      <c r="O71" s="57">
        <v>2</v>
      </c>
      <c r="P71" s="28" t="s">
        <v>11</v>
      </c>
      <c r="Q71" s="28" t="s">
        <v>92</v>
      </c>
      <c r="R71" s="57" t="s">
        <v>439</v>
      </c>
      <c r="S71" s="57" t="s">
        <v>440</v>
      </c>
      <c r="T71" s="7"/>
      <c r="U71" s="7"/>
      <c r="V71" s="7"/>
      <c r="W71" s="32">
        <v>58</v>
      </c>
      <c r="X71" s="33" t="s">
        <v>1256</v>
      </c>
      <c r="Y71" s="33"/>
      <c r="Z71" s="57" t="s">
        <v>455</v>
      </c>
      <c r="AA71" s="59">
        <v>43010</v>
      </c>
      <c r="AB71" s="59">
        <v>43069</v>
      </c>
      <c r="AC71" s="35">
        <f t="shared" si="1"/>
        <v>59</v>
      </c>
      <c r="AD71" s="60">
        <v>15</v>
      </c>
      <c r="AE71" s="28" t="s">
        <v>564</v>
      </c>
      <c r="AF71" s="57" t="s">
        <v>452</v>
      </c>
      <c r="AG71" s="57" t="s">
        <v>453</v>
      </c>
      <c r="AH71" s="57"/>
      <c r="AI71" s="57"/>
      <c r="AJ71" s="57"/>
      <c r="AK71" s="57"/>
      <c r="AL71" s="57"/>
      <c r="AM71" s="57"/>
      <c r="AN71" s="57"/>
      <c r="AO71" s="57"/>
      <c r="AP71" s="57"/>
      <c r="AQ71" s="38" t="str">
        <f t="shared" si="0"/>
        <v>Actividad no ha iniciado</v>
      </c>
      <c r="AR71" s="39" t="str">
        <f t="shared" si="2"/>
        <v>Actividad no ha iniciado</v>
      </c>
      <c r="AS71" s="20">
        <v>0</v>
      </c>
      <c r="AT71" s="7">
        <v>0</v>
      </c>
      <c r="AU71" s="7">
        <v>0</v>
      </c>
      <c r="AV71" s="92">
        <f t="shared" si="3"/>
        <v>0</v>
      </c>
      <c r="AW71" s="92">
        <f t="shared" si="4"/>
        <v>0</v>
      </c>
    </row>
    <row r="72" spans="1:49" ht="38.25" x14ac:dyDescent="0.2">
      <c r="A72" s="57" t="s">
        <v>430</v>
      </c>
      <c r="B72" s="57" t="s">
        <v>430</v>
      </c>
      <c r="C72" s="57" t="s">
        <v>431</v>
      </c>
      <c r="D72" s="57" t="s">
        <v>432</v>
      </c>
      <c r="E72" s="57" t="s">
        <v>433</v>
      </c>
      <c r="F72" s="57" t="s">
        <v>434</v>
      </c>
      <c r="G72" s="57" t="s">
        <v>447</v>
      </c>
      <c r="H72" s="57" t="s">
        <v>448</v>
      </c>
      <c r="I72" s="57">
        <v>2</v>
      </c>
      <c r="J72" s="57" t="s">
        <v>11</v>
      </c>
      <c r="K72" s="52" t="s">
        <v>449</v>
      </c>
      <c r="L72" s="30" t="s">
        <v>1256</v>
      </c>
      <c r="M72" s="57" t="s">
        <v>450</v>
      </c>
      <c r="N72" s="57">
        <v>10</v>
      </c>
      <c r="O72" s="57">
        <v>2</v>
      </c>
      <c r="P72" s="28" t="s">
        <v>11</v>
      </c>
      <c r="Q72" s="28" t="s">
        <v>92</v>
      </c>
      <c r="R72" s="57" t="s">
        <v>439</v>
      </c>
      <c r="S72" s="57" t="s">
        <v>440</v>
      </c>
      <c r="T72" s="7"/>
      <c r="U72" s="7"/>
      <c r="V72" s="7"/>
      <c r="W72" s="32">
        <v>59</v>
      </c>
      <c r="X72" s="33" t="s">
        <v>1256</v>
      </c>
      <c r="Y72" s="33"/>
      <c r="Z72" s="57" t="s">
        <v>456</v>
      </c>
      <c r="AA72" s="59">
        <v>43010</v>
      </c>
      <c r="AB72" s="59">
        <v>43069</v>
      </c>
      <c r="AC72" s="35">
        <f t="shared" si="1"/>
        <v>59</v>
      </c>
      <c r="AD72" s="60">
        <v>15</v>
      </c>
      <c r="AE72" s="28" t="s">
        <v>564</v>
      </c>
      <c r="AF72" s="57" t="s">
        <v>452</v>
      </c>
      <c r="AG72" s="57" t="s">
        <v>453</v>
      </c>
      <c r="AH72" s="57"/>
      <c r="AI72" s="57"/>
      <c r="AJ72" s="57"/>
      <c r="AK72" s="57"/>
      <c r="AL72" s="57"/>
      <c r="AM72" s="57"/>
      <c r="AN72" s="57"/>
      <c r="AO72" s="57"/>
      <c r="AP72" s="57"/>
      <c r="AQ72" s="38" t="str">
        <f t="shared" si="0"/>
        <v>Actividad no ha iniciado</v>
      </c>
      <c r="AR72" s="39" t="str">
        <f t="shared" si="2"/>
        <v>Actividad no ha iniciado</v>
      </c>
      <c r="AS72" s="20">
        <v>0</v>
      </c>
      <c r="AT72" s="7">
        <v>0</v>
      </c>
      <c r="AU72" s="7">
        <v>0</v>
      </c>
      <c r="AV72" s="92">
        <f t="shared" si="3"/>
        <v>0</v>
      </c>
      <c r="AW72" s="92">
        <f t="shared" si="4"/>
        <v>0</v>
      </c>
    </row>
    <row r="73" spans="1:49" ht="51" x14ac:dyDescent="0.2">
      <c r="A73" s="57" t="s">
        <v>430</v>
      </c>
      <c r="B73" s="57" t="s">
        <v>430</v>
      </c>
      <c r="C73" s="57" t="s">
        <v>431</v>
      </c>
      <c r="D73" s="57" t="s">
        <v>432</v>
      </c>
      <c r="E73" s="57" t="s">
        <v>433</v>
      </c>
      <c r="F73" s="57" t="s">
        <v>434</v>
      </c>
      <c r="G73" s="57" t="s">
        <v>435</v>
      </c>
      <c r="H73" s="57" t="s">
        <v>436</v>
      </c>
      <c r="I73" s="57">
        <v>85</v>
      </c>
      <c r="J73" s="57" t="s">
        <v>12</v>
      </c>
      <c r="K73" s="52" t="s">
        <v>457</v>
      </c>
      <c r="L73" s="30" t="s">
        <v>1256</v>
      </c>
      <c r="M73" s="57" t="s">
        <v>458</v>
      </c>
      <c r="N73" s="57">
        <v>10</v>
      </c>
      <c r="O73" s="57">
        <v>1200</v>
      </c>
      <c r="P73" s="28" t="s">
        <v>11</v>
      </c>
      <c r="Q73" s="28" t="s">
        <v>92</v>
      </c>
      <c r="R73" s="57" t="s">
        <v>439</v>
      </c>
      <c r="S73" s="57" t="s">
        <v>440</v>
      </c>
      <c r="T73" s="7"/>
      <c r="U73" s="7"/>
      <c r="V73" s="7"/>
      <c r="W73" s="32">
        <v>60</v>
      </c>
      <c r="X73" s="33" t="s">
        <v>1256</v>
      </c>
      <c r="Y73" s="33"/>
      <c r="Z73" s="57" t="s">
        <v>459</v>
      </c>
      <c r="AA73" s="59">
        <v>42737</v>
      </c>
      <c r="AB73" s="59">
        <v>42741</v>
      </c>
      <c r="AC73" s="35">
        <f t="shared" si="1"/>
        <v>4</v>
      </c>
      <c r="AD73" s="60">
        <v>20</v>
      </c>
      <c r="AE73" s="28" t="s">
        <v>564</v>
      </c>
      <c r="AF73" s="57" t="s">
        <v>452</v>
      </c>
      <c r="AG73" s="57" t="s">
        <v>453</v>
      </c>
      <c r="AH73" s="57"/>
      <c r="AI73" s="57"/>
      <c r="AJ73" s="57"/>
      <c r="AK73" s="57"/>
      <c r="AL73" s="57"/>
      <c r="AM73" s="57"/>
      <c r="AN73" s="57"/>
      <c r="AO73" s="57"/>
      <c r="AP73" s="57"/>
      <c r="AQ73" s="38">
        <f t="shared" si="0"/>
        <v>88</v>
      </c>
      <c r="AR73" s="39">
        <f t="shared" si="2"/>
        <v>1</v>
      </c>
      <c r="AS73" s="20">
        <v>100</v>
      </c>
      <c r="AT73" s="7" t="s">
        <v>1363</v>
      </c>
      <c r="AU73" s="7" t="s">
        <v>1364</v>
      </c>
      <c r="AV73" s="92">
        <f t="shared" si="3"/>
        <v>20</v>
      </c>
      <c r="AW73" s="92">
        <f t="shared" si="4"/>
        <v>2</v>
      </c>
    </row>
    <row r="74" spans="1:49" ht="76.5" x14ac:dyDescent="0.2">
      <c r="A74" s="57" t="s">
        <v>430</v>
      </c>
      <c r="B74" s="57" t="s">
        <v>430</v>
      </c>
      <c r="C74" s="57" t="s">
        <v>431</v>
      </c>
      <c r="D74" s="57" t="s">
        <v>432</v>
      </c>
      <c r="E74" s="57" t="s">
        <v>433</v>
      </c>
      <c r="F74" s="57" t="s">
        <v>434</v>
      </c>
      <c r="G74" s="57" t="s">
        <v>435</v>
      </c>
      <c r="H74" s="57" t="s">
        <v>436</v>
      </c>
      <c r="I74" s="57">
        <v>85</v>
      </c>
      <c r="J74" s="57" t="s">
        <v>12</v>
      </c>
      <c r="K74" s="52" t="s">
        <v>457</v>
      </c>
      <c r="L74" s="30" t="s">
        <v>1256</v>
      </c>
      <c r="M74" s="57" t="s">
        <v>458</v>
      </c>
      <c r="N74" s="57">
        <v>10</v>
      </c>
      <c r="O74" s="57">
        <v>1200</v>
      </c>
      <c r="P74" s="28" t="s">
        <v>11</v>
      </c>
      <c r="Q74" s="28" t="s">
        <v>92</v>
      </c>
      <c r="R74" s="57" t="s">
        <v>439</v>
      </c>
      <c r="S74" s="57" t="s">
        <v>440</v>
      </c>
      <c r="T74" s="7"/>
      <c r="U74" s="7"/>
      <c r="V74" s="7"/>
      <c r="W74" s="32">
        <v>61</v>
      </c>
      <c r="X74" s="33" t="s">
        <v>1256</v>
      </c>
      <c r="Y74" s="33"/>
      <c r="Z74" s="57" t="s">
        <v>460</v>
      </c>
      <c r="AA74" s="59">
        <v>42765</v>
      </c>
      <c r="AB74" s="59">
        <v>43016</v>
      </c>
      <c r="AC74" s="35">
        <f t="shared" si="1"/>
        <v>251</v>
      </c>
      <c r="AD74" s="60">
        <v>60</v>
      </c>
      <c r="AE74" s="28" t="s">
        <v>564</v>
      </c>
      <c r="AF74" s="57" t="s">
        <v>452</v>
      </c>
      <c r="AG74" s="57" t="s">
        <v>453</v>
      </c>
      <c r="AH74" s="57"/>
      <c r="AI74" s="57"/>
      <c r="AJ74" s="57"/>
      <c r="AK74" s="57"/>
      <c r="AL74" s="57"/>
      <c r="AM74" s="57"/>
      <c r="AN74" s="57"/>
      <c r="AO74" s="57"/>
      <c r="AP74" s="57"/>
      <c r="AQ74" s="38">
        <f t="shared" si="0"/>
        <v>60</v>
      </c>
      <c r="AR74" s="39">
        <f t="shared" si="2"/>
        <v>0.23904382470119523</v>
      </c>
      <c r="AS74" s="20">
        <v>24</v>
      </c>
      <c r="AT74" s="7" t="s">
        <v>1365</v>
      </c>
      <c r="AU74" s="7" t="s">
        <v>1366</v>
      </c>
      <c r="AV74" s="92">
        <f t="shared" si="3"/>
        <v>14.4</v>
      </c>
      <c r="AW74" s="92">
        <f t="shared" si="4"/>
        <v>1.44</v>
      </c>
    </row>
    <row r="75" spans="1:49" ht="38.25" x14ac:dyDescent="0.2">
      <c r="A75" s="57" t="s">
        <v>430</v>
      </c>
      <c r="B75" s="57" t="s">
        <v>430</v>
      </c>
      <c r="C75" s="57" t="s">
        <v>431</v>
      </c>
      <c r="D75" s="57" t="s">
        <v>432</v>
      </c>
      <c r="E75" s="57" t="s">
        <v>433</v>
      </c>
      <c r="F75" s="57" t="s">
        <v>434</v>
      </c>
      <c r="G75" s="57" t="s">
        <v>435</v>
      </c>
      <c r="H75" s="57" t="s">
        <v>436</v>
      </c>
      <c r="I75" s="57">
        <v>85</v>
      </c>
      <c r="J75" s="57" t="s">
        <v>12</v>
      </c>
      <c r="K75" s="52" t="s">
        <v>457</v>
      </c>
      <c r="L75" s="30" t="s">
        <v>1256</v>
      </c>
      <c r="M75" s="57" t="s">
        <v>458</v>
      </c>
      <c r="N75" s="57">
        <v>10</v>
      </c>
      <c r="O75" s="57">
        <v>1200</v>
      </c>
      <c r="P75" s="28" t="s">
        <v>11</v>
      </c>
      <c r="Q75" s="28" t="s">
        <v>92</v>
      </c>
      <c r="R75" s="57" t="s">
        <v>439</v>
      </c>
      <c r="S75" s="57" t="s">
        <v>440</v>
      </c>
      <c r="T75" s="7"/>
      <c r="U75" s="7"/>
      <c r="V75" s="7"/>
      <c r="W75" s="32">
        <v>62</v>
      </c>
      <c r="X75" s="33" t="s">
        <v>1256</v>
      </c>
      <c r="Y75" s="33"/>
      <c r="Z75" s="57" t="s">
        <v>461</v>
      </c>
      <c r="AA75" s="59">
        <v>42996</v>
      </c>
      <c r="AB75" s="59">
        <v>43016</v>
      </c>
      <c r="AC75" s="35">
        <f t="shared" si="1"/>
        <v>20</v>
      </c>
      <c r="AD75" s="60">
        <v>20</v>
      </c>
      <c r="AE75" s="28" t="s">
        <v>564</v>
      </c>
      <c r="AF75" s="57" t="s">
        <v>452</v>
      </c>
      <c r="AG75" s="57" t="s">
        <v>453</v>
      </c>
      <c r="AH75" s="57"/>
      <c r="AI75" s="57"/>
      <c r="AJ75" s="57"/>
      <c r="AK75" s="57"/>
      <c r="AL75" s="57"/>
      <c r="AM75" s="57"/>
      <c r="AN75" s="57"/>
      <c r="AO75" s="57"/>
      <c r="AP75" s="57"/>
      <c r="AQ75" s="38" t="str">
        <f t="shared" si="0"/>
        <v>Actividad no ha iniciado</v>
      </c>
      <c r="AR75" s="39" t="str">
        <f t="shared" si="2"/>
        <v>Actividad no ha iniciado</v>
      </c>
      <c r="AS75" s="20">
        <v>0</v>
      </c>
      <c r="AT75" s="7">
        <v>0</v>
      </c>
      <c r="AU75" s="7">
        <v>0</v>
      </c>
      <c r="AV75" s="92">
        <f t="shared" si="3"/>
        <v>0</v>
      </c>
      <c r="AW75" s="92">
        <f t="shared" si="4"/>
        <v>0</v>
      </c>
    </row>
    <row r="76" spans="1:49" ht="38.25" x14ac:dyDescent="0.2">
      <c r="A76" s="57" t="s">
        <v>430</v>
      </c>
      <c r="B76" s="57" t="s">
        <v>430</v>
      </c>
      <c r="C76" s="57" t="s">
        <v>431</v>
      </c>
      <c r="D76" s="57" t="s">
        <v>432</v>
      </c>
      <c r="E76" s="57" t="s">
        <v>433</v>
      </c>
      <c r="F76" s="57" t="s">
        <v>434</v>
      </c>
      <c r="G76" s="57" t="s">
        <v>435</v>
      </c>
      <c r="H76" s="57" t="s">
        <v>436</v>
      </c>
      <c r="I76" s="57">
        <v>85</v>
      </c>
      <c r="J76" s="57" t="s">
        <v>12</v>
      </c>
      <c r="K76" s="52" t="s">
        <v>462</v>
      </c>
      <c r="L76" s="30" t="s">
        <v>1256</v>
      </c>
      <c r="M76" s="57" t="s">
        <v>463</v>
      </c>
      <c r="N76" s="57">
        <v>10</v>
      </c>
      <c r="O76" s="57">
        <v>2400</v>
      </c>
      <c r="P76" s="28" t="s">
        <v>11</v>
      </c>
      <c r="Q76" s="28" t="s">
        <v>92</v>
      </c>
      <c r="R76" s="57" t="s">
        <v>439</v>
      </c>
      <c r="S76" s="57" t="s">
        <v>440</v>
      </c>
      <c r="T76" s="7"/>
      <c r="U76" s="7"/>
      <c r="V76" s="7"/>
      <c r="W76" s="32">
        <v>63</v>
      </c>
      <c r="X76" s="33" t="s">
        <v>1256</v>
      </c>
      <c r="Y76" s="33"/>
      <c r="Z76" s="57" t="s">
        <v>464</v>
      </c>
      <c r="AA76" s="59">
        <v>42737</v>
      </c>
      <c r="AB76" s="59">
        <v>42748</v>
      </c>
      <c r="AC76" s="35">
        <f t="shared" si="1"/>
        <v>11</v>
      </c>
      <c r="AD76" s="60">
        <v>20</v>
      </c>
      <c r="AE76" s="28" t="s">
        <v>564</v>
      </c>
      <c r="AF76" s="57" t="s">
        <v>452</v>
      </c>
      <c r="AG76" s="57" t="s">
        <v>453</v>
      </c>
      <c r="AH76" s="57"/>
      <c r="AI76" s="57"/>
      <c r="AJ76" s="57"/>
      <c r="AK76" s="57"/>
      <c r="AL76" s="57"/>
      <c r="AM76" s="57"/>
      <c r="AN76" s="57"/>
      <c r="AO76" s="57"/>
      <c r="AP76" s="57"/>
      <c r="AQ76" s="38">
        <f t="shared" si="0"/>
        <v>88</v>
      </c>
      <c r="AR76" s="39">
        <f t="shared" si="2"/>
        <v>1</v>
      </c>
      <c r="AS76" s="20">
        <v>100</v>
      </c>
      <c r="AT76" s="7" t="s">
        <v>1367</v>
      </c>
      <c r="AU76" s="7" t="s">
        <v>1366</v>
      </c>
      <c r="AV76" s="92">
        <f t="shared" si="3"/>
        <v>20</v>
      </c>
      <c r="AW76" s="92">
        <f t="shared" si="4"/>
        <v>2</v>
      </c>
    </row>
    <row r="77" spans="1:49" ht="63.75" x14ac:dyDescent="0.2">
      <c r="A77" s="57" t="s">
        <v>430</v>
      </c>
      <c r="B77" s="57" t="s">
        <v>430</v>
      </c>
      <c r="C77" s="57" t="s">
        <v>431</v>
      </c>
      <c r="D77" s="57" t="s">
        <v>432</v>
      </c>
      <c r="E77" s="57" t="s">
        <v>433</v>
      </c>
      <c r="F77" s="57" t="s">
        <v>434</v>
      </c>
      <c r="G77" s="57" t="s">
        <v>435</v>
      </c>
      <c r="H77" s="57" t="s">
        <v>436</v>
      </c>
      <c r="I77" s="57">
        <v>85</v>
      </c>
      <c r="J77" s="57" t="s">
        <v>12</v>
      </c>
      <c r="K77" s="52" t="s">
        <v>462</v>
      </c>
      <c r="L77" s="30" t="s">
        <v>1256</v>
      </c>
      <c r="M77" s="57" t="s">
        <v>463</v>
      </c>
      <c r="N77" s="57">
        <v>10</v>
      </c>
      <c r="O77" s="57">
        <v>2400</v>
      </c>
      <c r="P77" s="28" t="s">
        <v>11</v>
      </c>
      <c r="Q77" s="28" t="s">
        <v>92</v>
      </c>
      <c r="R77" s="57" t="s">
        <v>439</v>
      </c>
      <c r="S77" s="57" t="s">
        <v>440</v>
      </c>
      <c r="T77" s="7"/>
      <c r="U77" s="7"/>
      <c r="V77" s="7"/>
      <c r="W77" s="32">
        <v>64</v>
      </c>
      <c r="X77" s="33" t="s">
        <v>1256</v>
      </c>
      <c r="Y77" s="33"/>
      <c r="Z77" s="57" t="s">
        <v>465</v>
      </c>
      <c r="AA77" s="59">
        <v>42751</v>
      </c>
      <c r="AB77" s="59">
        <v>43069</v>
      </c>
      <c r="AC77" s="35">
        <f t="shared" si="1"/>
        <v>318</v>
      </c>
      <c r="AD77" s="60">
        <v>60</v>
      </c>
      <c r="AE77" s="28" t="s">
        <v>564</v>
      </c>
      <c r="AF77" s="57" t="s">
        <v>452</v>
      </c>
      <c r="AG77" s="57" t="s">
        <v>453</v>
      </c>
      <c r="AH77" s="57"/>
      <c r="AI77" s="57"/>
      <c r="AJ77" s="57"/>
      <c r="AK77" s="57"/>
      <c r="AL77" s="57"/>
      <c r="AM77" s="57"/>
      <c r="AN77" s="57"/>
      <c r="AO77" s="57"/>
      <c r="AP77" s="57"/>
      <c r="AQ77" s="38">
        <f t="shared" ref="AQ77:AQ140" si="5">IF(($AQ$2-AA77)&lt;0,"Actividad no ha iniciado",IF(($AQ$2-AA77)=42825,"La actividad no tiene fecha de inicio",$AQ$2-AA77))</f>
        <v>74</v>
      </c>
      <c r="AR77" s="39">
        <f t="shared" si="2"/>
        <v>0.23270440251572327</v>
      </c>
      <c r="AS77" s="20">
        <v>23</v>
      </c>
      <c r="AT77" s="7" t="s">
        <v>1368</v>
      </c>
      <c r="AU77" s="7" t="s">
        <v>1366</v>
      </c>
      <c r="AV77" s="92">
        <f t="shared" si="3"/>
        <v>13.8</v>
      </c>
      <c r="AW77" s="92">
        <f t="shared" si="4"/>
        <v>1.38</v>
      </c>
    </row>
    <row r="78" spans="1:49" ht="38.25" x14ac:dyDescent="0.2">
      <c r="A78" s="57" t="s">
        <v>430</v>
      </c>
      <c r="B78" s="57" t="s">
        <v>430</v>
      </c>
      <c r="C78" s="57" t="s">
        <v>431</v>
      </c>
      <c r="D78" s="57" t="s">
        <v>432</v>
      </c>
      <c r="E78" s="57" t="s">
        <v>433</v>
      </c>
      <c r="F78" s="57" t="s">
        <v>434</v>
      </c>
      <c r="G78" s="57" t="s">
        <v>435</v>
      </c>
      <c r="H78" s="57" t="s">
        <v>436</v>
      </c>
      <c r="I78" s="57">
        <v>85</v>
      </c>
      <c r="J78" s="57" t="s">
        <v>12</v>
      </c>
      <c r="K78" s="52" t="s">
        <v>462</v>
      </c>
      <c r="L78" s="30" t="s">
        <v>1256</v>
      </c>
      <c r="M78" s="57" t="s">
        <v>463</v>
      </c>
      <c r="N78" s="57">
        <v>10</v>
      </c>
      <c r="O78" s="57">
        <v>2400</v>
      </c>
      <c r="P78" s="28" t="s">
        <v>11</v>
      </c>
      <c r="Q78" s="28" t="s">
        <v>92</v>
      </c>
      <c r="R78" s="57" t="s">
        <v>439</v>
      </c>
      <c r="S78" s="57" t="s">
        <v>440</v>
      </c>
      <c r="T78" s="7"/>
      <c r="U78" s="7"/>
      <c r="V78" s="7"/>
      <c r="W78" s="32">
        <v>65</v>
      </c>
      <c r="X78" s="33" t="s">
        <v>1256</v>
      </c>
      <c r="Y78" s="33"/>
      <c r="Z78" s="57" t="s">
        <v>466</v>
      </c>
      <c r="AA78" s="59">
        <v>42839</v>
      </c>
      <c r="AB78" s="59">
        <v>43069</v>
      </c>
      <c r="AC78" s="35">
        <f t="shared" ref="AC78:AC141" si="6">+AB78-AA78</f>
        <v>230</v>
      </c>
      <c r="AD78" s="60">
        <v>20</v>
      </c>
      <c r="AE78" s="28" t="s">
        <v>564</v>
      </c>
      <c r="AF78" s="57" t="s">
        <v>452</v>
      </c>
      <c r="AG78" s="57" t="s">
        <v>453</v>
      </c>
      <c r="AH78" s="57"/>
      <c r="AI78" s="57"/>
      <c r="AJ78" s="57"/>
      <c r="AK78" s="57"/>
      <c r="AL78" s="57"/>
      <c r="AM78" s="57"/>
      <c r="AN78" s="57"/>
      <c r="AO78" s="57"/>
      <c r="AP78" s="57"/>
      <c r="AQ78" s="38" t="str">
        <f t="shared" si="5"/>
        <v>Actividad no ha iniciado</v>
      </c>
      <c r="AR78" s="39" t="str">
        <f t="shared" ref="AR78:AR141" si="7">IF(AQ78="Actividad no ha iniciado","Actividad no ha iniciado",IF(AQ78="La actividad no tiene fecha de inicio","La actividad no tiene fecha de inicio",IF(OR(AQ78/AC78&gt;100%,AE78="SI"),100%,AQ78/AC78)))</f>
        <v>Actividad no ha iniciado</v>
      </c>
      <c r="AS78" s="20">
        <v>0</v>
      </c>
      <c r="AT78" s="7">
        <v>0</v>
      </c>
      <c r="AU78" s="7">
        <v>0</v>
      </c>
      <c r="AV78" s="92">
        <f t="shared" ref="AV78:AV141" si="8">(AS78*AD78)/100</f>
        <v>0</v>
      </c>
      <c r="AW78" s="92">
        <f t="shared" ref="AW78:AW141" si="9">(AV78*N78)/100</f>
        <v>0</v>
      </c>
    </row>
    <row r="79" spans="1:49" ht="51" x14ac:dyDescent="0.2">
      <c r="A79" s="57" t="s">
        <v>430</v>
      </c>
      <c r="B79" s="57" t="s">
        <v>430</v>
      </c>
      <c r="C79" s="57" t="s">
        <v>431</v>
      </c>
      <c r="D79" s="57" t="s">
        <v>432</v>
      </c>
      <c r="E79" s="57" t="s">
        <v>433</v>
      </c>
      <c r="F79" s="57" t="s">
        <v>434</v>
      </c>
      <c r="G79" s="57" t="s">
        <v>435</v>
      </c>
      <c r="H79" s="57" t="s">
        <v>436</v>
      </c>
      <c r="I79" s="57">
        <v>85</v>
      </c>
      <c r="J79" s="57" t="s">
        <v>12</v>
      </c>
      <c r="K79" s="52" t="s">
        <v>467</v>
      </c>
      <c r="L79" s="30" t="s">
        <v>1256</v>
      </c>
      <c r="M79" s="57" t="s">
        <v>468</v>
      </c>
      <c r="N79" s="57">
        <v>2</v>
      </c>
      <c r="O79" s="57">
        <v>5000</v>
      </c>
      <c r="P79" s="28" t="s">
        <v>11</v>
      </c>
      <c r="Q79" s="28" t="s">
        <v>92</v>
      </c>
      <c r="R79" s="57" t="s">
        <v>439</v>
      </c>
      <c r="S79" s="57" t="s">
        <v>440</v>
      </c>
      <c r="T79" s="7"/>
      <c r="U79" s="7"/>
      <c r="V79" s="7"/>
      <c r="W79" s="32">
        <v>66</v>
      </c>
      <c r="X79" s="33" t="s">
        <v>1256</v>
      </c>
      <c r="Y79" s="33"/>
      <c r="Z79" s="56" t="s">
        <v>469</v>
      </c>
      <c r="AA79" s="59">
        <v>42781</v>
      </c>
      <c r="AB79" s="59">
        <v>42794</v>
      </c>
      <c r="AC79" s="35">
        <f t="shared" si="6"/>
        <v>13</v>
      </c>
      <c r="AD79" s="60">
        <v>20</v>
      </c>
      <c r="AE79" s="28" t="s">
        <v>564</v>
      </c>
      <c r="AF79" s="57" t="s">
        <v>442</v>
      </c>
      <c r="AG79" s="57" t="s">
        <v>443</v>
      </c>
      <c r="AH79" s="57"/>
      <c r="AI79" s="57"/>
      <c r="AJ79" s="57"/>
      <c r="AK79" s="57"/>
      <c r="AL79" s="57"/>
      <c r="AM79" s="57"/>
      <c r="AN79" s="57"/>
      <c r="AO79" s="57"/>
      <c r="AP79" s="57"/>
      <c r="AQ79" s="38">
        <f t="shared" si="5"/>
        <v>44</v>
      </c>
      <c r="AR79" s="39">
        <f t="shared" si="7"/>
        <v>1</v>
      </c>
      <c r="AS79" s="20">
        <v>100</v>
      </c>
      <c r="AT79" s="7" t="s">
        <v>1369</v>
      </c>
      <c r="AU79" s="7" t="s">
        <v>1370</v>
      </c>
      <c r="AV79" s="92">
        <f t="shared" si="8"/>
        <v>20</v>
      </c>
      <c r="AW79" s="92">
        <f t="shared" si="9"/>
        <v>0.4</v>
      </c>
    </row>
    <row r="80" spans="1:49" ht="38.25" x14ac:dyDescent="0.2">
      <c r="A80" s="57" t="s">
        <v>430</v>
      </c>
      <c r="B80" s="57" t="s">
        <v>430</v>
      </c>
      <c r="C80" s="57" t="s">
        <v>431</v>
      </c>
      <c r="D80" s="57" t="s">
        <v>432</v>
      </c>
      <c r="E80" s="57" t="s">
        <v>433</v>
      </c>
      <c r="F80" s="57" t="s">
        <v>434</v>
      </c>
      <c r="G80" s="57" t="s">
        <v>435</v>
      </c>
      <c r="H80" s="57" t="s">
        <v>436</v>
      </c>
      <c r="I80" s="57">
        <v>85</v>
      </c>
      <c r="J80" s="57" t="s">
        <v>12</v>
      </c>
      <c r="K80" s="52" t="s">
        <v>467</v>
      </c>
      <c r="L80" s="30" t="s">
        <v>1256</v>
      </c>
      <c r="M80" s="57" t="s">
        <v>468</v>
      </c>
      <c r="N80" s="57">
        <v>2</v>
      </c>
      <c r="O80" s="57">
        <v>5000</v>
      </c>
      <c r="P80" s="28" t="s">
        <v>11</v>
      </c>
      <c r="Q80" s="28" t="s">
        <v>92</v>
      </c>
      <c r="R80" s="57" t="s">
        <v>439</v>
      </c>
      <c r="S80" s="57" t="s">
        <v>440</v>
      </c>
      <c r="T80" s="7"/>
      <c r="U80" s="7"/>
      <c r="V80" s="7"/>
      <c r="W80" s="32">
        <v>67</v>
      </c>
      <c r="X80" s="33" t="s">
        <v>1256</v>
      </c>
      <c r="Y80" s="33"/>
      <c r="Z80" s="56" t="s">
        <v>470</v>
      </c>
      <c r="AA80" s="59">
        <v>42795</v>
      </c>
      <c r="AB80" s="59">
        <v>42825</v>
      </c>
      <c r="AC80" s="35">
        <f t="shared" si="6"/>
        <v>30</v>
      </c>
      <c r="AD80" s="60">
        <v>30</v>
      </c>
      <c r="AE80" s="28" t="s">
        <v>564</v>
      </c>
      <c r="AF80" s="57" t="s">
        <v>442</v>
      </c>
      <c r="AG80" s="57" t="s">
        <v>443</v>
      </c>
      <c r="AH80" s="57"/>
      <c r="AI80" s="57"/>
      <c r="AJ80" s="57"/>
      <c r="AK80" s="57"/>
      <c r="AL80" s="57"/>
      <c r="AM80" s="57"/>
      <c r="AN80" s="57"/>
      <c r="AO80" s="57"/>
      <c r="AP80" s="57"/>
      <c r="AQ80" s="38">
        <f t="shared" si="5"/>
        <v>30</v>
      </c>
      <c r="AR80" s="39">
        <f t="shared" si="7"/>
        <v>1</v>
      </c>
      <c r="AS80" s="20">
        <v>100</v>
      </c>
      <c r="AT80" s="7" t="s">
        <v>1371</v>
      </c>
      <c r="AU80" s="7" t="s">
        <v>1370</v>
      </c>
      <c r="AV80" s="92">
        <f t="shared" si="8"/>
        <v>30</v>
      </c>
      <c r="AW80" s="92">
        <f t="shared" si="9"/>
        <v>0.6</v>
      </c>
    </row>
    <row r="81" spans="1:49" ht="63.75" x14ac:dyDescent="0.2">
      <c r="A81" s="57" t="s">
        <v>430</v>
      </c>
      <c r="B81" s="57" t="s">
        <v>430</v>
      </c>
      <c r="C81" s="57" t="s">
        <v>431</v>
      </c>
      <c r="D81" s="57" t="s">
        <v>432</v>
      </c>
      <c r="E81" s="57" t="s">
        <v>433</v>
      </c>
      <c r="F81" s="57" t="s">
        <v>434</v>
      </c>
      <c r="G81" s="57" t="s">
        <v>435</v>
      </c>
      <c r="H81" s="57" t="s">
        <v>436</v>
      </c>
      <c r="I81" s="57">
        <v>85</v>
      </c>
      <c r="J81" s="57" t="s">
        <v>12</v>
      </c>
      <c r="K81" s="52" t="s">
        <v>467</v>
      </c>
      <c r="L81" s="30" t="s">
        <v>1256</v>
      </c>
      <c r="M81" s="57" t="s">
        <v>468</v>
      </c>
      <c r="N81" s="57">
        <v>2</v>
      </c>
      <c r="O81" s="57">
        <v>5000</v>
      </c>
      <c r="P81" s="28" t="s">
        <v>11</v>
      </c>
      <c r="Q81" s="28" t="s">
        <v>92</v>
      </c>
      <c r="R81" s="57" t="s">
        <v>439</v>
      </c>
      <c r="S81" s="57" t="s">
        <v>440</v>
      </c>
      <c r="T81" s="7"/>
      <c r="U81" s="7"/>
      <c r="V81" s="7"/>
      <c r="W81" s="32">
        <v>68</v>
      </c>
      <c r="X81" s="33" t="s">
        <v>1256</v>
      </c>
      <c r="Y81" s="33"/>
      <c r="Z81" s="57" t="s">
        <v>471</v>
      </c>
      <c r="AA81" s="59">
        <v>42828</v>
      </c>
      <c r="AB81" s="59">
        <v>43069</v>
      </c>
      <c r="AC81" s="35">
        <f t="shared" si="6"/>
        <v>241</v>
      </c>
      <c r="AD81" s="60">
        <v>50</v>
      </c>
      <c r="AE81" s="28" t="s">
        <v>564</v>
      </c>
      <c r="AF81" s="57" t="s">
        <v>442</v>
      </c>
      <c r="AG81" s="57" t="s">
        <v>443</v>
      </c>
      <c r="AH81" s="57"/>
      <c r="AI81" s="57"/>
      <c r="AJ81" s="57"/>
      <c r="AK81" s="57"/>
      <c r="AL81" s="57"/>
      <c r="AM81" s="57"/>
      <c r="AN81" s="57"/>
      <c r="AO81" s="57"/>
      <c r="AP81" s="57"/>
      <c r="AQ81" s="38" t="str">
        <f t="shared" si="5"/>
        <v>Actividad no ha iniciado</v>
      </c>
      <c r="AR81" s="39" t="str">
        <f t="shared" si="7"/>
        <v>Actividad no ha iniciado</v>
      </c>
      <c r="AS81" s="20">
        <v>0</v>
      </c>
      <c r="AT81" s="7">
        <v>0</v>
      </c>
      <c r="AU81" s="7">
        <v>0</v>
      </c>
      <c r="AV81" s="92">
        <f t="shared" si="8"/>
        <v>0</v>
      </c>
      <c r="AW81" s="92">
        <f t="shared" si="9"/>
        <v>0</v>
      </c>
    </row>
    <row r="82" spans="1:49" ht="63.75" x14ac:dyDescent="0.2">
      <c r="A82" s="57" t="s">
        <v>430</v>
      </c>
      <c r="B82" s="57" t="s">
        <v>430</v>
      </c>
      <c r="C82" s="57" t="s">
        <v>431</v>
      </c>
      <c r="D82" s="57" t="s">
        <v>432</v>
      </c>
      <c r="E82" s="57" t="s">
        <v>433</v>
      </c>
      <c r="F82" s="57" t="s">
        <v>434</v>
      </c>
      <c r="G82" s="57" t="s">
        <v>435</v>
      </c>
      <c r="H82" s="57" t="s">
        <v>436</v>
      </c>
      <c r="I82" s="57">
        <v>85</v>
      </c>
      <c r="J82" s="57" t="s">
        <v>12</v>
      </c>
      <c r="K82" s="52" t="s">
        <v>472</v>
      </c>
      <c r="L82" s="30" t="s">
        <v>1256</v>
      </c>
      <c r="M82" s="57" t="s">
        <v>473</v>
      </c>
      <c r="N82" s="57">
        <v>7</v>
      </c>
      <c r="O82" s="57">
        <v>250</v>
      </c>
      <c r="P82" s="28" t="s">
        <v>11</v>
      </c>
      <c r="Q82" s="28" t="s">
        <v>92</v>
      </c>
      <c r="R82" s="57" t="s">
        <v>439</v>
      </c>
      <c r="S82" s="57" t="s">
        <v>440</v>
      </c>
      <c r="T82" s="7"/>
      <c r="U82" s="7"/>
      <c r="V82" s="7"/>
      <c r="W82" s="32">
        <v>69</v>
      </c>
      <c r="X82" s="33" t="s">
        <v>1256</v>
      </c>
      <c r="Y82" s="33"/>
      <c r="Z82" s="57" t="s">
        <v>474</v>
      </c>
      <c r="AA82" s="59">
        <v>42781</v>
      </c>
      <c r="AB82" s="59">
        <v>42978</v>
      </c>
      <c r="AC82" s="35">
        <f t="shared" si="6"/>
        <v>197</v>
      </c>
      <c r="AD82" s="60">
        <v>20</v>
      </c>
      <c r="AE82" s="28" t="s">
        <v>564</v>
      </c>
      <c r="AF82" s="57" t="s">
        <v>442</v>
      </c>
      <c r="AG82" s="57" t="s">
        <v>443</v>
      </c>
      <c r="AH82" s="57"/>
      <c r="AI82" s="57"/>
      <c r="AJ82" s="57"/>
      <c r="AK82" s="57"/>
      <c r="AL82" s="57"/>
      <c r="AM82" s="57"/>
      <c r="AN82" s="57"/>
      <c r="AO82" s="57"/>
      <c r="AP82" s="57"/>
      <c r="AQ82" s="38">
        <f t="shared" si="5"/>
        <v>44</v>
      </c>
      <c r="AR82" s="39">
        <f t="shared" si="7"/>
        <v>0.2233502538071066</v>
      </c>
      <c r="AS82" s="20">
        <v>22</v>
      </c>
      <c r="AT82" s="7" t="s">
        <v>1372</v>
      </c>
      <c r="AU82" s="7" t="s">
        <v>1370</v>
      </c>
      <c r="AV82" s="92">
        <f t="shared" si="8"/>
        <v>4.4000000000000004</v>
      </c>
      <c r="AW82" s="92">
        <f t="shared" si="9"/>
        <v>0.30800000000000005</v>
      </c>
    </row>
    <row r="83" spans="1:49" ht="38.25" x14ac:dyDescent="0.2">
      <c r="A83" s="57" t="s">
        <v>430</v>
      </c>
      <c r="B83" s="57" t="s">
        <v>430</v>
      </c>
      <c r="C83" s="57" t="s">
        <v>431</v>
      </c>
      <c r="D83" s="57" t="s">
        <v>432</v>
      </c>
      <c r="E83" s="57" t="s">
        <v>433</v>
      </c>
      <c r="F83" s="57" t="s">
        <v>434</v>
      </c>
      <c r="G83" s="57" t="s">
        <v>435</v>
      </c>
      <c r="H83" s="57" t="s">
        <v>436</v>
      </c>
      <c r="I83" s="57">
        <v>85</v>
      </c>
      <c r="J83" s="57" t="s">
        <v>12</v>
      </c>
      <c r="K83" s="52" t="s">
        <v>472</v>
      </c>
      <c r="L83" s="30" t="s">
        <v>1256</v>
      </c>
      <c r="M83" s="57" t="s">
        <v>473</v>
      </c>
      <c r="N83" s="57">
        <v>7</v>
      </c>
      <c r="O83" s="57">
        <v>250</v>
      </c>
      <c r="P83" s="28" t="s">
        <v>11</v>
      </c>
      <c r="Q83" s="28" t="s">
        <v>92</v>
      </c>
      <c r="R83" s="57" t="s">
        <v>439</v>
      </c>
      <c r="S83" s="57" t="s">
        <v>440</v>
      </c>
      <c r="T83" s="7"/>
      <c r="U83" s="7"/>
      <c r="V83" s="7"/>
      <c r="W83" s="32">
        <v>70</v>
      </c>
      <c r="X83" s="33" t="s">
        <v>1256</v>
      </c>
      <c r="Y83" s="33"/>
      <c r="Z83" s="57" t="s">
        <v>475</v>
      </c>
      <c r="AA83" s="59">
        <v>42979</v>
      </c>
      <c r="AB83" s="59">
        <v>43007</v>
      </c>
      <c r="AC83" s="35">
        <f t="shared" si="6"/>
        <v>28</v>
      </c>
      <c r="AD83" s="60">
        <v>15</v>
      </c>
      <c r="AE83" s="28" t="s">
        <v>564</v>
      </c>
      <c r="AF83" s="57" t="s">
        <v>442</v>
      </c>
      <c r="AG83" s="57" t="s">
        <v>443</v>
      </c>
      <c r="AH83" s="57"/>
      <c r="AI83" s="57"/>
      <c r="AJ83" s="57"/>
      <c r="AK83" s="57"/>
      <c r="AL83" s="57"/>
      <c r="AM83" s="57"/>
      <c r="AN83" s="57"/>
      <c r="AO83" s="57"/>
      <c r="AP83" s="57"/>
      <c r="AQ83" s="38" t="str">
        <f t="shared" si="5"/>
        <v>Actividad no ha iniciado</v>
      </c>
      <c r="AR83" s="39" t="str">
        <f t="shared" si="7"/>
        <v>Actividad no ha iniciado</v>
      </c>
      <c r="AS83" s="20">
        <v>0</v>
      </c>
      <c r="AT83" s="7">
        <v>0</v>
      </c>
      <c r="AU83" s="7">
        <v>0</v>
      </c>
      <c r="AV83" s="92">
        <f t="shared" si="8"/>
        <v>0</v>
      </c>
      <c r="AW83" s="92">
        <f t="shared" si="9"/>
        <v>0</v>
      </c>
    </row>
    <row r="84" spans="1:49" ht="38.25" x14ac:dyDescent="0.2">
      <c r="A84" s="57" t="s">
        <v>430</v>
      </c>
      <c r="B84" s="57" t="s">
        <v>430</v>
      </c>
      <c r="C84" s="57" t="s">
        <v>431</v>
      </c>
      <c r="D84" s="57" t="s">
        <v>432</v>
      </c>
      <c r="E84" s="57" t="s">
        <v>433</v>
      </c>
      <c r="F84" s="57" t="s">
        <v>434</v>
      </c>
      <c r="G84" s="57" t="s">
        <v>435</v>
      </c>
      <c r="H84" s="57" t="s">
        <v>436</v>
      </c>
      <c r="I84" s="57">
        <v>85</v>
      </c>
      <c r="J84" s="57" t="s">
        <v>12</v>
      </c>
      <c r="K84" s="52" t="s">
        <v>472</v>
      </c>
      <c r="L84" s="30" t="s">
        <v>1256</v>
      </c>
      <c r="M84" s="57" t="s">
        <v>473</v>
      </c>
      <c r="N84" s="57">
        <v>7</v>
      </c>
      <c r="O84" s="57">
        <v>250</v>
      </c>
      <c r="P84" s="28" t="s">
        <v>11</v>
      </c>
      <c r="Q84" s="28" t="s">
        <v>92</v>
      </c>
      <c r="R84" s="57" t="s">
        <v>439</v>
      </c>
      <c r="S84" s="57" t="s">
        <v>440</v>
      </c>
      <c r="T84" s="7"/>
      <c r="U84" s="7"/>
      <c r="V84" s="7"/>
      <c r="W84" s="32">
        <v>71</v>
      </c>
      <c r="X84" s="33" t="s">
        <v>1256</v>
      </c>
      <c r="Y84" s="33"/>
      <c r="Z84" s="57" t="s">
        <v>476</v>
      </c>
      <c r="AA84" s="59">
        <v>43009</v>
      </c>
      <c r="AB84" s="59">
        <v>43054</v>
      </c>
      <c r="AC84" s="35">
        <f t="shared" si="6"/>
        <v>45</v>
      </c>
      <c r="AD84" s="60">
        <v>50</v>
      </c>
      <c r="AE84" s="28" t="s">
        <v>564</v>
      </c>
      <c r="AF84" s="57" t="s">
        <v>442</v>
      </c>
      <c r="AG84" s="57" t="s">
        <v>443</v>
      </c>
      <c r="AH84" s="57"/>
      <c r="AI84" s="57"/>
      <c r="AJ84" s="57"/>
      <c r="AK84" s="57"/>
      <c r="AL84" s="57"/>
      <c r="AM84" s="57"/>
      <c r="AN84" s="57"/>
      <c r="AO84" s="57"/>
      <c r="AP84" s="57"/>
      <c r="AQ84" s="38" t="str">
        <f t="shared" si="5"/>
        <v>Actividad no ha iniciado</v>
      </c>
      <c r="AR84" s="39" t="str">
        <f t="shared" si="7"/>
        <v>Actividad no ha iniciado</v>
      </c>
      <c r="AS84" s="20">
        <v>0</v>
      </c>
      <c r="AT84" s="7">
        <v>0</v>
      </c>
      <c r="AU84" s="7">
        <v>0</v>
      </c>
      <c r="AV84" s="92">
        <f t="shared" si="8"/>
        <v>0</v>
      </c>
      <c r="AW84" s="92">
        <f t="shared" si="9"/>
        <v>0</v>
      </c>
    </row>
    <row r="85" spans="1:49" ht="38.25" x14ac:dyDescent="0.2">
      <c r="A85" s="57" t="s">
        <v>430</v>
      </c>
      <c r="B85" s="57" t="s">
        <v>430</v>
      </c>
      <c r="C85" s="57" t="s">
        <v>431</v>
      </c>
      <c r="D85" s="57" t="s">
        <v>432</v>
      </c>
      <c r="E85" s="57" t="s">
        <v>433</v>
      </c>
      <c r="F85" s="57" t="s">
        <v>434</v>
      </c>
      <c r="G85" s="57" t="s">
        <v>435</v>
      </c>
      <c r="H85" s="57" t="s">
        <v>436</v>
      </c>
      <c r="I85" s="57">
        <v>85</v>
      </c>
      <c r="J85" s="57" t="s">
        <v>12</v>
      </c>
      <c r="K85" s="52" t="s">
        <v>472</v>
      </c>
      <c r="L85" s="30" t="s">
        <v>1256</v>
      </c>
      <c r="M85" s="57" t="s">
        <v>473</v>
      </c>
      <c r="N85" s="57">
        <v>7</v>
      </c>
      <c r="O85" s="57">
        <v>250</v>
      </c>
      <c r="P85" s="28" t="s">
        <v>11</v>
      </c>
      <c r="Q85" s="28" t="s">
        <v>92</v>
      </c>
      <c r="R85" s="57" t="s">
        <v>439</v>
      </c>
      <c r="S85" s="57" t="s">
        <v>440</v>
      </c>
      <c r="T85" s="7"/>
      <c r="U85" s="7"/>
      <c r="V85" s="7"/>
      <c r="W85" s="32">
        <v>72</v>
      </c>
      <c r="X85" s="33" t="s">
        <v>1256</v>
      </c>
      <c r="Y85" s="33"/>
      <c r="Z85" s="57" t="s">
        <v>477</v>
      </c>
      <c r="AA85" s="59">
        <v>43055</v>
      </c>
      <c r="AB85" s="59">
        <v>43069</v>
      </c>
      <c r="AC85" s="35">
        <f t="shared" si="6"/>
        <v>14</v>
      </c>
      <c r="AD85" s="60">
        <v>15</v>
      </c>
      <c r="AE85" s="28" t="s">
        <v>564</v>
      </c>
      <c r="AF85" s="57" t="s">
        <v>442</v>
      </c>
      <c r="AG85" s="57" t="s">
        <v>443</v>
      </c>
      <c r="AH85" s="57"/>
      <c r="AI85" s="57"/>
      <c r="AJ85" s="57"/>
      <c r="AK85" s="57"/>
      <c r="AL85" s="57"/>
      <c r="AM85" s="57"/>
      <c r="AN85" s="57"/>
      <c r="AO85" s="57"/>
      <c r="AP85" s="57"/>
      <c r="AQ85" s="38" t="str">
        <f t="shared" si="5"/>
        <v>Actividad no ha iniciado</v>
      </c>
      <c r="AR85" s="39" t="str">
        <f t="shared" si="7"/>
        <v>Actividad no ha iniciado</v>
      </c>
      <c r="AS85" s="20">
        <v>0</v>
      </c>
      <c r="AT85" s="7">
        <v>0</v>
      </c>
      <c r="AU85" s="7">
        <v>0</v>
      </c>
      <c r="AV85" s="92">
        <f t="shared" si="8"/>
        <v>0</v>
      </c>
      <c r="AW85" s="92">
        <f t="shared" si="9"/>
        <v>0</v>
      </c>
    </row>
    <row r="86" spans="1:49" ht="38.25" x14ac:dyDescent="0.2">
      <c r="A86" s="57" t="s">
        <v>430</v>
      </c>
      <c r="B86" s="57" t="s">
        <v>430</v>
      </c>
      <c r="C86" s="57" t="s">
        <v>431</v>
      </c>
      <c r="D86" s="57" t="s">
        <v>432</v>
      </c>
      <c r="E86" s="57" t="s">
        <v>433</v>
      </c>
      <c r="F86" s="57" t="s">
        <v>434</v>
      </c>
      <c r="G86" s="57" t="s">
        <v>435</v>
      </c>
      <c r="H86" s="57" t="s">
        <v>436</v>
      </c>
      <c r="I86" s="57">
        <v>85</v>
      </c>
      <c r="J86" s="57" t="s">
        <v>12</v>
      </c>
      <c r="K86" s="52" t="s">
        <v>478</v>
      </c>
      <c r="L86" s="30" t="s">
        <v>1256</v>
      </c>
      <c r="M86" s="57" t="s">
        <v>479</v>
      </c>
      <c r="N86" s="57">
        <v>7</v>
      </c>
      <c r="O86" s="57">
        <v>1400</v>
      </c>
      <c r="P86" s="28" t="s">
        <v>11</v>
      </c>
      <c r="Q86" s="28" t="s">
        <v>92</v>
      </c>
      <c r="R86" s="57" t="s">
        <v>439</v>
      </c>
      <c r="S86" s="57" t="s">
        <v>440</v>
      </c>
      <c r="T86" s="7"/>
      <c r="U86" s="7"/>
      <c r="V86" s="7"/>
      <c r="W86" s="32">
        <v>73</v>
      </c>
      <c r="X86" s="33" t="s">
        <v>1256</v>
      </c>
      <c r="Y86" s="33"/>
      <c r="Z86" s="57" t="s">
        <v>480</v>
      </c>
      <c r="AA86" s="59">
        <v>42767</v>
      </c>
      <c r="AB86" s="59">
        <v>43038</v>
      </c>
      <c r="AC86" s="35">
        <f t="shared" si="6"/>
        <v>271</v>
      </c>
      <c r="AD86" s="60">
        <v>10</v>
      </c>
      <c r="AE86" s="28" t="s">
        <v>564</v>
      </c>
      <c r="AF86" s="57" t="s">
        <v>481</v>
      </c>
      <c r="AG86" s="57" t="s">
        <v>482</v>
      </c>
      <c r="AH86" s="57"/>
      <c r="AI86" s="57"/>
      <c r="AJ86" s="57"/>
      <c r="AK86" s="57"/>
      <c r="AL86" s="57"/>
      <c r="AM86" s="57"/>
      <c r="AN86" s="57"/>
      <c r="AO86" s="57"/>
      <c r="AP86" s="57"/>
      <c r="AQ86" s="38">
        <f t="shared" si="5"/>
        <v>58</v>
      </c>
      <c r="AR86" s="39">
        <f t="shared" si="7"/>
        <v>0.2140221402214022</v>
      </c>
      <c r="AS86" s="20">
        <v>64</v>
      </c>
      <c r="AT86" s="7" t="s">
        <v>1373</v>
      </c>
      <c r="AU86" s="7" t="s">
        <v>1374</v>
      </c>
      <c r="AV86" s="92">
        <f t="shared" si="8"/>
        <v>6.4</v>
      </c>
      <c r="AW86" s="92">
        <f t="shared" si="9"/>
        <v>0.44800000000000006</v>
      </c>
    </row>
    <row r="87" spans="1:49" ht="89.25" x14ac:dyDescent="0.2">
      <c r="A87" s="57" t="s">
        <v>430</v>
      </c>
      <c r="B87" s="57" t="s">
        <v>430</v>
      </c>
      <c r="C87" s="57" t="s">
        <v>431</v>
      </c>
      <c r="D87" s="57" t="s">
        <v>432</v>
      </c>
      <c r="E87" s="57" t="s">
        <v>433</v>
      </c>
      <c r="F87" s="57" t="s">
        <v>434</v>
      </c>
      <c r="G87" s="57" t="s">
        <v>435</v>
      </c>
      <c r="H87" s="57" t="s">
        <v>436</v>
      </c>
      <c r="I87" s="57">
        <v>85</v>
      </c>
      <c r="J87" s="57" t="s">
        <v>12</v>
      </c>
      <c r="K87" s="52" t="s">
        <v>478</v>
      </c>
      <c r="L87" s="30" t="s">
        <v>1256</v>
      </c>
      <c r="M87" s="57" t="s">
        <v>479</v>
      </c>
      <c r="N87" s="57">
        <v>7</v>
      </c>
      <c r="O87" s="57">
        <v>1400</v>
      </c>
      <c r="P87" s="28" t="s">
        <v>11</v>
      </c>
      <c r="Q87" s="28" t="s">
        <v>92</v>
      </c>
      <c r="R87" s="57" t="s">
        <v>439</v>
      </c>
      <c r="S87" s="57" t="s">
        <v>440</v>
      </c>
      <c r="T87" s="7"/>
      <c r="U87" s="7"/>
      <c r="V87" s="7"/>
      <c r="W87" s="32">
        <v>74</v>
      </c>
      <c r="X87" s="33" t="s">
        <v>1256</v>
      </c>
      <c r="Y87" s="33"/>
      <c r="Z87" s="57" t="s">
        <v>483</v>
      </c>
      <c r="AA87" s="59">
        <v>42795</v>
      </c>
      <c r="AB87" s="59">
        <v>43069</v>
      </c>
      <c r="AC87" s="35">
        <f t="shared" si="6"/>
        <v>274</v>
      </c>
      <c r="AD87" s="60">
        <v>50</v>
      </c>
      <c r="AE87" s="28" t="s">
        <v>564</v>
      </c>
      <c r="AF87" s="57" t="s">
        <v>481</v>
      </c>
      <c r="AG87" s="57" t="s">
        <v>482</v>
      </c>
      <c r="AH87" s="57"/>
      <c r="AI87" s="57"/>
      <c r="AJ87" s="57"/>
      <c r="AK87" s="57"/>
      <c r="AL87" s="57"/>
      <c r="AM87" s="57"/>
      <c r="AN87" s="57"/>
      <c r="AO87" s="57"/>
      <c r="AP87" s="57"/>
      <c r="AQ87" s="38">
        <f t="shared" si="5"/>
        <v>30</v>
      </c>
      <c r="AR87" s="39">
        <f t="shared" si="7"/>
        <v>0.10948905109489052</v>
      </c>
      <c r="AS87" s="20">
        <v>13</v>
      </c>
      <c r="AT87" s="7" t="s">
        <v>1375</v>
      </c>
      <c r="AU87" s="7" t="s">
        <v>1374</v>
      </c>
      <c r="AV87" s="92">
        <f t="shared" si="8"/>
        <v>6.5</v>
      </c>
      <c r="AW87" s="92">
        <f t="shared" si="9"/>
        <v>0.45500000000000002</v>
      </c>
    </row>
    <row r="88" spans="1:49" ht="38.25" x14ac:dyDescent="0.2">
      <c r="A88" s="57" t="s">
        <v>430</v>
      </c>
      <c r="B88" s="57" t="s">
        <v>430</v>
      </c>
      <c r="C88" s="57" t="s">
        <v>431</v>
      </c>
      <c r="D88" s="57" t="s">
        <v>432</v>
      </c>
      <c r="E88" s="57" t="s">
        <v>433</v>
      </c>
      <c r="F88" s="57" t="s">
        <v>434</v>
      </c>
      <c r="G88" s="57" t="s">
        <v>435</v>
      </c>
      <c r="H88" s="57" t="s">
        <v>436</v>
      </c>
      <c r="I88" s="57">
        <v>85</v>
      </c>
      <c r="J88" s="57" t="s">
        <v>12</v>
      </c>
      <c r="K88" s="52" t="s">
        <v>478</v>
      </c>
      <c r="L88" s="30" t="s">
        <v>1256</v>
      </c>
      <c r="M88" s="57" t="s">
        <v>479</v>
      </c>
      <c r="N88" s="57">
        <v>7</v>
      </c>
      <c r="O88" s="57">
        <v>1400</v>
      </c>
      <c r="P88" s="28" t="s">
        <v>11</v>
      </c>
      <c r="Q88" s="28" t="s">
        <v>92</v>
      </c>
      <c r="R88" s="57" t="s">
        <v>439</v>
      </c>
      <c r="S88" s="57" t="s">
        <v>440</v>
      </c>
      <c r="T88" s="7"/>
      <c r="U88" s="7"/>
      <c r="V88" s="7"/>
      <c r="W88" s="32">
        <v>75</v>
      </c>
      <c r="X88" s="33" t="s">
        <v>1256</v>
      </c>
      <c r="Y88" s="33"/>
      <c r="Z88" s="57" t="s">
        <v>484</v>
      </c>
      <c r="AA88" s="59">
        <v>42840</v>
      </c>
      <c r="AB88" s="59">
        <v>43069</v>
      </c>
      <c r="AC88" s="35">
        <f t="shared" si="6"/>
        <v>229</v>
      </c>
      <c r="AD88" s="60">
        <v>10</v>
      </c>
      <c r="AE88" s="28" t="s">
        <v>564</v>
      </c>
      <c r="AF88" s="57" t="s">
        <v>481</v>
      </c>
      <c r="AG88" s="57" t="s">
        <v>482</v>
      </c>
      <c r="AH88" s="57"/>
      <c r="AI88" s="57"/>
      <c r="AJ88" s="57"/>
      <c r="AK88" s="57"/>
      <c r="AL88" s="57"/>
      <c r="AM88" s="57"/>
      <c r="AN88" s="57"/>
      <c r="AO88" s="57"/>
      <c r="AP88" s="57"/>
      <c r="AQ88" s="38" t="str">
        <f t="shared" si="5"/>
        <v>Actividad no ha iniciado</v>
      </c>
      <c r="AR88" s="39" t="str">
        <f t="shared" si="7"/>
        <v>Actividad no ha iniciado</v>
      </c>
      <c r="AS88" s="20">
        <v>3</v>
      </c>
      <c r="AT88" s="7" t="s">
        <v>1376</v>
      </c>
      <c r="AU88" s="7" t="s">
        <v>1374</v>
      </c>
      <c r="AV88" s="92">
        <f t="shared" si="8"/>
        <v>0.3</v>
      </c>
      <c r="AW88" s="92">
        <f t="shared" si="9"/>
        <v>2.1000000000000001E-2</v>
      </c>
    </row>
    <row r="89" spans="1:49" ht="51" x14ac:dyDescent="0.2">
      <c r="A89" s="57" t="s">
        <v>430</v>
      </c>
      <c r="B89" s="57" t="s">
        <v>430</v>
      </c>
      <c r="C89" s="57" t="s">
        <v>431</v>
      </c>
      <c r="D89" s="57" t="s">
        <v>432</v>
      </c>
      <c r="E89" s="57" t="s">
        <v>433</v>
      </c>
      <c r="F89" s="57" t="s">
        <v>434</v>
      </c>
      <c r="G89" s="57" t="s">
        <v>435</v>
      </c>
      <c r="H89" s="57" t="s">
        <v>436</v>
      </c>
      <c r="I89" s="57">
        <v>85</v>
      </c>
      <c r="J89" s="57" t="s">
        <v>12</v>
      </c>
      <c r="K89" s="52" t="s">
        <v>478</v>
      </c>
      <c r="L89" s="30" t="s">
        <v>1256</v>
      </c>
      <c r="M89" s="57" t="s">
        <v>479</v>
      </c>
      <c r="N89" s="57">
        <v>7</v>
      </c>
      <c r="O89" s="57">
        <v>1400</v>
      </c>
      <c r="P89" s="28" t="s">
        <v>11</v>
      </c>
      <c r="Q89" s="28" t="s">
        <v>92</v>
      </c>
      <c r="R89" s="57" t="s">
        <v>439</v>
      </c>
      <c r="S89" s="57" t="s">
        <v>440</v>
      </c>
      <c r="T89" s="7"/>
      <c r="U89" s="7"/>
      <c r="V89" s="7"/>
      <c r="W89" s="32">
        <v>76</v>
      </c>
      <c r="X89" s="33" t="s">
        <v>1256</v>
      </c>
      <c r="Y89" s="33"/>
      <c r="Z89" s="57" t="s">
        <v>485</v>
      </c>
      <c r="AA89" s="59">
        <v>42750</v>
      </c>
      <c r="AB89" s="59">
        <v>42797</v>
      </c>
      <c r="AC89" s="35">
        <f t="shared" si="6"/>
        <v>47</v>
      </c>
      <c r="AD89" s="60">
        <v>10</v>
      </c>
      <c r="AE89" s="28" t="s">
        <v>564</v>
      </c>
      <c r="AF89" s="57" t="s">
        <v>481</v>
      </c>
      <c r="AG89" s="57" t="s">
        <v>482</v>
      </c>
      <c r="AH89" s="57"/>
      <c r="AI89" s="57"/>
      <c r="AJ89" s="57"/>
      <c r="AK89" s="57"/>
      <c r="AL89" s="57"/>
      <c r="AM89" s="57"/>
      <c r="AN89" s="57" t="s">
        <v>28</v>
      </c>
      <c r="AO89" s="57"/>
      <c r="AP89" s="57"/>
      <c r="AQ89" s="38">
        <f t="shared" si="5"/>
        <v>75</v>
      </c>
      <c r="AR89" s="39">
        <f t="shared" si="7"/>
        <v>1</v>
      </c>
      <c r="AS89" s="20">
        <v>100</v>
      </c>
      <c r="AT89" s="7" t="s">
        <v>1377</v>
      </c>
      <c r="AU89" s="7" t="s">
        <v>1374</v>
      </c>
      <c r="AV89" s="92">
        <f t="shared" si="8"/>
        <v>10</v>
      </c>
      <c r="AW89" s="92">
        <f t="shared" si="9"/>
        <v>0.7</v>
      </c>
    </row>
    <row r="90" spans="1:49" ht="38.25" x14ac:dyDescent="0.2">
      <c r="A90" s="57" t="s">
        <v>430</v>
      </c>
      <c r="B90" s="57" t="s">
        <v>430</v>
      </c>
      <c r="C90" s="57" t="s">
        <v>431</v>
      </c>
      <c r="D90" s="57" t="s">
        <v>432</v>
      </c>
      <c r="E90" s="57" t="s">
        <v>433</v>
      </c>
      <c r="F90" s="57" t="s">
        <v>434</v>
      </c>
      <c r="G90" s="57" t="s">
        <v>435</v>
      </c>
      <c r="H90" s="57" t="s">
        <v>436</v>
      </c>
      <c r="I90" s="57">
        <v>85</v>
      </c>
      <c r="J90" s="57" t="s">
        <v>12</v>
      </c>
      <c r="K90" s="52" t="s">
        <v>478</v>
      </c>
      <c r="L90" s="30" t="s">
        <v>1256</v>
      </c>
      <c r="M90" s="57" t="s">
        <v>479</v>
      </c>
      <c r="N90" s="57">
        <v>7</v>
      </c>
      <c r="O90" s="57">
        <v>1400</v>
      </c>
      <c r="P90" s="28" t="s">
        <v>11</v>
      </c>
      <c r="Q90" s="28" t="s">
        <v>92</v>
      </c>
      <c r="R90" s="57" t="s">
        <v>439</v>
      </c>
      <c r="S90" s="57" t="s">
        <v>440</v>
      </c>
      <c r="T90" s="7"/>
      <c r="U90" s="7"/>
      <c r="V90" s="7"/>
      <c r="W90" s="32">
        <v>77</v>
      </c>
      <c r="X90" s="33" t="s">
        <v>1256</v>
      </c>
      <c r="Y90" s="33"/>
      <c r="Z90" s="57" t="s">
        <v>486</v>
      </c>
      <c r="AA90" s="59">
        <v>42917</v>
      </c>
      <c r="AB90" s="59">
        <v>43069</v>
      </c>
      <c r="AC90" s="35">
        <f t="shared" si="6"/>
        <v>152</v>
      </c>
      <c r="AD90" s="60">
        <v>10</v>
      </c>
      <c r="AE90" s="28" t="s">
        <v>564</v>
      </c>
      <c r="AF90" s="57" t="s">
        <v>481</v>
      </c>
      <c r="AG90" s="57" t="s">
        <v>482</v>
      </c>
      <c r="AH90" s="57"/>
      <c r="AI90" s="57"/>
      <c r="AJ90" s="57"/>
      <c r="AK90" s="57"/>
      <c r="AL90" s="57"/>
      <c r="AM90" s="57"/>
      <c r="AN90" s="57" t="s">
        <v>29</v>
      </c>
      <c r="AO90" s="57"/>
      <c r="AP90" s="57"/>
      <c r="AQ90" s="38" t="str">
        <f t="shared" si="5"/>
        <v>Actividad no ha iniciado</v>
      </c>
      <c r="AR90" s="39" t="str">
        <f t="shared" si="7"/>
        <v>Actividad no ha iniciado</v>
      </c>
      <c r="AS90" s="20">
        <v>0</v>
      </c>
      <c r="AT90" s="7">
        <v>0</v>
      </c>
      <c r="AU90" s="7">
        <v>0</v>
      </c>
      <c r="AV90" s="92">
        <f t="shared" si="8"/>
        <v>0</v>
      </c>
      <c r="AW90" s="92">
        <f t="shared" si="9"/>
        <v>0</v>
      </c>
    </row>
    <row r="91" spans="1:49" ht="38.25" x14ac:dyDescent="0.2">
      <c r="A91" s="57" t="s">
        <v>430</v>
      </c>
      <c r="B91" s="57" t="s">
        <v>430</v>
      </c>
      <c r="C91" s="57" t="s">
        <v>431</v>
      </c>
      <c r="D91" s="57" t="s">
        <v>432</v>
      </c>
      <c r="E91" s="57" t="s">
        <v>433</v>
      </c>
      <c r="F91" s="57" t="s">
        <v>434</v>
      </c>
      <c r="G91" s="57" t="s">
        <v>435</v>
      </c>
      <c r="H91" s="57" t="s">
        <v>436</v>
      </c>
      <c r="I91" s="57">
        <v>85</v>
      </c>
      <c r="J91" s="57" t="s">
        <v>12</v>
      </c>
      <c r="K91" s="52" t="s">
        <v>478</v>
      </c>
      <c r="L91" s="30" t="s">
        <v>1256</v>
      </c>
      <c r="M91" s="57" t="s">
        <v>479</v>
      </c>
      <c r="N91" s="57">
        <v>7</v>
      </c>
      <c r="O91" s="57">
        <v>1400</v>
      </c>
      <c r="P91" s="28" t="s">
        <v>11</v>
      </c>
      <c r="Q91" s="28" t="s">
        <v>92</v>
      </c>
      <c r="R91" s="57" t="s">
        <v>439</v>
      </c>
      <c r="S91" s="57" t="s">
        <v>440</v>
      </c>
      <c r="T91" s="7"/>
      <c r="U91" s="7"/>
      <c r="V91" s="7"/>
      <c r="W91" s="32">
        <v>78</v>
      </c>
      <c r="X91" s="33" t="s">
        <v>1256</v>
      </c>
      <c r="Y91" s="33"/>
      <c r="Z91" s="57" t="s">
        <v>487</v>
      </c>
      <c r="AA91" s="59">
        <v>42917</v>
      </c>
      <c r="AB91" s="59">
        <v>43069</v>
      </c>
      <c r="AC91" s="35">
        <f t="shared" si="6"/>
        <v>152</v>
      </c>
      <c r="AD91" s="60">
        <v>10</v>
      </c>
      <c r="AE91" s="28" t="s">
        <v>564</v>
      </c>
      <c r="AF91" s="57" t="s">
        <v>481</v>
      </c>
      <c r="AG91" s="57" t="s">
        <v>482</v>
      </c>
      <c r="AH91" s="57"/>
      <c r="AI91" s="57"/>
      <c r="AJ91" s="57"/>
      <c r="AK91" s="57"/>
      <c r="AL91" s="57"/>
      <c r="AM91" s="57"/>
      <c r="AN91" s="57" t="s">
        <v>29</v>
      </c>
      <c r="AO91" s="57"/>
      <c r="AP91" s="57"/>
      <c r="AQ91" s="38" t="str">
        <f t="shared" si="5"/>
        <v>Actividad no ha iniciado</v>
      </c>
      <c r="AR91" s="39" t="str">
        <f t="shared" si="7"/>
        <v>Actividad no ha iniciado</v>
      </c>
      <c r="AS91" s="20">
        <v>0</v>
      </c>
      <c r="AT91" s="7">
        <v>0</v>
      </c>
      <c r="AU91" s="7">
        <v>0</v>
      </c>
      <c r="AV91" s="92">
        <f t="shared" si="8"/>
        <v>0</v>
      </c>
      <c r="AW91" s="92">
        <f t="shared" si="9"/>
        <v>0</v>
      </c>
    </row>
    <row r="92" spans="1:49" ht="38.25" x14ac:dyDescent="0.2">
      <c r="A92" s="57" t="s">
        <v>430</v>
      </c>
      <c r="B92" s="57" t="s">
        <v>430</v>
      </c>
      <c r="C92" s="57" t="s">
        <v>431</v>
      </c>
      <c r="D92" s="57" t="s">
        <v>432</v>
      </c>
      <c r="E92" s="57" t="s">
        <v>433</v>
      </c>
      <c r="F92" s="57" t="s">
        <v>434</v>
      </c>
      <c r="G92" s="57" t="s">
        <v>435</v>
      </c>
      <c r="H92" s="57" t="s">
        <v>436</v>
      </c>
      <c r="I92" s="57">
        <v>85</v>
      </c>
      <c r="J92" s="57" t="s">
        <v>12</v>
      </c>
      <c r="K92" s="52" t="s">
        <v>488</v>
      </c>
      <c r="L92" s="30" t="s">
        <v>1256</v>
      </c>
      <c r="M92" s="57" t="s">
        <v>489</v>
      </c>
      <c r="N92" s="57">
        <v>6</v>
      </c>
      <c r="O92" s="57">
        <v>300</v>
      </c>
      <c r="P92" s="28" t="s">
        <v>11</v>
      </c>
      <c r="Q92" s="28" t="s">
        <v>92</v>
      </c>
      <c r="R92" s="57" t="s">
        <v>439</v>
      </c>
      <c r="S92" s="57" t="s">
        <v>440</v>
      </c>
      <c r="T92" s="7"/>
      <c r="U92" s="7"/>
      <c r="V92" s="7"/>
      <c r="W92" s="32">
        <v>79</v>
      </c>
      <c r="X92" s="33" t="s">
        <v>1256</v>
      </c>
      <c r="Y92" s="33"/>
      <c r="Z92" s="57" t="s">
        <v>490</v>
      </c>
      <c r="AA92" s="59">
        <v>42767</v>
      </c>
      <c r="AB92" s="59">
        <v>43054</v>
      </c>
      <c r="AC92" s="35">
        <f t="shared" si="6"/>
        <v>287</v>
      </c>
      <c r="AD92" s="60">
        <v>20</v>
      </c>
      <c r="AE92" s="28" t="s">
        <v>564</v>
      </c>
      <c r="AF92" s="57" t="s">
        <v>491</v>
      </c>
      <c r="AG92" s="57" t="s">
        <v>453</v>
      </c>
      <c r="AH92" s="57"/>
      <c r="AI92" s="57"/>
      <c r="AJ92" s="57"/>
      <c r="AK92" s="57"/>
      <c r="AL92" s="57"/>
      <c r="AM92" s="57"/>
      <c r="AN92" s="57"/>
      <c r="AO92" s="57"/>
      <c r="AP92" s="57"/>
      <c r="AQ92" s="38">
        <f t="shared" si="5"/>
        <v>58</v>
      </c>
      <c r="AR92" s="39">
        <f t="shared" si="7"/>
        <v>0.20209059233449478</v>
      </c>
      <c r="AS92" s="20">
        <v>11</v>
      </c>
      <c r="AT92" s="7" t="s">
        <v>1378</v>
      </c>
      <c r="AU92" s="7" t="s">
        <v>1366</v>
      </c>
      <c r="AV92" s="92">
        <f t="shared" si="8"/>
        <v>2.2000000000000002</v>
      </c>
      <c r="AW92" s="92">
        <f t="shared" si="9"/>
        <v>0.13200000000000001</v>
      </c>
    </row>
    <row r="93" spans="1:49" ht="38.25" x14ac:dyDescent="0.2">
      <c r="A93" s="57" t="s">
        <v>430</v>
      </c>
      <c r="B93" s="57" t="s">
        <v>430</v>
      </c>
      <c r="C93" s="57" t="s">
        <v>431</v>
      </c>
      <c r="D93" s="57" t="s">
        <v>432</v>
      </c>
      <c r="E93" s="57" t="s">
        <v>433</v>
      </c>
      <c r="F93" s="57" t="s">
        <v>434</v>
      </c>
      <c r="G93" s="57" t="s">
        <v>435</v>
      </c>
      <c r="H93" s="57" t="s">
        <v>436</v>
      </c>
      <c r="I93" s="57">
        <v>85</v>
      </c>
      <c r="J93" s="57" t="s">
        <v>12</v>
      </c>
      <c r="K93" s="52" t="s">
        <v>488</v>
      </c>
      <c r="L93" s="30" t="s">
        <v>1256</v>
      </c>
      <c r="M93" s="57" t="s">
        <v>489</v>
      </c>
      <c r="N93" s="57">
        <v>6</v>
      </c>
      <c r="O93" s="57">
        <v>300</v>
      </c>
      <c r="P93" s="28" t="s">
        <v>11</v>
      </c>
      <c r="Q93" s="28" t="s">
        <v>92</v>
      </c>
      <c r="R93" s="57" t="s">
        <v>439</v>
      </c>
      <c r="S93" s="57" t="s">
        <v>440</v>
      </c>
      <c r="T93" s="7"/>
      <c r="U93" s="7"/>
      <c r="V93" s="7"/>
      <c r="W93" s="32">
        <v>80</v>
      </c>
      <c r="X93" s="33" t="s">
        <v>1256</v>
      </c>
      <c r="Y93" s="33"/>
      <c r="Z93" s="57" t="s">
        <v>492</v>
      </c>
      <c r="AA93" s="59">
        <v>42800</v>
      </c>
      <c r="AB93" s="59">
        <v>43069</v>
      </c>
      <c r="AC93" s="35">
        <f t="shared" si="6"/>
        <v>269</v>
      </c>
      <c r="AD93" s="60">
        <v>60</v>
      </c>
      <c r="AE93" s="28" t="s">
        <v>564</v>
      </c>
      <c r="AF93" s="57" t="s">
        <v>491</v>
      </c>
      <c r="AG93" s="57" t="s">
        <v>453</v>
      </c>
      <c r="AH93" s="57"/>
      <c r="AI93" s="57"/>
      <c r="AJ93" s="57"/>
      <c r="AK93" s="57"/>
      <c r="AL93" s="57"/>
      <c r="AM93" s="57"/>
      <c r="AN93" s="57"/>
      <c r="AO93" s="57"/>
      <c r="AP93" s="57"/>
      <c r="AQ93" s="38">
        <f t="shared" si="5"/>
        <v>25</v>
      </c>
      <c r="AR93" s="39">
        <f t="shared" si="7"/>
        <v>9.2936802973977689E-2</v>
      </c>
      <c r="AS93" s="20">
        <v>11</v>
      </c>
      <c r="AT93" s="7" t="s">
        <v>1379</v>
      </c>
      <c r="AU93" s="7" t="s">
        <v>1366</v>
      </c>
      <c r="AV93" s="92">
        <f t="shared" si="8"/>
        <v>6.6</v>
      </c>
      <c r="AW93" s="92">
        <f t="shared" si="9"/>
        <v>0.39599999999999996</v>
      </c>
    </row>
    <row r="94" spans="1:49" ht="38.25" x14ac:dyDescent="0.2">
      <c r="A94" s="57" t="s">
        <v>430</v>
      </c>
      <c r="B94" s="57" t="s">
        <v>430</v>
      </c>
      <c r="C94" s="57" t="s">
        <v>431</v>
      </c>
      <c r="D94" s="57" t="s">
        <v>432</v>
      </c>
      <c r="E94" s="57" t="s">
        <v>433</v>
      </c>
      <c r="F94" s="57" t="s">
        <v>434</v>
      </c>
      <c r="G94" s="57" t="s">
        <v>435</v>
      </c>
      <c r="H94" s="57" t="s">
        <v>436</v>
      </c>
      <c r="I94" s="57">
        <v>85</v>
      </c>
      <c r="J94" s="57" t="s">
        <v>12</v>
      </c>
      <c r="K94" s="52" t="s">
        <v>488</v>
      </c>
      <c r="L94" s="30" t="s">
        <v>1256</v>
      </c>
      <c r="M94" s="57" t="s">
        <v>489</v>
      </c>
      <c r="N94" s="57">
        <v>6</v>
      </c>
      <c r="O94" s="57">
        <v>300</v>
      </c>
      <c r="P94" s="28" t="s">
        <v>11</v>
      </c>
      <c r="Q94" s="28" t="s">
        <v>92</v>
      </c>
      <c r="R94" s="57" t="s">
        <v>439</v>
      </c>
      <c r="S94" s="57" t="s">
        <v>440</v>
      </c>
      <c r="T94" s="7"/>
      <c r="U94" s="7"/>
      <c r="V94" s="7"/>
      <c r="W94" s="32">
        <v>81</v>
      </c>
      <c r="X94" s="33" t="s">
        <v>1256</v>
      </c>
      <c r="Y94" s="33"/>
      <c r="Z94" s="57" t="s">
        <v>493</v>
      </c>
      <c r="AA94" s="59">
        <v>42818</v>
      </c>
      <c r="AB94" s="59">
        <v>43069</v>
      </c>
      <c r="AC94" s="35">
        <f t="shared" si="6"/>
        <v>251</v>
      </c>
      <c r="AD94" s="60">
        <v>20</v>
      </c>
      <c r="AE94" s="28" t="s">
        <v>564</v>
      </c>
      <c r="AF94" s="57" t="s">
        <v>491</v>
      </c>
      <c r="AG94" s="57" t="s">
        <v>453</v>
      </c>
      <c r="AH94" s="57"/>
      <c r="AI94" s="57"/>
      <c r="AJ94" s="57"/>
      <c r="AK94" s="57"/>
      <c r="AL94" s="57"/>
      <c r="AM94" s="57"/>
      <c r="AN94" s="57"/>
      <c r="AO94" s="57"/>
      <c r="AP94" s="57"/>
      <c r="AQ94" s="38">
        <f t="shared" si="5"/>
        <v>7</v>
      </c>
      <c r="AR94" s="39">
        <f t="shared" si="7"/>
        <v>2.7888446215139442E-2</v>
      </c>
      <c r="AS94" s="20">
        <v>11</v>
      </c>
      <c r="AT94" s="7" t="s">
        <v>1380</v>
      </c>
      <c r="AU94" s="7" t="s">
        <v>1366</v>
      </c>
      <c r="AV94" s="92">
        <f t="shared" si="8"/>
        <v>2.2000000000000002</v>
      </c>
      <c r="AW94" s="92">
        <f t="shared" si="9"/>
        <v>0.13200000000000001</v>
      </c>
    </row>
    <row r="95" spans="1:49" ht="38.25" x14ac:dyDescent="0.2">
      <c r="A95" s="57" t="s">
        <v>430</v>
      </c>
      <c r="B95" s="57" t="s">
        <v>430</v>
      </c>
      <c r="C95" s="57" t="s">
        <v>431</v>
      </c>
      <c r="D95" s="57" t="s">
        <v>432</v>
      </c>
      <c r="E95" s="57" t="s">
        <v>433</v>
      </c>
      <c r="F95" s="57" t="s">
        <v>434</v>
      </c>
      <c r="G95" s="57" t="s">
        <v>435</v>
      </c>
      <c r="H95" s="57" t="s">
        <v>436</v>
      </c>
      <c r="I95" s="57">
        <v>85</v>
      </c>
      <c r="J95" s="57" t="s">
        <v>12</v>
      </c>
      <c r="K95" s="52" t="s">
        <v>494</v>
      </c>
      <c r="L95" s="30" t="s">
        <v>1256</v>
      </c>
      <c r="M95" s="57" t="s">
        <v>495</v>
      </c>
      <c r="N95" s="57">
        <v>10</v>
      </c>
      <c r="O95" s="57">
        <v>100</v>
      </c>
      <c r="P95" s="57" t="s">
        <v>12</v>
      </c>
      <c r="Q95" s="28" t="s">
        <v>92</v>
      </c>
      <c r="R95" s="57" t="s">
        <v>439</v>
      </c>
      <c r="S95" s="57" t="s">
        <v>440</v>
      </c>
      <c r="T95" s="7"/>
      <c r="U95" s="7"/>
      <c r="V95" s="7"/>
      <c r="W95" s="32">
        <v>82</v>
      </c>
      <c r="X95" s="33" t="s">
        <v>1256</v>
      </c>
      <c r="Y95" s="33"/>
      <c r="Z95" s="57" t="s">
        <v>496</v>
      </c>
      <c r="AA95" s="59">
        <v>42750</v>
      </c>
      <c r="AB95" s="59">
        <v>43069</v>
      </c>
      <c r="AC95" s="35">
        <f t="shared" si="6"/>
        <v>319</v>
      </c>
      <c r="AD95" s="60">
        <v>20</v>
      </c>
      <c r="AE95" s="28" t="s">
        <v>1224</v>
      </c>
      <c r="AF95" s="57" t="s">
        <v>491</v>
      </c>
      <c r="AG95" s="57" t="s">
        <v>453</v>
      </c>
      <c r="AH95" s="57" t="s">
        <v>497</v>
      </c>
      <c r="AI95" s="57" t="s">
        <v>498</v>
      </c>
      <c r="AJ95" s="57"/>
      <c r="AK95" s="57"/>
      <c r="AL95" s="57"/>
      <c r="AM95" s="57"/>
      <c r="AN95" s="57"/>
      <c r="AO95" s="57"/>
      <c r="AP95" s="57"/>
      <c r="AQ95" s="38">
        <f t="shared" si="5"/>
        <v>75</v>
      </c>
      <c r="AR95" s="39">
        <f t="shared" si="7"/>
        <v>1</v>
      </c>
      <c r="AS95" s="20">
        <v>100</v>
      </c>
      <c r="AT95" s="7" t="s">
        <v>1381</v>
      </c>
      <c r="AU95" s="7" t="s">
        <v>1374</v>
      </c>
      <c r="AV95" s="92">
        <f t="shared" si="8"/>
        <v>20</v>
      </c>
      <c r="AW95" s="92">
        <f t="shared" si="9"/>
        <v>2</v>
      </c>
    </row>
    <row r="96" spans="1:49" ht="51" x14ac:dyDescent="0.2">
      <c r="A96" s="57" t="s">
        <v>430</v>
      </c>
      <c r="B96" s="57" t="s">
        <v>430</v>
      </c>
      <c r="C96" s="57" t="s">
        <v>431</v>
      </c>
      <c r="D96" s="57" t="s">
        <v>432</v>
      </c>
      <c r="E96" s="57" t="s">
        <v>433</v>
      </c>
      <c r="F96" s="57" t="s">
        <v>434</v>
      </c>
      <c r="G96" s="57" t="s">
        <v>435</v>
      </c>
      <c r="H96" s="57" t="s">
        <v>436</v>
      </c>
      <c r="I96" s="57">
        <v>85</v>
      </c>
      <c r="J96" s="57" t="s">
        <v>12</v>
      </c>
      <c r="K96" s="52" t="s">
        <v>494</v>
      </c>
      <c r="L96" s="30" t="s">
        <v>1256</v>
      </c>
      <c r="M96" s="57" t="s">
        <v>495</v>
      </c>
      <c r="N96" s="57">
        <v>10</v>
      </c>
      <c r="O96" s="57">
        <v>100</v>
      </c>
      <c r="P96" s="57" t="s">
        <v>12</v>
      </c>
      <c r="Q96" s="28" t="s">
        <v>92</v>
      </c>
      <c r="R96" s="57" t="s">
        <v>439</v>
      </c>
      <c r="S96" s="57" t="s">
        <v>440</v>
      </c>
      <c r="T96" s="7"/>
      <c r="U96" s="7"/>
      <c r="V96" s="7"/>
      <c r="W96" s="32">
        <v>83</v>
      </c>
      <c r="X96" s="33" t="s">
        <v>1256</v>
      </c>
      <c r="Y96" s="33"/>
      <c r="Z96" s="57" t="s">
        <v>499</v>
      </c>
      <c r="AA96" s="59">
        <v>42750</v>
      </c>
      <c r="AB96" s="59">
        <v>43069</v>
      </c>
      <c r="AC96" s="35">
        <f t="shared" si="6"/>
        <v>319</v>
      </c>
      <c r="AD96" s="60">
        <v>60</v>
      </c>
      <c r="AE96" s="28" t="s">
        <v>1224</v>
      </c>
      <c r="AF96" s="57" t="s">
        <v>491</v>
      </c>
      <c r="AG96" s="57" t="s">
        <v>453</v>
      </c>
      <c r="AH96" s="57" t="s">
        <v>497</v>
      </c>
      <c r="AI96" s="57" t="s">
        <v>498</v>
      </c>
      <c r="AJ96" s="57"/>
      <c r="AK96" s="57"/>
      <c r="AL96" s="57"/>
      <c r="AM96" s="57"/>
      <c r="AN96" s="57"/>
      <c r="AO96" s="57"/>
      <c r="AP96" s="57"/>
      <c r="AQ96" s="38">
        <f t="shared" si="5"/>
        <v>75</v>
      </c>
      <c r="AR96" s="39">
        <f t="shared" si="7"/>
        <v>1</v>
      </c>
      <c r="AS96" s="20">
        <v>100</v>
      </c>
      <c r="AT96" s="7" t="s">
        <v>1382</v>
      </c>
      <c r="AU96" s="7" t="s">
        <v>1374</v>
      </c>
      <c r="AV96" s="92">
        <f t="shared" si="8"/>
        <v>60</v>
      </c>
      <c r="AW96" s="92">
        <f t="shared" si="9"/>
        <v>6</v>
      </c>
    </row>
    <row r="97" spans="1:49" ht="38.25" x14ac:dyDescent="0.2">
      <c r="A97" s="57" t="s">
        <v>430</v>
      </c>
      <c r="B97" s="57" t="s">
        <v>430</v>
      </c>
      <c r="C97" s="57" t="s">
        <v>431</v>
      </c>
      <c r="D97" s="57" t="s">
        <v>432</v>
      </c>
      <c r="E97" s="57" t="s">
        <v>433</v>
      </c>
      <c r="F97" s="57" t="s">
        <v>434</v>
      </c>
      <c r="G97" s="57" t="s">
        <v>435</v>
      </c>
      <c r="H97" s="57" t="s">
        <v>436</v>
      </c>
      <c r="I97" s="57">
        <v>85</v>
      </c>
      <c r="J97" s="57" t="s">
        <v>12</v>
      </c>
      <c r="K97" s="52" t="s">
        <v>494</v>
      </c>
      <c r="L97" s="30" t="s">
        <v>1256</v>
      </c>
      <c r="M97" s="57" t="s">
        <v>495</v>
      </c>
      <c r="N97" s="57">
        <v>10</v>
      </c>
      <c r="O97" s="57">
        <v>100</v>
      </c>
      <c r="P97" s="57" t="s">
        <v>12</v>
      </c>
      <c r="Q97" s="28" t="s">
        <v>92</v>
      </c>
      <c r="R97" s="57" t="s">
        <v>439</v>
      </c>
      <c r="S97" s="57" t="s">
        <v>440</v>
      </c>
      <c r="T97" s="7"/>
      <c r="U97" s="7"/>
      <c r="V97" s="7"/>
      <c r="W97" s="32">
        <v>84</v>
      </c>
      <c r="X97" s="33" t="s">
        <v>1256</v>
      </c>
      <c r="Y97" s="33"/>
      <c r="Z97" s="57" t="s">
        <v>500</v>
      </c>
      <c r="AA97" s="59">
        <v>42750</v>
      </c>
      <c r="AB97" s="59">
        <v>43069</v>
      </c>
      <c r="AC97" s="35">
        <f t="shared" si="6"/>
        <v>319</v>
      </c>
      <c r="AD97" s="60">
        <v>20</v>
      </c>
      <c r="AE97" s="28" t="s">
        <v>1224</v>
      </c>
      <c r="AF97" s="57" t="s">
        <v>491</v>
      </c>
      <c r="AG97" s="57" t="s">
        <v>453</v>
      </c>
      <c r="AH97" s="57" t="s">
        <v>497</v>
      </c>
      <c r="AI97" s="57" t="s">
        <v>498</v>
      </c>
      <c r="AJ97" s="57"/>
      <c r="AK97" s="57"/>
      <c r="AL97" s="57"/>
      <c r="AM97" s="57"/>
      <c r="AN97" s="57"/>
      <c r="AO97" s="57"/>
      <c r="AP97" s="57"/>
      <c r="AQ97" s="38">
        <f t="shared" si="5"/>
        <v>75</v>
      </c>
      <c r="AR97" s="39">
        <f t="shared" si="7"/>
        <v>1</v>
      </c>
      <c r="AS97" s="20">
        <v>100</v>
      </c>
      <c r="AT97" s="7" t="s">
        <v>1383</v>
      </c>
      <c r="AU97" s="7" t="s">
        <v>1374</v>
      </c>
      <c r="AV97" s="92">
        <f t="shared" si="8"/>
        <v>20</v>
      </c>
      <c r="AW97" s="92">
        <f t="shared" si="9"/>
        <v>2</v>
      </c>
    </row>
    <row r="98" spans="1:49" ht="51" x14ac:dyDescent="0.2">
      <c r="A98" s="57" t="s">
        <v>430</v>
      </c>
      <c r="B98" s="57" t="s">
        <v>430</v>
      </c>
      <c r="C98" s="57" t="s">
        <v>431</v>
      </c>
      <c r="D98" s="57" t="s">
        <v>432</v>
      </c>
      <c r="E98" s="57" t="s">
        <v>433</v>
      </c>
      <c r="F98" s="57" t="s">
        <v>434</v>
      </c>
      <c r="G98" s="57" t="s">
        <v>435</v>
      </c>
      <c r="H98" s="57" t="s">
        <v>436</v>
      </c>
      <c r="I98" s="57">
        <v>85</v>
      </c>
      <c r="J98" s="57" t="s">
        <v>12</v>
      </c>
      <c r="K98" s="52" t="s">
        <v>501</v>
      </c>
      <c r="L98" s="30" t="s">
        <v>1256</v>
      </c>
      <c r="M98" s="57" t="s">
        <v>502</v>
      </c>
      <c r="N98" s="57">
        <v>4</v>
      </c>
      <c r="O98" s="57">
        <v>1000</v>
      </c>
      <c r="P98" s="28" t="s">
        <v>11</v>
      </c>
      <c r="Q98" s="28" t="s">
        <v>92</v>
      </c>
      <c r="R98" s="57" t="s">
        <v>439</v>
      </c>
      <c r="S98" s="57" t="s">
        <v>440</v>
      </c>
      <c r="T98" s="7"/>
      <c r="U98" s="7"/>
      <c r="V98" s="7"/>
      <c r="W98" s="32">
        <v>85</v>
      </c>
      <c r="X98" s="33" t="s">
        <v>1256</v>
      </c>
      <c r="Y98" s="33"/>
      <c r="Z98" s="57" t="s">
        <v>503</v>
      </c>
      <c r="AA98" s="59">
        <v>42750</v>
      </c>
      <c r="AB98" s="59">
        <v>42780</v>
      </c>
      <c r="AC98" s="35">
        <f t="shared" si="6"/>
        <v>30</v>
      </c>
      <c r="AD98" s="60">
        <v>20</v>
      </c>
      <c r="AE98" s="28" t="s">
        <v>564</v>
      </c>
      <c r="AF98" s="57" t="s">
        <v>491</v>
      </c>
      <c r="AG98" s="57" t="s">
        <v>453</v>
      </c>
      <c r="AH98" s="57"/>
      <c r="AI98" s="57"/>
      <c r="AJ98" s="57"/>
      <c r="AK98" s="57"/>
      <c r="AL98" s="57"/>
      <c r="AM98" s="57"/>
      <c r="AN98" s="57" t="s">
        <v>29</v>
      </c>
      <c r="AO98" s="57"/>
      <c r="AP98" s="57"/>
      <c r="AQ98" s="38">
        <f t="shared" si="5"/>
        <v>75</v>
      </c>
      <c r="AR98" s="39">
        <f t="shared" si="7"/>
        <v>1</v>
      </c>
      <c r="AS98" s="20">
        <v>100</v>
      </c>
      <c r="AT98" s="7" t="s">
        <v>1384</v>
      </c>
      <c r="AU98" s="7" t="s">
        <v>1385</v>
      </c>
      <c r="AV98" s="92">
        <f t="shared" si="8"/>
        <v>20</v>
      </c>
      <c r="AW98" s="92">
        <f t="shared" si="9"/>
        <v>0.8</v>
      </c>
    </row>
    <row r="99" spans="1:49" ht="38.25" x14ac:dyDescent="0.2">
      <c r="A99" s="57" t="s">
        <v>430</v>
      </c>
      <c r="B99" s="57" t="s">
        <v>430</v>
      </c>
      <c r="C99" s="57" t="s">
        <v>431</v>
      </c>
      <c r="D99" s="57" t="s">
        <v>432</v>
      </c>
      <c r="E99" s="57" t="s">
        <v>433</v>
      </c>
      <c r="F99" s="57" t="s">
        <v>434</v>
      </c>
      <c r="G99" s="57" t="s">
        <v>435</v>
      </c>
      <c r="H99" s="57" t="s">
        <v>436</v>
      </c>
      <c r="I99" s="57">
        <v>85</v>
      </c>
      <c r="J99" s="57" t="s">
        <v>12</v>
      </c>
      <c r="K99" s="52" t="s">
        <v>501</v>
      </c>
      <c r="L99" s="30" t="s">
        <v>1256</v>
      </c>
      <c r="M99" s="57" t="s">
        <v>502</v>
      </c>
      <c r="N99" s="57">
        <v>4</v>
      </c>
      <c r="O99" s="57">
        <v>1000</v>
      </c>
      <c r="P99" s="28" t="s">
        <v>11</v>
      </c>
      <c r="Q99" s="28" t="s">
        <v>92</v>
      </c>
      <c r="R99" s="57" t="s">
        <v>439</v>
      </c>
      <c r="S99" s="57" t="s">
        <v>440</v>
      </c>
      <c r="T99" s="7"/>
      <c r="U99" s="7"/>
      <c r="V99" s="7"/>
      <c r="W99" s="32">
        <v>86</v>
      </c>
      <c r="X99" s="33" t="s">
        <v>1256</v>
      </c>
      <c r="Y99" s="33"/>
      <c r="Z99" s="57" t="s">
        <v>504</v>
      </c>
      <c r="AA99" s="59">
        <v>42781</v>
      </c>
      <c r="AB99" s="59">
        <v>43069</v>
      </c>
      <c r="AC99" s="35">
        <f t="shared" si="6"/>
        <v>288</v>
      </c>
      <c r="AD99" s="60">
        <v>40</v>
      </c>
      <c r="AE99" s="28" t="s">
        <v>564</v>
      </c>
      <c r="AF99" s="57" t="s">
        <v>491</v>
      </c>
      <c r="AG99" s="57" t="s">
        <v>453</v>
      </c>
      <c r="AH99" s="57"/>
      <c r="AI99" s="57"/>
      <c r="AJ99" s="57"/>
      <c r="AK99" s="57"/>
      <c r="AL99" s="57"/>
      <c r="AM99" s="57"/>
      <c r="AN99" s="57" t="s">
        <v>29</v>
      </c>
      <c r="AO99" s="57"/>
      <c r="AP99" s="57"/>
      <c r="AQ99" s="38">
        <f t="shared" si="5"/>
        <v>44</v>
      </c>
      <c r="AR99" s="39">
        <f t="shared" si="7"/>
        <v>0.15277777777777779</v>
      </c>
      <c r="AS99" s="20">
        <v>14</v>
      </c>
      <c r="AT99" s="7" t="s">
        <v>1386</v>
      </c>
      <c r="AU99" s="7" t="s">
        <v>1366</v>
      </c>
      <c r="AV99" s="92">
        <f t="shared" si="8"/>
        <v>5.6</v>
      </c>
      <c r="AW99" s="92">
        <f t="shared" si="9"/>
        <v>0.22399999999999998</v>
      </c>
    </row>
    <row r="100" spans="1:49" ht="76.5" x14ac:dyDescent="0.2">
      <c r="A100" s="57" t="s">
        <v>430</v>
      </c>
      <c r="B100" s="57" t="s">
        <v>430</v>
      </c>
      <c r="C100" s="57" t="s">
        <v>431</v>
      </c>
      <c r="D100" s="57" t="s">
        <v>432</v>
      </c>
      <c r="E100" s="57" t="s">
        <v>433</v>
      </c>
      <c r="F100" s="57" t="s">
        <v>434</v>
      </c>
      <c r="G100" s="57" t="s">
        <v>435</v>
      </c>
      <c r="H100" s="57" t="s">
        <v>436</v>
      </c>
      <c r="I100" s="57">
        <v>85</v>
      </c>
      <c r="J100" s="57" t="s">
        <v>12</v>
      </c>
      <c r="K100" s="52" t="s">
        <v>501</v>
      </c>
      <c r="L100" s="30" t="s">
        <v>1256</v>
      </c>
      <c r="M100" s="57" t="s">
        <v>502</v>
      </c>
      <c r="N100" s="57">
        <v>4</v>
      </c>
      <c r="O100" s="57">
        <v>1000</v>
      </c>
      <c r="P100" s="28" t="s">
        <v>11</v>
      </c>
      <c r="Q100" s="28" t="s">
        <v>92</v>
      </c>
      <c r="R100" s="57" t="s">
        <v>439</v>
      </c>
      <c r="S100" s="57" t="s">
        <v>440</v>
      </c>
      <c r="T100" s="7"/>
      <c r="U100" s="7"/>
      <c r="V100" s="7"/>
      <c r="W100" s="32">
        <v>87</v>
      </c>
      <c r="X100" s="33" t="s">
        <v>1256</v>
      </c>
      <c r="Y100" s="33"/>
      <c r="Z100" s="57" t="s">
        <v>505</v>
      </c>
      <c r="AA100" s="59">
        <v>42781</v>
      </c>
      <c r="AB100" s="59">
        <v>43069</v>
      </c>
      <c r="AC100" s="35">
        <f t="shared" si="6"/>
        <v>288</v>
      </c>
      <c r="AD100" s="60">
        <v>40</v>
      </c>
      <c r="AE100" s="28" t="s">
        <v>564</v>
      </c>
      <c r="AF100" s="57" t="s">
        <v>491</v>
      </c>
      <c r="AG100" s="57" t="s">
        <v>453</v>
      </c>
      <c r="AH100" s="57"/>
      <c r="AI100" s="57"/>
      <c r="AJ100" s="57"/>
      <c r="AK100" s="57"/>
      <c r="AL100" s="57"/>
      <c r="AM100" s="57"/>
      <c r="AN100" s="57" t="s">
        <v>29</v>
      </c>
      <c r="AO100" s="57"/>
      <c r="AP100" s="57"/>
      <c r="AQ100" s="38">
        <f t="shared" si="5"/>
        <v>44</v>
      </c>
      <c r="AR100" s="39">
        <f t="shared" si="7"/>
        <v>0.15277777777777779</v>
      </c>
      <c r="AS100" s="20">
        <v>15</v>
      </c>
      <c r="AT100" s="7" t="s">
        <v>1387</v>
      </c>
      <c r="AU100" s="7" t="s">
        <v>1366</v>
      </c>
      <c r="AV100" s="92">
        <f t="shared" si="8"/>
        <v>6</v>
      </c>
      <c r="AW100" s="92">
        <f t="shared" si="9"/>
        <v>0.24</v>
      </c>
    </row>
    <row r="101" spans="1:49" ht="127.5" x14ac:dyDescent="0.2">
      <c r="A101" s="57" t="s">
        <v>430</v>
      </c>
      <c r="B101" s="57" t="s">
        <v>430</v>
      </c>
      <c r="C101" s="57" t="s">
        <v>431</v>
      </c>
      <c r="D101" s="57" t="s">
        <v>432</v>
      </c>
      <c r="E101" s="57" t="s">
        <v>510</v>
      </c>
      <c r="F101" s="57" t="s">
        <v>511</v>
      </c>
      <c r="G101" s="57" t="s">
        <v>512</v>
      </c>
      <c r="H101" s="57" t="s">
        <v>513</v>
      </c>
      <c r="I101" s="57">
        <v>100</v>
      </c>
      <c r="J101" s="57" t="s">
        <v>12</v>
      </c>
      <c r="K101" s="52" t="s">
        <v>514</v>
      </c>
      <c r="L101" s="30" t="s">
        <v>1256</v>
      </c>
      <c r="M101" s="57" t="s">
        <v>515</v>
      </c>
      <c r="N101" s="57">
        <v>7</v>
      </c>
      <c r="O101" s="57">
        <v>1900</v>
      </c>
      <c r="P101" s="28" t="s">
        <v>11</v>
      </c>
      <c r="Q101" s="28" t="s">
        <v>92</v>
      </c>
      <c r="R101" s="57" t="s">
        <v>439</v>
      </c>
      <c r="S101" s="57" t="s">
        <v>440</v>
      </c>
      <c r="T101" s="7"/>
      <c r="U101" s="7"/>
      <c r="V101" s="7"/>
      <c r="W101" s="32">
        <v>91</v>
      </c>
      <c r="X101" s="33" t="s">
        <v>1256</v>
      </c>
      <c r="Y101" s="33"/>
      <c r="Z101" s="57" t="s">
        <v>516</v>
      </c>
      <c r="AA101" s="59">
        <v>42737</v>
      </c>
      <c r="AB101" s="59">
        <v>42741</v>
      </c>
      <c r="AC101" s="35">
        <f t="shared" si="6"/>
        <v>4</v>
      </c>
      <c r="AD101" s="60">
        <v>30</v>
      </c>
      <c r="AE101" s="28" t="s">
        <v>564</v>
      </c>
      <c r="AF101" s="57" t="s">
        <v>491</v>
      </c>
      <c r="AG101" s="57" t="s">
        <v>453</v>
      </c>
      <c r="AH101" s="57"/>
      <c r="AI101" s="57"/>
      <c r="AJ101" s="57"/>
      <c r="AK101" s="57"/>
      <c r="AL101" s="57"/>
      <c r="AM101" s="57"/>
      <c r="AN101" s="57"/>
      <c r="AO101" s="57"/>
      <c r="AP101" s="57"/>
      <c r="AQ101" s="38">
        <f t="shared" si="5"/>
        <v>88</v>
      </c>
      <c r="AR101" s="39">
        <f t="shared" si="7"/>
        <v>1</v>
      </c>
      <c r="AS101" s="20">
        <v>100</v>
      </c>
      <c r="AT101" s="7" t="s">
        <v>1388</v>
      </c>
      <c r="AU101" s="7" t="s">
        <v>1389</v>
      </c>
      <c r="AV101" s="92">
        <f t="shared" si="8"/>
        <v>30</v>
      </c>
      <c r="AW101" s="92">
        <f t="shared" si="9"/>
        <v>2.1</v>
      </c>
    </row>
    <row r="102" spans="1:49" ht="89.25" x14ac:dyDescent="0.2">
      <c r="A102" s="57" t="s">
        <v>430</v>
      </c>
      <c r="B102" s="57" t="s">
        <v>430</v>
      </c>
      <c r="C102" s="57" t="s">
        <v>431</v>
      </c>
      <c r="D102" s="57" t="s">
        <v>432</v>
      </c>
      <c r="E102" s="57" t="s">
        <v>510</v>
      </c>
      <c r="F102" s="57" t="s">
        <v>511</v>
      </c>
      <c r="G102" s="57" t="s">
        <v>512</v>
      </c>
      <c r="H102" s="57" t="s">
        <v>513</v>
      </c>
      <c r="I102" s="57">
        <v>100</v>
      </c>
      <c r="J102" s="57" t="s">
        <v>12</v>
      </c>
      <c r="K102" s="52" t="s">
        <v>514</v>
      </c>
      <c r="L102" s="30" t="s">
        <v>1256</v>
      </c>
      <c r="M102" s="57" t="s">
        <v>515</v>
      </c>
      <c r="N102" s="57">
        <v>7</v>
      </c>
      <c r="O102" s="57">
        <v>1900</v>
      </c>
      <c r="P102" s="28" t="s">
        <v>11</v>
      </c>
      <c r="Q102" s="28" t="s">
        <v>92</v>
      </c>
      <c r="R102" s="57" t="s">
        <v>439</v>
      </c>
      <c r="S102" s="57" t="s">
        <v>440</v>
      </c>
      <c r="T102" s="7"/>
      <c r="U102" s="7"/>
      <c r="V102" s="7"/>
      <c r="W102" s="32">
        <v>92</v>
      </c>
      <c r="X102" s="33" t="s">
        <v>1256</v>
      </c>
      <c r="Y102" s="33"/>
      <c r="Z102" s="57" t="s">
        <v>517</v>
      </c>
      <c r="AA102" s="59">
        <v>42767</v>
      </c>
      <c r="AB102" s="59">
        <v>43069</v>
      </c>
      <c r="AC102" s="35">
        <f t="shared" si="6"/>
        <v>302</v>
      </c>
      <c r="AD102" s="60">
        <v>70</v>
      </c>
      <c r="AE102" s="28" t="s">
        <v>564</v>
      </c>
      <c r="AF102" s="57" t="s">
        <v>491</v>
      </c>
      <c r="AG102" s="57" t="s">
        <v>453</v>
      </c>
      <c r="AH102" s="57"/>
      <c r="AI102" s="57"/>
      <c r="AJ102" s="57"/>
      <c r="AK102" s="57"/>
      <c r="AL102" s="57"/>
      <c r="AM102" s="57"/>
      <c r="AN102" s="57"/>
      <c r="AO102" s="57"/>
      <c r="AP102" s="57"/>
      <c r="AQ102" s="38">
        <f t="shared" si="5"/>
        <v>58</v>
      </c>
      <c r="AR102" s="39">
        <f t="shared" si="7"/>
        <v>0.19205298013245034</v>
      </c>
      <c r="AS102" s="20">
        <v>25</v>
      </c>
      <c r="AT102" s="7" t="s">
        <v>1390</v>
      </c>
      <c r="AU102" s="7" t="s">
        <v>1366</v>
      </c>
      <c r="AV102" s="92">
        <f t="shared" si="8"/>
        <v>17.5</v>
      </c>
      <c r="AW102" s="92">
        <f t="shared" si="9"/>
        <v>1.2250000000000001</v>
      </c>
    </row>
    <row r="103" spans="1:49" ht="51" x14ac:dyDescent="0.2">
      <c r="A103" s="57" t="s">
        <v>430</v>
      </c>
      <c r="B103" s="57" t="s">
        <v>430</v>
      </c>
      <c r="C103" s="57" t="s">
        <v>431</v>
      </c>
      <c r="D103" s="57" t="s">
        <v>432</v>
      </c>
      <c r="E103" s="57" t="s">
        <v>510</v>
      </c>
      <c r="F103" s="57" t="s">
        <v>511</v>
      </c>
      <c r="G103" s="57" t="s">
        <v>512</v>
      </c>
      <c r="H103" s="57" t="s">
        <v>513</v>
      </c>
      <c r="I103" s="57">
        <v>100</v>
      </c>
      <c r="J103" s="57" t="s">
        <v>12</v>
      </c>
      <c r="K103" s="52" t="s">
        <v>518</v>
      </c>
      <c r="L103" s="30" t="s">
        <v>1256</v>
      </c>
      <c r="M103" s="57" t="s">
        <v>519</v>
      </c>
      <c r="N103" s="57">
        <v>7</v>
      </c>
      <c r="O103" s="57">
        <v>28</v>
      </c>
      <c r="P103" s="28" t="s">
        <v>11</v>
      </c>
      <c r="Q103" s="28" t="s">
        <v>92</v>
      </c>
      <c r="R103" s="57" t="s">
        <v>439</v>
      </c>
      <c r="S103" s="57" t="s">
        <v>440</v>
      </c>
      <c r="T103" s="7"/>
      <c r="U103" s="7"/>
      <c r="V103" s="7"/>
      <c r="W103" s="32">
        <v>93</v>
      </c>
      <c r="X103" s="33" t="s">
        <v>1256</v>
      </c>
      <c r="Y103" s="33"/>
      <c r="Z103" s="57" t="s">
        <v>520</v>
      </c>
      <c r="AA103" s="59">
        <v>42737</v>
      </c>
      <c r="AB103" s="59">
        <v>42741</v>
      </c>
      <c r="AC103" s="35">
        <f t="shared" si="6"/>
        <v>4</v>
      </c>
      <c r="AD103" s="60">
        <v>30</v>
      </c>
      <c r="AE103" s="28" t="s">
        <v>564</v>
      </c>
      <c r="AF103" s="57" t="s">
        <v>491</v>
      </c>
      <c r="AG103" s="57" t="s">
        <v>453</v>
      </c>
      <c r="AH103" s="57"/>
      <c r="AI103" s="57"/>
      <c r="AJ103" s="57"/>
      <c r="AK103" s="57"/>
      <c r="AL103" s="57"/>
      <c r="AM103" s="57"/>
      <c r="AN103" s="57"/>
      <c r="AO103" s="57"/>
      <c r="AP103" s="57"/>
      <c r="AQ103" s="38">
        <f t="shared" si="5"/>
        <v>88</v>
      </c>
      <c r="AR103" s="39">
        <f t="shared" si="7"/>
        <v>1</v>
      </c>
      <c r="AS103" s="20">
        <v>100</v>
      </c>
      <c r="AT103" s="7" t="s">
        <v>1391</v>
      </c>
      <c r="AU103" s="7" t="s">
        <v>1392</v>
      </c>
      <c r="AV103" s="92">
        <f t="shared" si="8"/>
        <v>30</v>
      </c>
      <c r="AW103" s="92">
        <f t="shared" si="9"/>
        <v>2.1</v>
      </c>
    </row>
    <row r="104" spans="1:49" ht="38.25" x14ac:dyDescent="0.2">
      <c r="A104" s="57" t="s">
        <v>430</v>
      </c>
      <c r="B104" s="57" t="s">
        <v>430</v>
      </c>
      <c r="C104" s="57" t="s">
        <v>431</v>
      </c>
      <c r="D104" s="57" t="s">
        <v>432</v>
      </c>
      <c r="E104" s="57" t="s">
        <v>510</v>
      </c>
      <c r="F104" s="57" t="s">
        <v>511</v>
      </c>
      <c r="G104" s="57" t="s">
        <v>512</v>
      </c>
      <c r="H104" s="57" t="s">
        <v>513</v>
      </c>
      <c r="I104" s="57">
        <v>100</v>
      </c>
      <c r="J104" s="57" t="s">
        <v>12</v>
      </c>
      <c r="K104" s="52" t="s">
        <v>518</v>
      </c>
      <c r="L104" s="30" t="s">
        <v>1256</v>
      </c>
      <c r="M104" s="57" t="s">
        <v>519</v>
      </c>
      <c r="N104" s="57">
        <v>7</v>
      </c>
      <c r="O104" s="57">
        <v>28</v>
      </c>
      <c r="P104" s="28" t="s">
        <v>11</v>
      </c>
      <c r="Q104" s="28" t="s">
        <v>92</v>
      </c>
      <c r="R104" s="57" t="s">
        <v>439</v>
      </c>
      <c r="S104" s="57" t="s">
        <v>440</v>
      </c>
      <c r="T104" s="7"/>
      <c r="U104" s="7"/>
      <c r="V104" s="7"/>
      <c r="W104" s="32">
        <v>94</v>
      </c>
      <c r="X104" s="33" t="s">
        <v>1256</v>
      </c>
      <c r="Y104" s="33"/>
      <c r="Z104" s="57" t="s">
        <v>521</v>
      </c>
      <c r="AA104" s="59">
        <v>42767</v>
      </c>
      <c r="AB104" s="59">
        <v>43069</v>
      </c>
      <c r="AC104" s="35">
        <f t="shared" si="6"/>
        <v>302</v>
      </c>
      <c r="AD104" s="60">
        <v>70</v>
      </c>
      <c r="AE104" s="28" t="s">
        <v>564</v>
      </c>
      <c r="AF104" s="57" t="s">
        <v>491</v>
      </c>
      <c r="AG104" s="57" t="s">
        <v>453</v>
      </c>
      <c r="AH104" s="57"/>
      <c r="AI104" s="57"/>
      <c r="AJ104" s="57"/>
      <c r="AK104" s="57"/>
      <c r="AL104" s="57"/>
      <c r="AM104" s="57"/>
      <c r="AN104" s="57"/>
      <c r="AO104" s="57"/>
      <c r="AP104" s="57"/>
      <c r="AQ104" s="38">
        <f t="shared" si="5"/>
        <v>58</v>
      </c>
      <c r="AR104" s="39">
        <f t="shared" si="7"/>
        <v>0.19205298013245034</v>
      </c>
      <c r="AS104" s="20">
        <v>18</v>
      </c>
      <c r="AT104" s="7" t="s">
        <v>1393</v>
      </c>
      <c r="AU104" s="7" t="s">
        <v>1366</v>
      </c>
      <c r="AV104" s="92">
        <f t="shared" si="8"/>
        <v>12.6</v>
      </c>
      <c r="AW104" s="92">
        <f t="shared" si="9"/>
        <v>0.88200000000000001</v>
      </c>
    </row>
    <row r="105" spans="1:49" ht="63.75" x14ac:dyDescent="0.2">
      <c r="A105" s="62" t="s">
        <v>430</v>
      </c>
      <c r="B105" s="62" t="s">
        <v>430</v>
      </c>
      <c r="C105" s="62" t="s">
        <v>431</v>
      </c>
      <c r="D105" s="62" t="s">
        <v>432</v>
      </c>
      <c r="E105" s="62" t="s">
        <v>433</v>
      </c>
      <c r="F105" s="62" t="s">
        <v>434</v>
      </c>
      <c r="G105" s="62" t="s">
        <v>435</v>
      </c>
      <c r="H105" s="62" t="s">
        <v>436</v>
      </c>
      <c r="I105" s="62">
        <v>85</v>
      </c>
      <c r="J105" s="62" t="s">
        <v>12</v>
      </c>
      <c r="K105" s="63" t="s">
        <v>1095</v>
      </c>
      <c r="L105" s="30" t="s">
        <v>1256</v>
      </c>
      <c r="M105" s="64" t="s">
        <v>522</v>
      </c>
      <c r="N105" s="62">
        <v>10</v>
      </c>
      <c r="O105" s="62">
        <v>100</v>
      </c>
      <c r="P105" s="62" t="s">
        <v>12</v>
      </c>
      <c r="Q105" s="28" t="s">
        <v>92</v>
      </c>
      <c r="R105" s="62" t="s">
        <v>439</v>
      </c>
      <c r="S105" s="62" t="s">
        <v>440</v>
      </c>
      <c r="T105" s="16"/>
      <c r="U105" s="16"/>
      <c r="V105" s="16"/>
      <c r="W105" s="32">
        <v>95</v>
      </c>
      <c r="X105" s="33" t="s">
        <v>1256</v>
      </c>
      <c r="Y105" s="33"/>
      <c r="Z105" s="62" t="s">
        <v>523</v>
      </c>
      <c r="AA105" s="65">
        <v>42737</v>
      </c>
      <c r="AB105" s="65">
        <v>42741</v>
      </c>
      <c r="AC105" s="35">
        <f t="shared" si="6"/>
        <v>4</v>
      </c>
      <c r="AD105" s="60">
        <v>20</v>
      </c>
      <c r="AE105" s="28" t="s">
        <v>564</v>
      </c>
      <c r="AF105" s="57" t="s">
        <v>491</v>
      </c>
      <c r="AG105" s="57" t="s">
        <v>453</v>
      </c>
      <c r="AH105" s="58"/>
      <c r="AI105" s="58"/>
      <c r="AJ105" s="58"/>
      <c r="AK105" s="58"/>
      <c r="AL105" s="58"/>
      <c r="AM105" s="58"/>
      <c r="AN105" s="58"/>
      <c r="AO105" s="58"/>
      <c r="AP105" s="58"/>
      <c r="AQ105" s="38">
        <f t="shared" si="5"/>
        <v>88</v>
      </c>
      <c r="AR105" s="39">
        <f t="shared" si="7"/>
        <v>1</v>
      </c>
      <c r="AS105" s="20">
        <v>100</v>
      </c>
      <c r="AT105" s="7" t="s">
        <v>1394</v>
      </c>
      <c r="AU105" s="7" t="s">
        <v>1395</v>
      </c>
      <c r="AV105" s="92">
        <f t="shared" si="8"/>
        <v>20</v>
      </c>
      <c r="AW105" s="92">
        <f t="shared" si="9"/>
        <v>2</v>
      </c>
    </row>
    <row r="106" spans="1:49" ht="89.25" x14ac:dyDescent="0.2">
      <c r="A106" s="62" t="s">
        <v>430</v>
      </c>
      <c r="B106" s="62" t="s">
        <v>430</v>
      </c>
      <c r="C106" s="62" t="s">
        <v>431</v>
      </c>
      <c r="D106" s="62" t="s">
        <v>432</v>
      </c>
      <c r="E106" s="62" t="s">
        <v>433</v>
      </c>
      <c r="F106" s="62" t="s">
        <v>434</v>
      </c>
      <c r="G106" s="62" t="s">
        <v>435</v>
      </c>
      <c r="H106" s="62" t="s">
        <v>436</v>
      </c>
      <c r="I106" s="62">
        <v>85</v>
      </c>
      <c r="J106" s="62" t="s">
        <v>12</v>
      </c>
      <c r="K106" s="63" t="s">
        <v>1095</v>
      </c>
      <c r="L106" s="30" t="s">
        <v>1256</v>
      </c>
      <c r="M106" s="64" t="s">
        <v>522</v>
      </c>
      <c r="N106" s="62">
        <v>10</v>
      </c>
      <c r="O106" s="62">
        <v>100</v>
      </c>
      <c r="P106" s="62" t="s">
        <v>12</v>
      </c>
      <c r="Q106" s="28" t="s">
        <v>92</v>
      </c>
      <c r="R106" s="62" t="s">
        <v>439</v>
      </c>
      <c r="S106" s="62" t="s">
        <v>440</v>
      </c>
      <c r="T106" s="16"/>
      <c r="U106" s="16"/>
      <c r="V106" s="16"/>
      <c r="W106" s="32">
        <v>96</v>
      </c>
      <c r="X106" s="33" t="s">
        <v>1256</v>
      </c>
      <c r="Y106" s="33"/>
      <c r="Z106" s="62" t="s">
        <v>524</v>
      </c>
      <c r="AA106" s="65">
        <v>42751</v>
      </c>
      <c r="AB106" s="65">
        <v>42895</v>
      </c>
      <c r="AC106" s="35">
        <f t="shared" si="6"/>
        <v>144</v>
      </c>
      <c r="AD106" s="60">
        <v>60</v>
      </c>
      <c r="AE106" s="28" t="s">
        <v>564</v>
      </c>
      <c r="AF106" s="57" t="s">
        <v>491</v>
      </c>
      <c r="AG106" s="57" t="s">
        <v>453</v>
      </c>
      <c r="AH106" s="58"/>
      <c r="AI106" s="58"/>
      <c r="AJ106" s="58"/>
      <c r="AK106" s="58"/>
      <c r="AL106" s="58"/>
      <c r="AM106" s="58"/>
      <c r="AN106" s="58"/>
      <c r="AO106" s="58"/>
      <c r="AP106" s="58"/>
      <c r="AQ106" s="38">
        <f t="shared" si="5"/>
        <v>74</v>
      </c>
      <c r="AR106" s="39">
        <f t="shared" si="7"/>
        <v>0.51388888888888884</v>
      </c>
      <c r="AS106" s="20">
        <v>51</v>
      </c>
      <c r="AT106" s="7" t="s">
        <v>1396</v>
      </c>
      <c r="AU106" s="7" t="s">
        <v>1366</v>
      </c>
      <c r="AV106" s="92">
        <f t="shared" si="8"/>
        <v>30.6</v>
      </c>
      <c r="AW106" s="92">
        <f t="shared" si="9"/>
        <v>3.06</v>
      </c>
    </row>
    <row r="107" spans="1:49" ht="38.25" x14ac:dyDescent="0.2">
      <c r="A107" s="62" t="s">
        <v>430</v>
      </c>
      <c r="B107" s="62" t="s">
        <v>430</v>
      </c>
      <c r="C107" s="62" t="s">
        <v>431</v>
      </c>
      <c r="D107" s="62" t="s">
        <v>432</v>
      </c>
      <c r="E107" s="62" t="s">
        <v>433</v>
      </c>
      <c r="F107" s="62" t="s">
        <v>434</v>
      </c>
      <c r="G107" s="62" t="s">
        <v>435</v>
      </c>
      <c r="H107" s="62" t="s">
        <v>436</v>
      </c>
      <c r="I107" s="62">
        <v>85</v>
      </c>
      <c r="J107" s="62" t="s">
        <v>12</v>
      </c>
      <c r="K107" s="63" t="s">
        <v>1095</v>
      </c>
      <c r="L107" s="30" t="s">
        <v>1256</v>
      </c>
      <c r="M107" s="64" t="s">
        <v>522</v>
      </c>
      <c r="N107" s="62">
        <v>10</v>
      </c>
      <c r="O107" s="62">
        <v>100</v>
      </c>
      <c r="P107" s="62" t="s">
        <v>12</v>
      </c>
      <c r="Q107" s="28" t="s">
        <v>92</v>
      </c>
      <c r="R107" s="62" t="s">
        <v>439</v>
      </c>
      <c r="S107" s="62" t="s">
        <v>440</v>
      </c>
      <c r="T107" s="16"/>
      <c r="U107" s="16"/>
      <c r="V107" s="16"/>
      <c r="W107" s="32">
        <v>97</v>
      </c>
      <c r="X107" s="33" t="s">
        <v>1256</v>
      </c>
      <c r="Y107" s="33"/>
      <c r="Z107" s="62" t="s">
        <v>525</v>
      </c>
      <c r="AA107" s="65">
        <v>42884</v>
      </c>
      <c r="AB107" s="65">
        <v>42895</v>
      </c>
      <c r="AC107" s="35">
        <f t="shared" si="6"/>
        <v>11</v>
      </c>
      <c r="AD107" s="60">
        <v>20</v>
      </c>
      <c r="AE107" s="28" t="s">
        <v>564</v>
      </c>
      <c r="AF107" s="57" t="s">
        <v>491</v>
      </c>
      <c r="AG107" s="57" t="s">
        <v>453</v>
      </c>
      <c r="AH107" s="58"/>
      <c r="AI107" s="58"/>
      <c r="AJ107" s="58"/>
      <c r="AK107" s="58"/>
      <c r="AL107" s="58"/>
      <c r="AM107" s="58"/>
      <c r="AN107" s="58"/>
      <c r="AO107" s="58"/>
      <c r="AP107" s="58"/>
      <c r="AQ107" s="38" t="str">
        <f t="shared" si="5"/>
        <v>Actividad no ha iniciado</v>
      </c>
      <c r="AR107" s="39" t="str">
        <f t="shared" si="7"/>
        <v>Actividad no ha iniciado</v>
      </c>
      <c r="AS107" s="20">
        <v>0</v>
      </c>
      <c r="AT107" s="7">
        <v>0</v>
      </c>
      <c r="AU107" s="7">
        <v>0</v>
      </c>
      <c r="AV107" s="92">
        <f t="shared" si="8"/>
        <v>0</v>
      </c>
      <c r="AW107" s="92">
        <f t="shared" si="9"/>
        <v>0</v>
      </c>
    </row>
    <row r="108" spans="1:49" ht="102" x14ac:dyDescent="0.2">
      <c r="A108" s="50" t="s">
        <v>526</v>
      </c>
      <c r="B108" s="50" t="s">
        <v>526</v>
      </c>
      <c r="C108" s="50" t="s">
        <v>334</v>
      </c>
      <c r="D108" s="50" t="s">
        <v>335</v>
      </c>
      <c r="E108" s="50" t="s">
        <v>527</v>
      </c>
      <c r="F108" s="50" t="s">
        <v>528</v>
      </c>
      <c r="G108" s="50" t="s">
        <v>529</v>
      </c>
      <c r="H108" s="50" t="s">
        <v>530</v>
      </c>
      <c r="I108" s="50">
        <v>100</v>
      </c>
      <c r="J108" s="50" t="s">
        <v>12</v>
      </c>
      <c r="K108" s="52" t="s">
        <v>531</v>
      </c>
      <c r="L108" s="30" t="s">
        <v>1256</v>
      </c>
      <c r="M108" s="50" t="s">
        <v>532</v>
      </c>
      <c r="N108" s="50">
        <v>15</v>
      </c>
      <c r="O108" s="50">
        <v>50</v>
      </c>
      <c r="P108" s="28" t="s">
        <v>11</v>
      </c>
      <c r="Q108" s="28" t="s">
        <v>92</v>
      </c>
      <c r="R108" s="50" t="s">
        <v>533</v>
      </c>
      <c r="S108" s="50" t="s">
        <v>534</v>
      </c>
      <c r="T108" s="19">
        <v>20</v>
      </c>
      <c r="U108" s="19" t="s">
        <v>1480</v>
      </c>
      <c r="V108" s="19" t="s">
        <v>1481</v>
      </c>
      <c r="W108" s="32">
        <v>98</v>
      </c>
      <c r="X108" s="33" t="s">
        <v>1256</v>
      </c>
      <c r="Y108" s="33"/>
      <c r="Z108" s="50" t="s">
        <v>535</v>
      </c>
      <c r="AA108" s="12">
        <v>42767</v>
      </c>
      <c r="AB108" s="12">
        <v>43069</v>
      </c>
      <c r="AC108" s="35">
        <f t="shared" si="6"/>
        <v>302</v>
      </c>
      <c r="AD108" s="36">
        <v>50</v>
      </c>
      <c r="AE108" s="28" t="s">
        <v>564</v>
      </c>
      <c r="AF108" s="50" t="s">
        <v>536</v>
      </c>
      <c r="AG108" s="50" t="s">
        <v>537</v>
      </c>
      <c r="AH108" s="50" t="s">
        <v>538</v>
      </c>
      <c r="AI108" s="50" t="s">
        <v>539</v>
      </c>
      <c r="AJ108" s="50"/>
      <c r="AK108" s="50"/>
      <c r="AL108" s="50"/>
      <c r="AM108" s="50"/>
      <c r="AN108" s="57"/>
      <c r="AO108" s="57"/>
      <c r="AP108" s="57"/>
      <c r="AQ108" s="38">
        <f t="shared" si="5"/>
        <v>58</v>
      </c>
      <c r="AR108" s="39">
        <f t="shared" si="7"/>
        <v>0.19205298013245034</v>
      </c>
      <c r="AS108" s="20">
        <v>25</v>
      </c>
      <c r="AT108" s="7" t="s">
        <v>1467</v>
      </c>
      <c r="AU108" s="7" t="s">
        <v>1468</v>
      </c>
      <c r="AV108" s="92">
        <f t="shared" si="8"/>
        <v>12.5</v>
      </c>
      <c r="AW108" s="92">
        <f t="shared" si="9"/>
        <v>1.875</v>
      </c>
    </row>
    <row r="109" spans="1:49" ht="102" x14ac:dyDescent="0.2">
      <c r="A109" s="50" t="s">
        <v>526</v>
      </c>
      <c r="B109" s="50" t="s">
        <v>526</v>
      </c>
      <c r="C109" s="50" t="s">
        <v>334</v>
      </c>
      <c r="D109" s="50" t="s">
        <v>335</v>
      </c>
      <c r="E109" s="50" t="s">
        <v>527</v>
      </c>
      <c r="F109" s="50" t="s">
        <v>528</v>
      </c>
      <c r="G109" s="50" t="s">
        <v>529</v>
      </c>
      <c r="H109" s="50" t="s">
        <v>530</v>
      </c>
      <c r="I109" s="50">
        <v>100</v>
      </c>
      <c r="J109" s="50" t="s">
        <v>12</v>
      </c>
      <c r="K109" s="52" t="s">
        <v>531</v>
      </c>
      <c r="L109" s="30" t="s">
        <v>1256</v>
      </c>
      <c r="M109" s="50" t="s">
        <v>532</v>
      </c>
      <c r="N109" s="50">
        <v>15</v>
      </c>
      <c r="O109" s="50">
        <v>50</v>
      </c>
      <c r="P109" s="28" t="s">
        <v>11</v>
      </c>
      <c r="Q109" s="28" t="s">
        <v>92</v>
      </c>
      <c r="R109" s="50" t="s">
        <v>533</v>
      </c>
      <c r="S109" s="50" t="s">
        <v>534</v>
      </c>
      <c r="T109" s="19">
        <v>20</v>
      </c>
      <c r="U109" s="19" t="s">
        <v>1482</v>
      </c>
      <c r="V109" s="19" t="s">
        <v>1481</v>
      </c>
      <c r="W109" s="32">
        <v>99</v>
      </c>
      <c r="X109" s="33" t="s">
        <v>1256</v>
      </c>
      <c r="Y109" s="33"/>
      <c r="Z109" s="50" t="s">
        <v>540</v>
      </c>
      <c r="AA109" s="12">
        <v>42767</v>
      </c>
      <c r="AB109" s="34">
        <v>43069</v>
      </c>
      <c r="AC109" s="35">
        <f t="shared" si="6"/>
        <v>302</v>
      </c>
      <c r="AD109" s="36">
        <v>50</v>
      </c>
      <c r="AE109" s="28" t="s">
        <v>564</v>
      </c>
      <c r="AF109" s="50" t="s">
        <v>536</v>
      </c>
      <c r="AG109" s="50" t="s">
        <v>537</v>
      </c>
      <c r="AH109" s="50" t="s">
        <v>538</v>
      </c>
      <c r="AI109" s="50" t="s">
        <v>539</v>
      </c>
      <c r="AJ109" s="50"/>
      <c r="AK109" s="50"/>
      <c r="AL109" s="50"/>
      <c r="AM109" s="50"/>
      <c r="AN109" s="57"/>
      <c r="AO109" s="50"/>
      <c r="AP109" s="50"/>
      <c r="AQ109" s="38">
        <f t="shared" si="5"/>
        <v>58</v>
      </c>
      <c r="AR109" s="39">
        <f t="shared" si="7"/>
        <v>0.19205298013245034</v>
      </c>
      <c r="AS109" s="20">
        <v>19</v>
      </c>
      <c r="AT109" s="19" t="s">
        <v>1469</v>
      </c>
      <c r="AU109" s="19" t="s">
        <v>1470</v>
      </c>
      <c r="AV109" s="92">
        <f t="shared" si="8"/>
        <v>9.5</v>
      </c>
      <c r="AW109" s="92">
        <f t="shared" si="9"/>
        <v>1.425</v>
      </c>
    </row>
    <row r="110" spans="1:49" ht="76.5" x14ac:dyDescent="0.2">
      <c r="A110" s="50" t="s">
        <v>526</v>
      </c>
      <c r="B110" s="50" t="s">
        <v>526</v>
      </c>
      <c r="C110" s="50" t="s">
        <v>334</v>
      </c>
      <c r="D110" s="50" t="s">
        <v>335</v>
      </c>
      <c r="E110" s="50" t="s">
        <v>527</v>
      </c>
      <c r="F110" s="50" t="s">
        <v>528</v>
      </c>
      <c r="G110" s="50" t="s">
        <v>529</v>
      </c>
      <c r="H110" s="50" t="s">
        <v>530</v>
      </c>
      <c r="I110" s="50">
        <v>100</v>
      </c>
      <c r="J110" s="50" t="s">
        <v>12</v>
      </c>
      <c r="K110" s="52" t="s">
        <v>541</v>
      </c>
      <c r="L110" s="30" t="s">
        <v>1256</v>
      </c>
      <c r="M110" s="50" t="s">
        <v>542</v>
      </c>
      <c r="N110" s="50">
        <v>30</v>
      </c>
      <c r="O110" s="50">
        <v>100</v>
      </c>
      <c r="P110" s="50" t="s">
        <v>12</v>
      </c>
      <c r="Q110" s="28" t="s">
        <v>92</v>
      </c>
      <c r="R110" s="50" t="s">
        <v>533</v>
      </c>
      <c r="S110" s="50" t="s">
        <v>534</v>
      </c>
      <c r="T110" s="19">
        <v>50</v>
      </c>
      <c r="U110" s="19" t="s">
        <v>1483</v>
      </c>
      <c r="V110" s="19" t="s">
        <v>1484</v>
      </c>
      <c r="W110" s="32">
        <v>100</v>
      </c>
      <c r="X110" s="33" t="s">
        <v>1256</v>
      </c>
      <c r="Y110" s="33"/>
      <c r="Z110" s="50" t="s">
        <v>543</v>
      </c>
      <c r="AA110" s="12">
        <v>42767</v>
      </c>
      <c r="AB110" s="34">
        <v>43069</v>
      </c>
      <c r="AC110" s="35">
        <f t="shared" si="6"/>
        <v>302</v>
      </c>
      <c r="AD110" s="36">
        <v>70</v>
      </c>
      <c r="AE110" s="28" t="s">
        <v>564</v>
      </c>
      <c r="AF110" s="50" t="s">
        <v>536</v>
      </c>
      <c r="AG110" s="50" t="s">
        <v>537</v>
      </c>
      <c r="AH110" s="50" t="s">
        <v>544</v>
      </c>
      <c r="AI110" s="50" t="s">
        <v>545</v>
      </c>
      <c r="AJ110" s="50"/>
      <c r="AK110" s="50"/>
      <c r="AL110" s="50"/>
      <c r="AM110" s="50"/>
      <c r="AN110" s="50"/>
      <c r="AO110" s="50"/>
      <c r="AP110" s="50"/>
      <c r="AQ110" s="38">
        <f t="shared" si="5"/>
        <v>58</v>
      </c>
      <c r="AR110" s="39">
        <f t="shared" si="7"/>
        <v>0.19205298013245034</v>
      </c>
      <c r="AS110" s="20">
        <v>10</v>
      </c>
      <c r="AT110" s="19" t="s">
        <v>1471</v>
      </c>
      <c r="AU110" s="19" t="s">
        <v>1472</v>
      </c>
      <c r="AV110" s="92">
        <f t="shared" si="8"/>
        <v>7</v>
      </c>
      <c r="AW110" s="92">
        <f t="shared" si="9"/>
        <v>2.1</v>
      </c>
    </row>
    <row r="111" spans="1:49" ht="114.75" x14ac:dyDescent="0.2">
      <c r="A111" s="50" t="s">
        <v>526</v>
      </c>
      <c r="B111" s="50" t="s">
        <v>526</v>
      </c>
      <c r="C111" s="50" t="s">
        <v>334</v>
      </c>
      <c r="D111" s="50" t="s">
        <v>335</v>
      </c>
      <c r="E111" s="50" t="s">
        <v>527</v>
      </c>
      <c r="F111" s="50" t="s">
        <v>528</v>
      </c>
      <c r="G111" s="50" t="s">
        <v>529</v>
      </c>
      <c r="H111" s="50" t="s">
        <v>530</v>
      </c>
      <c r="I111" s="50">
        <v>100</v>
      </c>
      <c r="J111" s="50" t="s">
        <v>12</v>
      </c>
      <c r="K111" s="52" t="s">
        <v>541</v>
      </c>
      <c r="L111" s="30" t="s">
        <v>1256</v>
      </c>
      <c r="M111" s="50" t="s">
        <v>542</v>
      </c>
      <c r="N111" s="50">
        <v>30</v>
      </c>
      <c r="O111" s="50">
        <v>100</v>
      </c>
      <c r="P111" s="50" t="s">
        <v>12</v>
      </c>
      <c r="Q111" s="28" t="s">
        <v>92</v>
      </c>
      <c r="R111" s="50" t="s">
        <v>533</v>
      </c>
      <c r="S111" s="50" t="s">
        <v>534</v>
      </c>
      <c r="T111" s="19">
        <v>50</v>
      </c>
      <c r="U111" s="19" t="s">
        <v>1485</v>
      </c>
      <c r="V111" s="19" t="s">
        <v>1486</v>
      </c>
      <c r="W111" s="32">
        <v>101</v>
      </c>
      <c r="X111" s="33" t="s">
        <v>1256</v>
      </c>
      <c r="Y111" s="33"/>
      <c r="Z111" s="50" t="s">
        <v>546</v>
      </c>
      <c r="AA111" s="12">
        <v>42767</v>
      </c>
      <c r="AB111" s="34">
        <v>43069</v>
      </c>
      <c r="AC111" s="35">
        <f t="shared" si="6"/>
        <v>302</v>
      </c>
      <c r="AD111" s="36">
        <v>30</v>
      </c>
      <c r="AE111" s="28" t="s">
        <v>564</v>
      </c>
      <c r="AF111" s="50" t="s">
        <v>536</v>
      </c>
      <c r="AG111" s="50" t="s">
        <v>537</v>
      </c>
      <c r="AH111" s="50" t="s">
        <v>547</v>
      </c>
      <c r="AI111" s="50" t="s">
        <v>548</v>
      </c>
      <c r="AJ111" s="50"/>
      <c r="AK111" s="50"/>
      <c r="AL111" s="50"/>
      <c r="AM111" s="50"/>
      <c r="AN111" s="50"/>
      <c r="AO111" s="50"/>
      <c r="AP111" s="50"/>
      <c r="AQ111" s="38">
        <f t="shared" si="5"/>
        <v>58</v>
      </c>
      <c r="AR111" s="39">
        <f t="shared" si="7"/>
        <v>0.19205298013245034</v>
      </c>
      <c r="AS111" s="20">
        <v>100</v>
      </c>
      <c r="AT111" s="19" t="s">
        <v>1473</v>
      </c>
      <c r="AU111" s="19" t="s">
        <v>1472</v>
      </c>
      <c r="AV111" s="92">
        <f t="shared" si="8"/>
        <v>30</v>
      </c>
      <c r="AW111" s="92">
        <f t="shared" si="9"/>
        <v>9</v>
      </c>
    </row>
    <row r="112" spans="1:49" ht="102" x14ac:dyDescent="0.2">
      <c r="A112" s="50" t="s">
        <v>526</v>
      </c>
      <c r="B112" s="50" t="s">
        <v>526</v>
      </c>
      <c r="C112" s="50" t="s">
        <v>334</v>
      </c>
      <c r="D112" s="50" t="s">
        <v>335</v>
      </c>
      <c r="E112" s="50" t="s">
        <v>527</v>
      </c>
      <c r="F112" s="50" t="s">
        <v>528</v>
      </c>
      <c r="G112" s="50" t="s">
        <v>529</v>
      </c>
      <c r="H112" s="50" t="s">
        <v>530</v>
      </c>
      <c r="I112" s="50">
        <v>100</v>
      </c>
      <c r="J112" s="50" t="s">
        <v>12</v>
      </c>
      <c r="K112" s="52" t="s">
        <v>549</v>
      </c>
      <c r="L112" s="30" t="s">
        <v>1256</v>
      </c>
      <c r="M112" s="50" t="s">
        <v>550</v>
      </c>
      <c r="N112" s="50">
        <v>30</v>
      </c>
      <c r="O112" s="50">
        <v>1</v>
      </c>
      <c r="P112" s="28" t="s">
        <v>11</v>
      </c>
      <c r="Q112" s="28" t="s">
        <v>92</v>
      </c>
      <c r="R112" s="50" t="s">
        <v>533</v>
      </c>
      <c r="S112" s="50" t="s">
        <v>534</v>
      </c>
      <c r="T112" s="19">
        <v>1</v>
      </c>
      <c r="U112" s="19" t="s">
        <v>1487</v>
      </c>
      <c r="V112" s="19" t="s">
        <v>1475</v>
      </c>
      <c r="W112" s="32">
        <v>102</v>
      </c>
      <c r="X112" s="33" t="s">
        <v>1256</v>
      </c>
      <c r="Y112" s="238"/>
      <c r="Z112" s="55" t="s">
        <v>551</v>
      </c>
      <c r="AA112" s="12">
        <v>42767</v>
      </c>
      <c r="AB112" s="34">
        <v>43069</v>
      </c>
      <c r="AC112" s="35">
        <f t="shared" si="6"/>
        <v>302</v>
      </c>
      <c r="AD112" s="36">
        <v>70</v>
      </c>
      <c r="AE112" s="28" t="s">
        <v>564</v>
      </c>
      <c r="AF112" s="50" t="s">
        <v>536</v>
      </c>
      <c r="AG112" s="50" t="s">
        <v>537</v>
      </c>
      <c r="AH112" s="50" t="s">
        <v>547</v>
      </c>
      <c r="AI112" s="50" t="s">
        <v>548</v>
      </c>
      <c r="AJ112" s="50"/>
      <c r="AK112" s="50"/>
      <c r="AL112" s="50"/>
      <c r="AM112" s="50"/>
      <c r="AN112" s="50"/>
      <c r="AO112" s="50"/>
      <c r="AP112" s="50"/>
      <c r="AQ112" s="38">
        <f t="shared" si="5"/>
        <v>58</v>
      </c>
      <c r="AR112" s="39">
        <f t="shared" si="7"/>
        <v>0.19205298013245034</v>
      </c>
      <c r="AS112" s="20">
        <v>19</v>
      </c>
      <c r="AT112" s="129" t="s">
        <v>1474</v>
      </c>
      <c r="AU112" s="19" t="s">
        <v>1475</v>
      </c>
      <c r="AV112" s="92">
        <f t="shared" si="8"/>
        <v>13.3</v>
      </c>
      <c r="AW112" s="92">
        <f t="shared" si="9"/>
        <v>3.99</v>
      </c>
    </row>
    <row r="113" spans="1:49" ht="51" x14ac:dyDescent="0.2">
      <c r="A113" s="50" t="s">
        <v>526</v>
      </c>
      <c r="B113" s="50" t="s">
        <v>526</v>
      </c>
      <c r="C113" s="50" t="s">
        <v>334</v>
      </c>
      <c r="D113" s="50" t="s">
        <v>335</v>
      </c>
      <c r="E113" s="50" t="s">
        <v>527</v>
      </c>
      <c r="F113" s="50" t="s">
        <v>528</v>
      </c>
      <c r="G113" s="50" t="s">
        <v>529</v>
      </c>
      <c r="H113" s="50" t="s">
        <v>530</v>
      </c>
      <c r="I113" s="50">
        <v>100</v>
      </c>
      <c r="J113" s="50" t="s">
        <v>12</v>
      </c>
      <c r="K113" s="52" t="s">
        <v>549</v>
      </c>
      <c r="L113" s="30" t="s">
        <v>1256</v>
      </c>
      <c r="M113" s="50" t="s">
        <v>550</v>
      </c>
      <c r="N113" s="50">
        <v>30</v>
      </c>
      <c r="O113" s="50">
        <v>1</v>
      </c>
      <c r="P113" s="28" t="s">
        <v>11</v>
      </c>
      <c r="Q113" s="28" t="s">
        <v>92</v>
      </c>
      <c r="R113" s="50" t="s">
        <v>533</v>
      </c>
      <c r="S113" s="50" t="s">
        <v>534</v>
      </c>
      <c r="T113" s="19">
        <v>1</v>
      </c>
      <c r="U113" s="19" t="s">
        <v>1488</v>
      </c>
      <c r="V113" s="19"/>
      <c r="W113" s="32">
        <v>103</v>
      </c>
      <c r="X113" s="33" t="s">
        <v>1256</v>
      </c>
      <c r="Y113" s="33"/>
      <c r="Z113" s="50" t="s">
        <v>552</v>
      </c>
      <c r="AA113" s="12">
        <v>42767</v>
      </c>
      <c r="AB113" s="34">
        <v>43069</v>
      </c>
      <c r="AC113" s="35">
        <f t="shared" si="6"/>
        <v>302</v>
      </c>
      <c r="AD113" s="36">
        <v>30</v>
      </c>
      <c r="AE113" s="28" t="s">
        <v>564</v>
      </c>
      <c r="AF113" s="50" t="s">
        <v>536</v>
      </c>
      <c r="AG113" s="50" t="s">
        <v>537</v>
      </c>
      <c r="AH113" s="50" t="s">
        <v>536</v>
      </c>
      <c r="AI113" s="50" t="s">
        <v>537</v>
      </c>
      <c r="AJ113" s="50"/>
      <c r="AK113" s="50"/>
      <c r="AL113" s="50"/>
      <c r="AM113" s="50"/>
      <c r="AN113" s="50"/>
      <c r="AO113" s="50"/>
      <c r="AP113" s="50"/>
      <c r="AQ113" s="38">
        <f t="shared" si="5"/>
        <v>58</v>
      </c>
      <c r="AR113" s="39">
        <f t="shared" si="7"/>
        <v>0.19205298013245034</v>
      </c>
      <c r="AS113" s="20">
        <v>19</v>
      </c>
      <c r="AT113" s="19" t="s">
        <v>1476</v>
      </c>
      <c r="AU113" s="19"/>
      <c r="AV113" s="92">
        <f t="shared" si="8"/>
        <v>5.7</v>
      </c>
      <c r="AW113" s="92">
        <f t="shared" si="9"/>
        <v>1.71</v>
      </c>
    </row>
    <row r="114" spans="1:49" ht="63.75" x14ac:dyDescent="0.2">
      <c r="A114" s="50" t="s">
        <v>526</v>
      </c>
      <c r="B114" s="50" t="s">
        <v>526</v>
      </c>
      <c r="C114" s="50" t="s">
        <v>334</v>
      </c>
      <c r="D114" s="50" t="s">
        <v>335</v>
      </c>
      <c r="E114" s="50" t="s">
        <v>527</v>
      </c>
      <c r="F114" s="50" t="s">
        <v>528</v>
      </c>
      <c r="G114" s="50" t="s">
        <v>529</v>
      </c>
      <c r="H114" s="50" t="s">
        <v>530</v>
      </c>
      <c r="I114" s="50">
        <v>100</v>
      </c>
      <c r="J114" s="50" t="s">
        <v>12</v>
      </c>
      <c r="K114" s="52" t="s">
        <v>553</v>
      </c>
      <c r="L114" s="30" t="s">
        <v>1256</v>
      </c>
      <c r="M114" s="50" t="s">
        <v>554</v>
      </c>
      <c r="N114" s="50">
        <v>25</v>
      </c>
      <c r="O114" s="50">
        <v>50</v>
      </c>
      <c r="P114" s="28" t="s">
        <v>11</v>
      </c>
      <c r="Q114" s="28" t="s">
        <v>92</v>
      </c>
      <c r="R114" s="50" t="s">
        <v>533</v>
      </c>
      <c r="S114" s="50" t="s">
        <v>534</v>
      </c>
      <c r="T114" s="19">
        <v>50</v>
      </c>
      <c r="U114" s="19" t="s">
        <v>1489</v>
      </c>
      <c r="V114" s="19" t="s">
        <v>1486</v>
      </c>
      <c r="W114" s="32">
        <v>104</v>
      </c>
      <c r="X114" s="33" t="s">
        <v>1256</v>
      </c>
      <c r="Y114" s="33"/>
      <c r="Z114" s="50" t="s">
        <v>555</v>
      </c>
      <c r="AA114" s="12">
        <v>42767</v>
      </c>
      <c r="AB114" s="34">
        <v>43069</v>
      </c>
      <c r="AC114" s="35">
        <f t="shared" si="6"/>
        <v>302</v>
      </c>
      <c r="AD114" s="36">
        <v>30</v>
      </c>
      <c r="AE114" s="28" t="s">
        <v>564</v>
      </c>
      <c r="AF114" s="50" t="s">
        <v>536</v>
      </c>
      <c r="AG114" s="50" t="s">
        <v>537</v>
      </c>
      <c r="AH114" s="50" t="s">
        <v>544</v>
      </c>
      <c r="AI114" s="50" t="s">
        <v>545</v>
      </c>
      <c r="AJ114" s="50"/>
      <c r="AK114" s="50"/>
      <c r="AL114" s="50"/>
      <c r="AM114" s="50"/>
      <c r="AN114" s="50"/>
      <c r="AO114" s="50"/>
      <c r="AP114" s="50"/>
      <c r="AQ114" s="38">
        <f t="shared" si="5"/>
        <v>58</v>
      </c>
      <c r="AR114" s="39">
        <f t="shared" si="7"/>
        <v>0.19205298013245034</v>
      </c>
      <c r="AS114" s="20">
        <v>75</v>
      </c>
      <c r="AT114" s="19" t="s">
        <v>1477</v>
      </c>
      <c r="AU114" s="19" t="s">
        <v>1472</v>
      </c>
      <c r="AV114" s="92">
        <f t="shared" si="8"/>
        <v>22.5</v>
      </c>
      <c r="AW114" s="92">
        <f t="shared" si="9"/>
        <v>5.625</v>
      </c>
    </row>
    <row r="115" spans="1:49" ht="63.75" x14ac:dyDescent="0.2">
      <c r="A115" s="50" t="s">
        <v>526</v>
      </c>
      <c r="B115" s="50" t="s">
        <v>526</v>
      </c>
      <c r="C115" s="50" t="s">
        <v>334</v>
      </c>
      <c r="D115" s="50" t="s">
        <v>335</v>
      </c>
      <c r="E115" s="50" t="s">
        <v>527</v>
      </c>
      <c r="F115" s="50" t="s">
        <v>528</v>
      </c>
      <c r="G115" s="50" t="s">
        <v>529</v>
      </c>
      <c r="H115" s="50" t="s">
        <v>530</v>
      </c>
      <c r="I115" s="50">
        <v>100</v>
      </c>
      <c r="J115" s="50" t="s">
        <v>12</v>
      </c>
      <c r="K115" s="52" t="s">
        <v>553</v>
      </c>
      <c r="L115" s="30" t="s">
        <v>1256</v>
      </c>
      <c r="M115" s="50" t="s">
        <v>554</v>
      </c>
      <c r="N115" s="50">
        <v>25</v>
      </c>
      <c r="O115" s="50">
        <v>50</v>
      </c>
      <c r="P115" s="28" t="s">
        <v>11</v>
      </c>
      <c r="Q115" s="28" t="s">
        <v>92</v>
      </c>
      <c r="R115" s="50" t="s">
        <v>533</v>
      </c>
      <c r="S115" s="50" t="s">
        <v>534</v>
      </c>
      <c r="T115" s="19">
        <v>50</v>
      </c>
      <c r="U115" s="19" t="s">
        <v>1489</v>
      </c>
      <c r="V115" s="19" t="s">
        <v>1486</v>
      </c>
      <c r="W115" s="32">
        <v>105</v>
      </c>
      <c r="X115" s="33" t="s">
        <v>1256</v>
      </c>
      <c r="Y115" s="33"/>
      <c r="Z115" s="50" t="s">
        <v>556</v>
      </c>
      <c r="AA115" s="12">
        <v>42767</v>
      </c>
      <c r="AB115" s="34">
        <v>43069</v>
      </c>
      <c r="AC115" s="35">
        <f t="shared" si="6"/>
        <v>302</v>
      </c>
      <c r="AD115" s="36">
        <v>30</v>
      </c>
      <c r="AE115" s="28" t="s">
        <v>564</v>
      </c>
      <c r="AF115" s="50" t="s">
        <v>536</v>
      </c>
      <c r="AG115" s="50" t="s">
        <v>537</v>
      </c>
      <c r="AH115" s="50" t="s">
        <v>547</v>
      </c>
      <c r="AI115" s="50" t="s">
        <v>548</v>
      </c>
      <c r="AJ115" s="50"/>
      <c r="AK115" s="50"/>
      <c r="AL115" s="50"/>
      <c r="AM115" s="50"/>
      <c r="AN115" s="50"/>
      <c r="AO115" s="50"/>
      <c r="AP115" s="50"/>
      <c r="AQ115" s="38">
        <f t="shared" si="5"/>
        <v>58</v>
      </c>
      <c r="AR115" s="39">
        <f t="shared" si="7"/>
        <v>0.19205298013245034</v>
      </c>
      <c r="AS115" s="20">
        <v>19</v>
      </c>
      <c r="AT115" s="19" t="s">
        <v>1478</v>
      </c>
      <c r="AU115" s="19" t="s">
        <v>1472</v>
      </c>
      <c r="AV115" s="92">
        <f t="shared" si="8"/>
        <v>5.7</v>
      </c>
      <c r="AW115" s="92">
        <f t="shared" si="9"/>
        <v>1.425</v>
      </c>
    </row>
    <row r="116" spans="1:49" ht="63.75" x14ac:dyDescent="0.2">
      <c r="A116" s="50" t="s">
        <v>526</v>
      </c>
      <c r="B116" s="50" t="s">
        <v>526</v>
      </c>
      <c r="C116" s="50" t="s">
        <v>334</v>
      </c>
      <c r="D116" s="50" t="s">
        <v>335</v>
      </c>
      <c r="E116" s="50" t="s">
        <v>527</v>
      </c>
      <c r="F116" s="50" t="s">
        <v>528</v>
      </c>
      <c r="G116" s="50" t="s">
        <v>529</v>
      </c>
      <c r="H116" s="50" t="s">
        <v>530</v>
      </c>
      <c r="I116" s="50">
        <v>100</v>
      </c>
      <c r="J116" s="50" t="s">
        <v>12</v>
      </c>
      <c r="K116" s="52" t="s">
        <v>553</v>
      </c>
      <c r="L116" s="30" t="s">
        <v>1256</v>
      </c>
      <c r="M116" s="50" t="s">
        <v>554</v>
      </c>
      <c r="N116" s="50">
        <v>25</v>
      </c>
      <c r="O116" s="50">
        <v>50</v>
      </c>
      <c r="P116" s="28" t="s">
        <v>11</v>
      </c>
      <c r="Q116" s="28" t="s">
        <v>92</v>
      </c>
      <c r="R116" s="50" t="s">
        <v>533</v>
      </c>
      <c r="S116" s="50" t="s">
        <v>534</v>
      </c>
      <c r="T116" s="19">
        <v>50</v>
      </c>
      <c r="U116" s="19" t="s">
        <v>1489</v>
      </c>
      <c r="V116" s="19" t="s">
        <v>1486</v>
      </c>
      <c r="W116" s="32">
        <v>106</v>
      </c>
      <c r="X116" s="33" t="s">
        <v>1256</v>
      </c>
      <c r="Y116" s="33"/>
      <c r="Z116" s="50" t="s">
        <v>1101</v>
      </c>
      <c r="AA116" s="12">
        <v>42767</v>
      </c>
      <c r="AB116" s="34">
        <v>43069</v>
      </c>
      <c r="AC116" s="35">
        <f t="shared" si="6"/>
        <v>302</v>
      </c>
      <c r="AD116" s="36">
        <v>40</v>
      </c>
      <c r="AE116" s="28" t="s">
        <v>564</v>
      </c>
      <c r="AF116" s="50" t="s">
        <v>536</v>
      </c>
      <c r="AG116" s="50" t="s">
        <v>537</v>
      </c>
      <c r="AH116" s="50" t="s">
        <v>536</v>
      </c>
      <c r="AI116" s="50" t="s">
        <v>537</v>
      </c>
      <c r="AJ116" s="50"/>
      <c r="AK116" s="50"/>
      <c r="AL116" s="50"/>
      <c r="AM116" s="50"/>
      <c r="AN116" s="50"/>
      <c r="AO116" s="50"/>
      <c r="AP116" s="50"/>
      <c r="AQ116" s="38">
        <f t="shared" si="5"/>
        <v>58</v>
      </c>
      <c r="AR116" s="39">
        <f t="shared" si="7"/>
        <v>0.19205298013245034</v>
      </c>
      <c r="AS116" s="20">
        <v>19</v>
      </c>
      <c r="AT116" s="19" t="s">
        <v>1479</v>
      </c>
      <c r="AU116" s="19" t="s">
        <v>1472</v>
      </c>
      <c r="AV116" s="92">
        <f t="shared" si="8"/>
        <v>7.6</v>
      </c>
      <c r="AW116" s="92">
        <f t="shared" si="9"/>
        <v>1.9</v>
      </c>
    </row>
    <row r="117" spans="1:49" ht="76.5" x14ac:dyDescent="0.2">
      <c r="A117" s="50" t="s">
        <v>557</v>
      </c>
      <c r="B117" s="50" t="s">
        <v>557</v>
      </c>
      <c r="C117" s="50" t="s">
        <v>149</v>
      </c>
      <c r="D117" s="50" t="s">
        <v>150</v>
      </c>
      <c r="E117" s="50" t="s">
        <v>151</v>
      </c>
      <c r="F117" s="50" t="s">
        <v>152</v>
      </c>
      <c r="G117" s="50" t="s">
        <v>153</v>
      </c>
      <c r="H117" s="50" t="s">
        <v>154</v>
      </c>
      <c r="I117" s="50">
        <v>70</v>
      </c>
      <c r="J117" s="50" t="s">
        <v>12</v>
      </c>
      <c r="K117" s="52" t="s">
        <v>558</v>
      </c>
      <c r="L117" s="30" t="s">
        <v>1256</v>
      </c>
      <c r="M117" s="50" t="s">
        <v>559</v>
      </c>
      <c r="N117" s="194">
        <v>10</v>
      </c>
      <c r="O117" s="50">
        <v>35</v>
      </c>
      <c r="P117" s="50" t="s">
        <v>12</v>
      </c>
      <c r="Q117" s="50" t="s">
        <v>93</v>
      </c>
      <c r="R117" s="50" t="s">
        <v>1239</v>
      </c>
      <c r="S117" s="50" t="s">
        <v>1240</v>
      </c>
      <c r="T117" s="19">
        <v>15</v>
      </c>
      <c r="U117" s="19" t="s">
        <v>1433</v>
      </c>
      <c r="V117" s="19" t="s">
        <v>1434</v>
      </c>
      <c r="W117" s="32">
        <v>107</v>
      </c>
      <c r="X117" s="33" t="s">
        <v>1256</v>
      </c>
      <c r="Y117" s="33"/>
      <c r="Z117" s="50" t="s">
        <v>1222</v>
      </c>
      <c r="AA117" s="12">
        <v>42795</v>
      </c>
      <c r="AB117" s="12">
        <v>42916</v>
      </c>
      <c r="AC117" s="35">
        <f t="shared" si="6"/>
        <v>121</v>
      </c>
      <c r="AD117" s="60">
        <v>50</v>
      </c>
      <c r="AE117" s="28" t="s">
        <v>564</v>
      </c>
      <c r="AF117" s="50" t="s">
        <v>561</v>
      </c>
      <c r="AG117" s="50" t="s">
        <v>560</v>
      </c>
      <c r="AH117" s="50"/>
      <c r="AI117" s="50"/>
      <c r="AJ117" s="50"/>
      <c r="AK117" s="50"/>
      <c r="AL117" s="50"/>
      <c r="AM117" s="50"/>
      <c r="AN117" s="56" t="s">
        <v>29</v>
      </c>
      <c r="AO117" s="50"/>
      <c r="AP117" s="50"/>
      <c r="AQ117" s="38">
        <f t="shared" si="5"/>
        <v>30</v>
      </c>
      <c r="AR117" s="39">
        <f t="shared" si="7"/>
        <v>0.24793388429752067</v>
      </c>
      <c r="AS117" s="20">
        <v>20</v>
      </c>
      <c r="AT117" s="19" t="s">
        <v>1416</v>
      </c>
      <c r="AU117" s="19" t="s">
        <v>1417</v>
      </c>
      <c r="AV117" s="92">
        <f t="shared" si="8"/>
        <v>10</v>
      </c>
      <c r="AW117" s="92">
        <f t="shared" si="9"/>
        <v>1</v>
      </c>
    </row>
    <row r="118" spans="1:49" ht="51" x14ac:dyDescent="0.2">
      <c r="A118" s="50" t="s">
        <v>557</v>
      </c>
      <c r="B118" s="50" t="s">
        <v>557</v>
      </c>
      <c r="C118" s="50" t="s">
        <v>149</v>
      </c>
      <c r="D118" s="50" t="s">
        <v>150</v>
      </c>
      <c r="E118" s="50" t="s">
        <v>151</v>
      </c>
      <c r="F118" s="50" t="s">
        <v>152</v>
      </c>
      <c r="G118" s="50" t="s">
        <v>153</v>
      </c>
      <c r="H118" s="50" t="s">
        <v>154</v>
      </c>
      <c r="I118" s="50">
        <v>70</v>
      </c>
      <c r="J118" s="50" t="s">
        <v>12</v>
      </c>
      <c r="K118" s="52" t="s">
        <v>558</v>
      </c>
      <c r="L118" s="30" t="s">
        <v>1256</v>
      </c>
      <c r="M118" s="50" t="s">
        <v>559</v>
      </c>
      <c r="N118" s="194">
        <v>10</v>
      </c>
      <c r="O118" s="50">
        <v>35</v>
      </c>
      <c r="P118" s="50" t="s">
        <v>12</v>
      </c>
      <c r="Q118" s="224" t="s">
        <v>93</v>
      </c>
      <c r="R118" s="50" t="s">
        <v>1239</v>
      </c>
      <c r="S118" s="50" t="s">
        <v>1240</v>
      </c>
      <c r="T118" s="19">
        <v>15</v>
      </c>
      <c r="U118" s="19" t="s">
        <v>1435</v>
      </c>
      <c r="V118" s="19" t="s">
        <v>1436</v>
      </c>
      <c r="W118" s="32">
        <v>108</v>
      </c>
      <c r="X118" s="33" t="s">
        <v>1256</v>
      </c>
      <c r="Y118" s="33"/>
      <c r="Z118" s="50" t="s">
        <v>562</v>
      </c>
      <c r="AA118" s="12">
        <v>42751</v>
      </c>
      <c r="AB118" s="34">
        <v>43069</v>
      </c>
      <c r="AC118" s="35">
        <f t="shared" si="6"/>
        <v>318</v>
      </c>
      <c r="AD118" s="60">
        <v>25</v>
      </c>
      <c r="AE118" s="28" t="s">
        <v>564</v>
      </c>
      <c r="AF118" s="50" t="s">
        <v>561</v>
      </c>
      <c r="AG118" s="50" t="s">
        <v>560</v>
      </c>
      <c r="AH118" s="50"/>
      <c r="AI118" s="50"/>
      <c r="AJ118" s="50"/>
      <c r="AK118" s="50"/>
      <c r="AL118" s="50"/>
      <c r="AM118" s="50"/>
      <c r="AN118" s="56" t="s">
        <v>29</v>
      </c>
      <c r="AO118" s="50"/>
      <c r="AP118" s="50"/>
      <c r="AQ118" s="38">
        <f t="shared" si="5"/>
        <v>74</v>
      </c>
      <c r="AR118" s="39">
        <f t="shared" si="7"/>
        <v>0.23270440251572327</v>
      </c>
      <c r="AS118" s="20">
        <v>23</v>
      </c>
      <c r="AT118" s="19" t="s">
        <v>1418</v>
      </c>
      <c r="AU118" s="19" t="s">
        <v>1419</v>
      </c>
      <c r="AV118" s="92">
        <f t="shared" si="8"/>
        <v>5.75</v>
      </c>
      <c r="AW118" s="92">
        <f t="shared" si="9"/>
        <v>0.57499999999999996</v>
      </c>
    </row>
    <row r="119" spans="1:49" ht="51" x14ac:dyDescent="0.2">
      <c r="A119" s="50" t="s">
        <v>557</v>
      </c>
      <c r="B119" s="50" t="s">
        <v>557</v>
      </c>
      <c r="C119" s="50" t="s">
        <v>149</v>
      </c>
      <c r="D119" s="50" t="s">
        <v>150</v>
      </c>
      <c r="E119" s="50" t="s">
        <v>151</v>
      </c>
      <c r="F119" s="50" t="s">
        <v>152</v>
      </c>
      <c r="G119" s="50" t="s">
        <v>153</v>
      </c>
      <c r="H119" s="50" t="s">
        <v>154</v>
      </c>
      <c r="I119" s="50">
        <v>70</v>
      </c>
      <c r="J119" s="50" t="s">
        <v>12</v>
      </c>
      <c r="K119" s="52" t="s">
        <v>558</v>
      </c>
      <c r="L119" s="30" t="s">
        <v>1256</v>
      </c>
      <c r="M119" s="50" t="s">
        <v>559</v>
      </c>
      <c r="N119" s="194">
        <v>10</v>
      </c>
      <c r="O119" s="50">
        <v>35</v>
      </c>
      <c r="P119" s="50" t="s">
        <v>12</v>
      </c>
      <c r="Q119" s="224" t="s">
        <v>93</v>
      </c>
      <c r="R119" s="50" t="s">
        <v>1239</v>
      </c>
      <c r="S119" s="50" t="s">
        <v>1240</v>
      </c>
      <c r="T119" s="19">
        <v>15</v>
      </c>
      <c r="U119" s="19" t="s">
        <v>1435</v>
      </c>
      <c r="V119" s="19" t="s">
        <v>1437</v>
      </c>
      <c r="W119" s="32">
        <v>109</v>
      </c>
      <c r="X119" s="33" t="s">
        <v>1256</v>
      </c>
      <c r="Y119" s="33"/>
      <c r="Z119" s="50" t="s">
        <v>563</v>
      </c>
      <c r="AA119" s="12">
        <v>42795</v>
      </c>
      <c r="AB119" s="12">
        <v>43040</v>
      </c>
      <c r="AC119" s="35">
        <f t="shared" si="6"/>
        <v>245</v>
      </c>
      <c r="AD119" s="60">
        <v>25</v>
      </c>
      <c r="AE119" s="28" t="s">
        <v>564</v>
      </c>
      <c r="AF119" s="50" t="s">
        <v>561</v>
      </c>
      <c r="AG119" s="50" t="s">
        <v>560</v>
      </c>
      <c r="AH119" s="50"/>
      <c r="AI119" s="50"/>
      <c r="AJ119" s="50"/>
      <c r="AK119" s="50"/>
      <c r="AL119" s="50"/>
      <c r="AM119" s="50"/>
      <c r="AN119" s="56" t="s">
        <v>29</v>
      </c>
      <c r="AO119" s="50"/>
      <c r="AP119" s="50"/>
      <c r="AQ119" s="38">
        <f t="shared" si="5"/>
        <v>30</v>
      </c>
      <c r="AR119" s="39">
        <f t="shared" si="7"/>
        <v>0.12244897959183673</v>
      </c>
      <c r="AS119" s="20">
        <v>12</v>
      </c>
      <c r="AT119" s="19" t="s">
        <v>1420</v>
      </c>
      <c r="AU119" s="19" t="s">
        <v>1421</v>
      </c>
      <c r="AV119" s="92">
        <f t="shared" si="8"/>
        <v>3</v>
      </c>
      <c r="AW119" s="92">
        <f t="shared" si="9"/>
        <v>0.3</v>
      </c>
    </row>
    <row r="120" spans="1:49" ht="38.25" x14ac:dyDescent="0.2">
      <c r="A120" s="50" t="s">
        <v>557</v>
      </c>
      <c r="B120" s="50" t="s">
        <v>557</v>
      </c>
      <c r="C120" s="50" t="s">
        <v>149</v>
      </c>
      <c r="D120" s="50" t="s">
        <v>150</v>
      </c>
      <c r="E120" s="50" t="s">
        <v>151</v>
      </c>
      <c r="F120" s="50" t="s">
        <v>152</v>
      </c>
      <c r="G120" s="50" t="s">
        <v>153</v>
      </c>
      <c r="H120" s="50" t="s">
        <v>154</v>
      </c>
      <c r="I120" s="50">
        <v>70</v>
      </c>
      <c r="J120" s="50" t="s">
        <v>12</v>
      </c>
      <c r="K120" s="52" t="s">
        <v>565</v>
      </c>
      <c r="L120" s="30" t="s">
        <v>1256</v>
      </c>
      <c r="M120" s="50" t="s">
        <v>566</v>
      </c>
      <c r="N120" s="194">
        <v>15</v>
      </c>
      <c r="O120" s="50">
        <v>1</v>
      </c>
      <c r="P120" s="28" t="s">
        <v>11</v>
      </c>
      <c r="Q120" s="224" t="s">
        <v>93</v>
      </c>
      <c r="R120" s="50" t="s">
        <v>1239</v>
      </c>
      <c r="S120" s="50" t="s">
        <v>1240</v>
      </c>
      <c r="T120" s="19"/>
      <c r="U120" s="19"/>
      <c r="V120" s="19"/>
      <c r="W120" s="32">
        <v>111</v>
      </c>
      <c r="X120" s="33" t="s">
        <v>1256</v>
      </c>
      <c r="Y120" s="33"/>
      <c r="Z120" s="50" t="s">
        <v>567</v>
      </c>
      <c r="AA120" s="12">
        <v>42856</v>
      </c>
      <c r="AB120" s="12">
        <v>43038</v>
      </c>
      <c r="AC120" s="35">
        <f t="shared" si="6"/>
        <v>182</v>
      </c>
      <c r="AD120" s="60">
        <v>15</v>
      </c>
      <c r="AE120" s="28" t="s">
        <v>564</v>
      </c>
      <c r="AF120" s="50" t="s">
        <v>561</v>
      </c>
      <c r="AG120" s="50" t="s">
        <v>560</v>
      </c>
      <c r="AH120" s="50"/>
      <c r="AI120" s="50"/>
      <c r="AJ120" s="50"/>
      <c r="AK120" s="50"/>
      <c r="AL120" s="50"/>
      <c r="AM120" s="50"/>
      <c r="AN120" s="50"/>
      <c r="AO120" s="50"/>
      <c r="AP120" s="50"/>
      <c r="AQ120" s="38" t="str">
        <f t="shared" si="5"/>
        <v>Actividad no ha iniciado</v>
      </c>
      <c r="AR120" s="39" t="str">
        <f t="shared" si="7"/>
        <v>Actividad no ha iniciado</v>
      </c>
      <c r="AS120" s="136">
        <v>0</v>
      </c>
      <c r="AT120" s="19"/>
      <c r="AU120" s="19"/>
      <c r="AV120" s="92">
        <f t="shared" si="8"/>
        <v>0</v>
      </c>
      <c r="AW120" s="92">
        <f t="shared" si="9"/>
        <v>0</v>
      </c>
    </row>
    <row r="121" spans="1:49" ht="51" x14ac:dyDescent="0.2">
      <c r="A121" s="50" t="s">
        <v>557</v>
      </c>
      <c r="B121" s="50" t="s">
        <v>557</v>
      </c>
      <c r="C121" s="50" t="s">
        <v>149</v>
      </c>
      <c r="D121" s="50" t="s">
        <v>150</v>
      </c>
      <c r="E121" s="50" t="s">
        <v>151</v>
      </c>
      <c r="F121" s="50" t="s">
        <v>152</v>
      </c>
      <c r="G121" s="50" t="s">
        <v>153</v>
      </c>
      <c r="H121" s="50" t="s">
        <v>154</v>
      </c>
      <c r="I121" s="50">
        <v>70</v>
      </c>
      <c r="J121" s="50" t="s">
        <v>12</v>
      </c>
      <c r="K121" s="52" t="s">
        <v>565</v>
      </c>
      <c r="L121" s="30" t="s">
        <v>1256</v>
      </c>
      <c r="M121" s="50" t="s">
        <v>566</v>
      </c>
      <c r="N121" s="194">
        <v>15</v>
      </c>
      <c r="O121" s="50">
        <v>1</v>
      </c>
      <c r="P121" s="28" t="s">
        <v>11</v>
      </c>
      <c r="Q121" s="224" t="s">
        <v>93</v>
      </c>
      <c r="R121" s="50" t="s">
        <v>1239</v>
      </c>
      <c r="S121" s="50" t="s">
        <v>1240</v>
      </c>
      <c r="T121" s="19"/>
      <c r="U121" s="19"/>
      <c r="V121" s="19"/>
      <c r="W121" s="32">
        <v>113</v>
      </c>
      <c r="X121" s="33" t="s">
        <v>1256</v>
      </c>
      <c r="Y121" s="33"/>
      <c r="Z121" s="53" t="s">
        <v>568</v>
      </c>
      <c r="AA121" s="12">
        <v>42917</v>
      </c>
      <c r="AB121" s="12">
        <v>43069</v>
      </c>
      <c r="AC121" s="35">
        <f t="shared" si="6"/>
        <v>152</v>
      </c>
      <c r="AD121" s="60">
        <v>15</v>
      </c>
      <c r="AE121" s="28" t="s">
        <v>564</v>
      </c>
      <c r="AF121" s="50" t="s">
        <v>561</v>
      </c>
      <c r="AG121" s="50" t="s">
        <v>560</v>
      </c>
      <c r="AH121" s="50"/>
      <c r="AI121" s="50"/>
      <c r="AJ121" s="50"/>
      <c r="AK121" s="50"/>
      <c r="AL121" s="50"/>
      <c r="AM121" s="50"/>
      <c r="AN121" s="50"/>
      <c r="AO121" s="50"/>
      <c r="AP121" s="50"/>
      <c r="AQ121" s="38" t="str">
        <f t="shared" si="5"/>
        <v>Actividad no ha iniciado</v>
      </c>
      <c r="AR121" s="39" t="str">
        <f t="shared" si="7"/>
        <v>Actividad no ha iniciado</v>
      </c>
      <c r="AS121" s="136">
        <v>0</v>
      </c>
      <c r="AT121" s="19"/>
      <c r="AU121" s="19"/>
      <c r="AV121" s="92">
        <f t="shared" si="8"/>
        <v>0</v>
      </c>
      <c r="AW121" s="92">
        <f t="shared" si="9"/>
        <v>0</v>
      </c>
    </row>
    <row r="122" spans="1:49" ht="38.25" x14ac:dyDescent="0.2">
      <c r="A122" s="50" t="s">
        <v>557</v>
      </c>
      <c r="B122" s="50" t="s">
        <v>557</v>
      </c>
      <c r="C122" s="50" t="s">
        <v>149</v>
      </c>
      <c r="D122" s="50" t="s">
        <v>150</v>
      </c>
      <c r="E122" s="50" t="s">
        <v>151</v>
      </c>
      <c r="F122" s="50" t="s">
        <v>152</v>
      </c>
      <c r="G122" s="50" t="s">
        <v>153</v>
      </c>
      <c r="H122" s="50" t="s">
        <v>154</v>
      </c>
      <c r="I122" s="50">
        <v>70</v>
      </c>
      <c r="J122" s="50" t="s">
        <v>12</v>
      </c>
      <c r="K122" s="52" t="s">
        <v>565</v>
      </c>
      <c r="L122" s="30" t="s">
        <v>1256</v>
      </c>
      <c r="M122" s="50" t="s">
        <v>566</v>
      </c>
      <c r="N122" s="194">
        <v>15</v>
      </c>
      <c r="O122" s="50">
        <v>1</v>
      </c>
      <c r="P122" s="28" t="s">
        <v>11</v>
      </c>
      <c r="Q122" s="224" t="s">
        <v>93</v>
      </c>
      <c r="R122" s="50" t="s">
        <v>1239</v>
      </c>
      <c r="S122" s="50" t="s">
        <v>1240</v>
      </c>
      <c r="T122" s="19"/>
      <c r="U122" s="19"/>
      <c r="V122" s="19"/>
      <c r="W122" s="32">
        <v>115</v>
      </c>
      <c r="X122" s="33" t="s">
        <v>1256</v>
      </c>
      <c r="Y122" s="33"/>
      <c r="Z122" s="50" t="s">
        <v>569</v>
      </c>
      <c r="AA122" s="12">
        <v>42948</v>
      </c>
      <c r="AB122" s="12">
        <v>43069</v>
      </c>
      <c r="AC122" s="35">
        <f t="shared" si="6"/>
        <v>121</v>
      </c>
      <c r="AD122" s="60">
        <v>10</v>
      </c>
      <c r="AE122" s="28" t="s">
        <v>564</v>
      </c>
      <c r="AF122" s="50" t="s">
        <v>561</v>
      </c>
      <c r="AG122" s="50" t="s">
        <v>560</v>
      </c>
      <c r="AH122" s="50"/>
      <c r="AI122" s="50"/>
      <c r="AJ122" s="50"/>
      <c r="AK122" s="50"/>
      <c r="AL122" s="50"/>
      <c r="AM122" s="50"/>
      <c r="AN122" s="50"/>
      <c r="AO122" s="50"/>
      <c r="AP122" s="50"/>
      <c r="AQ122" s="38" t="str">
        <f t="shared" si="5"/>
        <v>Actividad no ha iniciado</v>
      </c>
      <c r="AR122" s="39" t="str">
        <f t="shared" si="7"/>
        <v>Actividad no ha iniciado</v>
      </c>
      <c r="AS122" s="136">
        <v>0</v>
      </c>
      <c r="AT122" s="19"/>
      <c r="AU122" s="19"/>
      <c r="AV122" s="92">
        <f t="shared" si="8"/>
        <v>0</v>
      </c>
      <c r="AW122" s="92">
        <f t="shared" si="9"/>
        <v>0</v>
      </c>
    </row>
    <row r="123" spans="1:49" ht="51" x14ac:dyDescent="0.2">
      <c r="A123" s="50" t="s">
        <v>557</v>
      </c>
      <c r="B123" s="50" t="s">
        <v>557</v>
      </c>
      <c r="C123" s="50" t="s">
        <v>149</v>
      </c>
      <c r="D123" s="50" t="s">
        <v>150</v>
      </c>
      <c r="E123" s="50" t="s">
        <v>151</v>
      </c>
      <c r="F123" s="50" t="s">
        <v>152</v>
      </c>
      <c r="G123" s="50" t="s">
        <v>153</v>
      </c>
      <c r="H123" s="50" t="s">
        <v>154</v>
      </c>
      <c r="I123" s="50">
        <v>70</v>
      </c>
      <c r="J123" s="50" t="s">
        <v>12</v>
      </c>
      <c r="K123" s="52" t="s">
        <v>565</v>
      </c>
      <c r="L123" s="30" t="s">
        <v>1256</v>
      </c>
      <c r="M123" s="50" t="s">
        <v>566</v>
      </c>
      <c r="N123" s="194">
        <v>15</v>
      </c>
      <c r="O123" s="50">
        <v>1</v>
      </c>
      <c r="P123" s="28" t="s">
        <v>11</v>
      </c>
      <c r="Q123" s="224" t="s">
        <v>93</v>
      </c>
      <c r="R123" s="50" t="s">
        <v>1239</v>
      </c>
      <c r="S123" s="50" t="s">
        <v>1240</v>
      </c>
      <c r="T123" s="19"/>
      <c r="U123" s="19"/>
      <c r="V123" s="19"/>
      <c r="W123" s="32">
        <v>116</v>
      </c>
      <c r="X123" s="33" t="s">
        <v>1256</v>
      </c>
      <c r="Y123" s="33"/>
      <c r="Z123" s="50" t="s">
        <v>570</v>
      </c>
      <c r="AA123" s="12">
        <v>42856</v>
      </c>
      <c r="AB123" s="12">
        <v>43038</v>
      </c>
      <c r="AC123" s="35">
        <f t="shared" si="6"/>
        <v>182</v>
      </c>
      <c r="AD123" s="60">
        <v>15</v>
      </c>
      <c r="AE123" s="28" t="s">
        <v>564</v>
      </c>
      <c r="AF123" s="50" t="s">
        <v>561</v>
      </c>
      <c r="AG123" s="50" t="s">
        <v>560</v>
      </c>
      <c r="AH123" s="50"/>
      <c r="AI123" s="50"/>
      <c r="AJ123" s="50"/>
      <c r="AK123" s="50"/>
      <c r="AL123" s="50"/>
      <c r="AM123" s="50"/>
      <c r="AN123" s="50"/>
      <c r="AO123" s="50"/>
      <c r="AP123" s="50"/>
      <c r="AQ123" s="38" t="str">
        <f t="shared" si="5"/>
        <v>Actividad no ha iniciado</v>
      </c>
      <c r="AR123" s="39" t="str">
        <f t="shared" si="7"/>
        <v>Actividad no ha iniciado</v>
      </c>
      <c r="AS123" s="136">
        <v>0</v>
      </c>
      <c r="AT123" s="19"/>
      <c r="AU123" s="19"/>
      <c r="AV123" s="92">
        <f t="shared" si="8"/>
        <v>0</v>
      </c>
      <c r="AW123" s="92">
        <f t="shared" si="9"/>
        <v>0</v>
      </c>
    </row>
    <row r="124" spans="1:49" ht="38.25" x14ac:dyDescent="0.2">
      <c r="A124" s="50" t="s">
        <v>557</v>
      </c>
      <c r="B124" s="50" t="s">
        <v>557</v>
      </c>
      <c r="C124" s="50" t="s">
        <v>149</v>
      </c>
      <c r="D124" s="50" t="s">
        <v>150</v>
      </c>
      <c r="E124" s="50" t="s">
        <v>151</v>
      </c>
      <c r="F124" s="50" t="s">
        <v>152</v>
      </c>
      <c r="G124" s="50" t="s">
        <v>153</v>
      </c>
      <c r="H124" s="50" t="s">
        <v>154</v>
      </c>
      <c r="I124" s="50">
        <v>70</v>
      </c>
      <c r="J124" s="50" t="s">
        <v>12</v>
      </c>
      <c r="K124" s="52" t="s">
        <v>565</v>
      </c>
      <c r="L124" s="30" t="s">
        <v>1256</v>
      </c>
      <c r="M124" s="50" t="s">
        <v>566</v>
      </c>
      <c r="N124" s="194">
        <v>15</v>
      </c>
      <c r="O124" s="50">
        <v>1</v>
      </c>
      <c r="P124" s="28" t="s">
        <v>11</v>
      </c>
      <c r="Q124" s="224" t="s">
        <v>93</v>
      </c>
      <c r="R124" s="50" t="s">
        <v>1239</v>
      </c>
      <c r="S124" s="50" t="s">
        <v>1240</v>
      </c>
      <c r="T124" s="19"/>
      <c r="U124" s="19"/>
      <c r="V124" s="19"/>
      <c r="W124" s="32">
        <v>117</v>
      </c>
      <c r="X124" s="33" t="s">
        <v>1256</v>
      </c>
      <c r="Y124" s="33"/>
      <c r="Z124" s="50" t="s">
        <v>571</v>
      </c>
      <c r="AA124" s="12">
        <v>43040</v>
      </c>
      <c r="AB124" s="12">
        <v>43069</v>
      </c>
      <c r="AC124" s="35">
        <f t="shared" si="6"/>
        <v>29</v>
      </c>
      <c r="AD124" s="60">
        <v>15</v>
      </c>
      <c r="AE124" s="28" t="s">
        <v>564</v>
      </c>
      <c r="AF124" s="50" t="s">
        <v>561</v>
      </c>
      <c r="AG124" s="50" t="s">
        <v>560</v>
      </c>
      <c r="AH124" s="50"/>
      <c r="AI124" s="50"/>
      <c r="AJ124" s="50"/>
      <c r="AK124" s="50"/>
      <c r="AL124" s="50"/>
      <c r="AM124" s="50"/>
      <c r="AN124" s="50"/>
      <c r="AO124" s="50"/>
      <c r="AP124" s="50"/>
      <c r="AQ124" s="38" t="str">
        <f t="shared" si="5"/>
        <v>Actividad no ha iniciado</v>
      </c>
      <c r="AR124" s="39" t="str">
        <f t="shared" si="7"/>
        <v>Actividad no ha iniciado</v>
      </c>
      <c r="AS124" s="136">
        <v>0</v>
      </c>
      <c r="AT124" s="19"/>
      <c r="AU124" s="19"/>
      <c r="AV124" s="92">
        <f t="shared" si="8"/>
        <v>0</v>
      </c>
      <c r="AW124" s="92">
        <f t="shared" si="9"/>
        <v>0</v>
      </c>
    </row>
    <row r="125" spans="1:49" ht="51" x14ac:dyDescent="0.2">
      <c r="A125" s="50" t="s">
        <v>557</v>
      </c>
      <c r="B125" s="50" t="s">
        <v>557</v>
      </c>
      <c r="C125" s="50" t="s">
        <v>149</v>
      </c>
      <c r="D125" s="50" t="s">
        <v>150</v>
      </c>
      <c r="E125" s="50" t="s">
        <v>151</v>
      </c>
      <c r="F125" s="50" t="s">
        <v>152</v>
      </c>
      <c r="G125" s="50" t="s">
        <v>153</v>
      </c>
      <c r="H125" s="50" t="s">
        <v>154</v>
      </c>
      <c r="I125" s="50">
        <v>70</v>
      </c>
      <c r="J125" s="50" t="s">
        <v>12</v>
      </c>
      <c r="K125" s="52" t="s">
        <v>565</v>
      </c>
      <c r="L125" s="30" t="s">
        <v>1256</v>
      </c>
      <c r="M125" s="50" t="s">
        <v>566</v>
      </c>
      <c r="N125" s="194">
        <v>15</v>
      </c>
      <c r="O125" s="50">
        <v>1</v>
      </c>
      <c r="P125" s="28" t="s">
        <v>11</v>
      </c>
      <c r="Q125" s="224" t="s">
        <v>93</v>
      </c>
      <c r="R125" s="50" t="s">
        <v>1239</v>
      </c>
      <c r="S125" s="50" t="s">
        <v>1240</v>
      </c>
      <c r="T125" s="19"/>
      <c r="U125" s="19"/>
      <c r="V125" s="19"/>
      <c r="W125" s="32">
        <v>118</v>
      </c>
      <c r="X125" s="33" t="s">
        <v>1256</v>
      </c>
      <c r="Y125" s="33"/>
      <c r="Z125" s="50" t="s">
        <v>1087</v>
      </c>
      <c r="AA125" s="12">
        <v>42887</v>
      </c>
      <c r="AB125" s="12">
        <v>43069</v>
      </c>
      <c r="AC125" s="35">
        <f t="shared" si="6"/>
        <v>182</v>
      </c>
      <c r="AD125" s="60">
        <v>15</v>
      </c>
      <c r="AE125" s="28" t="s">
        <v>564</v>
      </c>
      <c r="AF125" s="50" t="s">
        <v>561</v>
      </c>
      <c r="AG125" s="50" t="s">
        <v>560</v>
      </c>
      <c r="AH125" s="50"/>
      <c r="AI125" s="50"/>
      <c r="AJ125" s="50"/>
      <c r="AK125" s="50"/>
      <c r="AL125" s="50"/>
      <c r="AM125" s="50"/>
      <c r="AN125" s="50"/>
      <c r="AO125" s="50"/>
      <c r="AP125" s="50"/>
      <c r="AQ125" s="38" t="str">
        <f t="shared" si="5"/>
        <v>Actividad no ha iniciado</v>
      </c>
      <c r="AR125" s="39" t="str">
        <f t="shared" si="7"/>
        <v>Actividad no ha iniciado</v>
      </c>
      <c r="AS125" s="136">
        <v>0</v>
      </c>
      <c r="AT125" s="19"/>
      <c r="AU125" s="19"/>
      <c r="AV125" s="92">
        <f t="shared" si="8"/>
        <v>0</v>
      </c>
      <c r="AW125" s="92">
        <f t="shared" si="9"/>
        <v>0</v>
      </c>
    </row>
    <row r="126" spans="1:49" ht="56.25" customHeight="1" x14ac:dyDescent="0.2">
      <c r="A126" s="50" t="s">
        <v>557</v>
      </c>
      <c r="B126" s="50" t="s">
        <v>557</v>
      </c>
      <c r="C126" s="50" t="s">
        <v>149</v>
      </c>
      <c r="D126" s="50" t="s">
        <v>150</v>
      </c>
      <c r="E126" s="50" t="s">
        <v>151</v>
      </c>
      <c r="F126" s="50" t="s">
        <v>152</v>
      </c>
      <c r="G126" s="50" t="s">
        <v>153</v>
      </c>
      <c r="H126" s="50" t="s">
        <v>154</v>
      </c>
      <c r="I126" s="50">
        <v>70</v>
      </c>
      <c r="J126" s="50" t="s">
        <v>12</v>
      </c>
      <c r="K126" s="52" t="s">
        <v>565</v>
      </c>
      <c r="L126" s="30" t="s">
        <v>1256</v>
      </c>
      <c r="M126" s="50" t="s">
        <v>566</v>
      </c>
      <c r="N126" s="194">
        <v>15</v>
      </c>
      <c r="O126" s="50">
        <v>1</v>
      </c>
      <c r="P126" s="28" t="s">
        <v>11</v>
      </c>
      <c r="Q126" s="224" t="s">
        <v>93</v>
      </c>
      <c r="R126" s="50" t="s">
        <v>1239</v>
      </c>
      <c r="S126" s="50" t="s">
        <v>1240</v>
      </c>
      <c r="T126" s="19"/>
      <c r="U126" s="19"/>
      <c r="V126" s="19"/>
      <c r="W126" s="32">
        <v>119</v>
      </c>
      <c r="X126" s="33" t="s">
        <v>1256</v>
      </c>
      <c r="Y126" s="33"/>
      <c r="Z126" s="53" t="s">
        <v>1088</v>
      </c>
      <c r="AA126" s="12">
        <v>42932</v>
      </c>
      <c r="AB126" s="12">
        <v>43069</v>
      </c>
      <c r="AC126" s="35">
        <f t="shared" si="6"/>
        <v>137</v>
      </c>
      <c r="AD126" s="60">
        <v>15</v>
      </c>
      <c r="AE126" s="28" t="s">
        <v>564</v>
      </c>
      <c r="AF126" s="50" t="s">
        <v>561</v>
      </c>
      <c r="AG126" s="50" t="s">
        <v>560</v>
      </c>
      <c r="AH126" s="50"/>
      <c r="AI126" s="50"/>
      <c r="AJ126" s="50"/>
      <c r="AK126" s="50"/>
      <c r="AL126" s="50"/>
      <c r="AM126" s="50"/>
      <c r="AN126" s="50"/>
      <c r="AO126" s="50"/>
      <c r="AP126" s="50"/>
      <c r="AQ126" s="38" t="str">
        <f t="shared" si="5"/>
        <v>Actividad no ha iniciado</v>
      </c>
      <c r="AR126" s="39" t="str">
        <f t="shared" si="7"/>
        <v>Actividad no ha iniciado</v>
      </c>
      <c r="AS126" s="136">
        <v>0</v>
      </c>
      <c r="AT126" s="19"/>
      <c r="AU126" s="19"/>
      <c r="AV126" s="92">
        <f t="shared" si="8"/>
        <v>0</v>
      </c>
      <c r="AW126" s="92">
        <f t="shared" si="9"/>
        <v>0</v>
      </c>
    </row>
    <row r="127" spans="1:49" ht="38.25" x14ac:dyDescent="0.2">
      <c r="A127" s="50" t="s">
        <v>557</v>
      </c>
      <c r="B127" s="50" t="s">
        <v>557</v>
      </c>
      <c r="C127" s="50" t="s">
        <v>149</v>
      </c>
      <c r="D127" s="50" t="s">
        <v>150</v>
      </c>
      <c r="E127" s="50" t="s">
        <v>151</v>
      </c>
      <c r="F127" s="50" t="s">
        <v>152</v>
      </c>
      <c r="G127" s="50" t="s">
        <v>153</v>
      </c>
      <c r="H127" s="50" t="s">
        <v>154</v>
      </c>
      <c r="I127" s="50">
        <v>70</v>
      </c>
      <c r="J127" s="50" t="s">
        <v>12</v>
      </c>
      <c r="K127" s="52" t="s">
        <v>572</v>
      </c>
      <c r="L127" s="30" t="s">
        <v>1256</v>
      </c>
      <c r="M127" s="50" t="s">
        <v>573</v>
      </c>
      <c r="N127" s="194">
        <v>15</v>
      </c>
      <c r="O127" s="50">
        <v>1</v>
      </c>
      <c r="P127" s="28" t="s">
        <v>11</v>
      </c>
      <c r="Q127" s="224" t="s">
        <v>93</v>
      </c>
      <c r="R127" s="50" t="s">
        <v>1239</v>
      </c>
      <c r="S127" s="50" t="s">
        <v>1240</v>
      </c>
      <c r="T127" s="19">
        <v>0</v>
      </c>
      <c r="U127" s="19" t="s">
        <v>1438</v>
      </c>
      <c r="V127" s="19" t="s">
        <v>1439</v>
      </c>
      <c r="W127" s="32">
        <v>120</v>
      </c>
      <c r="X127" s="33" t="s">
        <v>1256</v>
      </c>
      <c r="Y127" s="239"/>
      <c r="Z127" s="222" t="s">
        <v>1218</v>
      </c>
      <c r="AA127" s="12">
        <v>42932</v>
      </c>
      <c r="AB127" s="12">
        <v>43069</v>
      </c>
      <c r="AC127" s="35">
        <f t="shared" si="6"/>
        <v>137</v>
      </c>
      <c r="AD127" s="36">
        <v>30</v>
      </c>
      <c r="AE127" s="28" t="s">
        <v>564</v>
      </c>
      <c r="AF127" s="50" t="s">
        <v>561</v>
      </c>
      <c r="AG127" s="50" t="s">
        <v>560</v>
      </c>
      <c r="AH127" s="50"/>
      <c r="AI127" s="50"/>
      <c r="AJ127" s="50"/>
      <c r="AK127" s="50"/>
      <c r="AL127" s="50"/>
      <c r="AM127" s="50"/>
      <c r="AN127" s="50"/>
      <c r="AO127" s="50"/>
      <c r="AP127" s="50"/>
      <c r="AQ127" s="38" t="str">
        <f t="shared" si="5"/>
        <v>Actividad no ha iniciado</v>
      </c>
      <c r="AR127" s="39" t="str">
        <f t="shared" si="7"/>
        <v>Actividad no ha iniciado</v>
      </c>
      <c r="AS127" s="136">
        <v>0</v>
      </c>
      <c r="AT127" s="19"/>
      <c r="AU127" s="19"/>
      <c r="AV127" s="92">
        <f t="shared" si="8"/>
        <v>0</v>
      </c>
      <c r="AW127" s="92">
        <f t="shared" si="9"/>
        <v>0</v>
      </c>
    </row>
    <row r="128" spans="1:49" ht="51" x14ac:dyDescent="0.2">
      <c r="A128" s="50" t="s">
        <v>557</v>
      </c>
      <c r="B128" s="50" t="s">
        <v>557</v>
      </c>
      <c r="C128" s="50" t="s">
        <v>149</v>
      </c>
      <c r="D128" s="50" t="s">
        <v>150</v>
      </c>
      <c r="E128" s="50" t="s">
        <v>151</v>
      </c>
      <c r="F128" s="50" t="s">
        <v>152</v>
      </c>
      <c r="G128" s="50" t="s">
        <v>153</v>
      </c>
      <c r="H128" s="50" t="s">
        <v>154</v>
      </c>
      <c r="I128" s="50">
        <v>70</v>
      </c>
      <c r="J128" s="50" t="s">
        <v>12</v>
      </c>
      <c r="K128" s="52" t="s">
        <v>572</v>
      </c>
      <c r="L128" s="30" t="s">
        <v>1256</v>
      </c>
      <c r="M128" s="50" t="s">
        <v>573</v>
      </c>
      <c r="N128" s="194">
        <v>15</v>
      </c>
      <c r="O128" s="50">
        <v>1</v>
      </c>
      <c r="P128" s="28" t="s">
        <v>11</v>
      </c>
      <c r="Q128" s="224" t="s">
        <v>93</v>
      </c>
      <c r="R128" s="50" t="s">
        <v>1239</v>
      </c>
      <c r="S128" s="50" t="s">
        <v>1240</v>
      </c>
      <c r="T128" s="19">
        <v>0</v>
      </c>
      <c r="U128" s="19" t="s">
        <v>1438</v>
      </c>
      <c r="V128" s="19" t="s">
        <v>1439</v>
      </c>
      <c r="W128" s="32">
        <v>121</v>
      </c>
      <c r="X128" s="237" t="s">
        <v>1256</v>
      </c>
      <c r="Y128" s="237"/>
      <c r="Z128" s="9" t="s">
        <v>574</v>
      </c>
      <c r="AA128" s="110">
        <v>42767</v>
      </c>
      <c r="AB128" s="12">
        <v>43069</v>
      </c>
      <c r="AC128" s="35">
        <f t="shared" si="6"/>
        <v>302</v>
      </c>
      <c r="AD128" s="60">
        <v>40</v>
      </c>
      <c r="AE128" s="28" t="s">
        <v>564</v>
      </c>
      <c r="AF128" s="50" t="s">
        <v>561</v>
      </c>
      <c r="AG128" s="50" t="s">
        <v>560</v>
      </c>
      <c r="AH128" s="50"/>
      <c r="AI128" s="50"/>
      <c r="AJ128" s="50"/>
      <c r="AK128" s="50"/>
      <c r="AL128" s="50"/>
      <c r="AM128" s="50"/>
      <c r="AN128" s="50" t="s">
        <v>29</v>
      </c>
      <c r="AO128" s="50"/>
      <c r="AP128" s="50"/>
      <c r="AQ128" s="38">
        <f t="shared" si="5"/>
        <v>58</v>
      </c>
      <c r="AR128" s="39">
        <f t="shared" si="7"/>
        <v>0.19205298013245034</v>
      </c>
      <c r="AS128" s="20">
        <v>19</v>
      </c>
      <c r="AT128" s="19" t="s">
        <v>1416</v>
      </c>
      <c r="AU128" s="19" t="s">
        <v>1422</v>
      </c>
      <c r="AV128" s="92">
        <f t="shared" si="8"/>
        <v>7.6</v>
      </c>
      <c r="AW128" s="92">
        <f t="shared" si="9"/>
        <v>1.1399999999999999</v>
      </c>
    </row>
    <row r="129" spans="1:49" ht="51" x14ac:dyDescent="0.2">
      <c r="A129" s="50" t="s">
        <v>557</v>
      </c>
      <c r="B129" s="50" t="s">
        <v>557</v>
      </c>
      <c r="C129" s="50" t="s">
        <v>149</v>
      </c>
      <c r="D129" s="50" t="s">
        <v>150</v>
      </c>
      <c r="E129" s="50" t="s">
        <v>151</v>
      </c>
      <c r="F129" s="50" t="s">
        <v>152</v>
      </c>
      <c r="G129" s="50" t="s">
        <v>153</v>
      </c>
      <c r="H129" s="50" t="s">
        <v>154</v>
      </c>
      <c r="I129" s="50">
        <v>70</v>
      </c>
      <c r="J129" s="50" t="s">
        <v>12</v>
      </c>
      <c r="K129" s="52" t="s">
        <v>572</v>
      </c>
      <c r="L129" s="30" t="s">
        <v>1256</v>
      </c>
      <c r="M129" s="50" t="s">
        <v>573</v>
      </c>
      <c r="N129" s="194">
        <v>15</v>
      </c>
      <c r="O129" s="50">
        <v>1</v>
      </c>
      <c r="P129" s="28" t="s">
        <v>11</v>
      </c>
      <c r="Q129" s="224" t="s">
        <v>93</v>
      </c>
      <c r="R129" s="50" t="s">
        <v>1239</v>
      </c>
      <c r="S129" s="50" t="s">
        <v>1240</v>
      </c>
      <c r="T129" s="19">
        <v>0</v>
      </c>
      <c r="U129" s="19" t="s">
        <v>1438</v>
      </c>
      <c r="V129" s="19" t="s">
        <v>1439</v>
      </c>
      <c r="W129" s="32">
        <v>122</v>
      </c>
      <c r="X129" s="237" t="s">
        <v>1256</v>
      </c>
      <c r="Y129" s="237"/>
      <c r="Z129" s="9" t="s">
        <v>575</v>
      </c>
      <c r="AA129" s="110">
        <v>42917</v>
      </c>
      <c r="AB129" s="34">
        <v>43069</v>
      </c>
      <c r="AC129" s="35">
        <f t="shared" si="6"/>
        <v>152</v>
      </c>
      <c r="AD129" s="60">
        <v>30</v>
      </c>
      <c r="AE129" s="28" t="s">
        <v>564</v>
      </c>
      <c r="AF129" s="50" t="s">
        <v>561</v>
      </c>
      <c r="AG129" s="50" t="s">
        <v>560</v>
      </c>
      <c r="AH129" s="50"/>
      <c r="AI129" s="50"/>
      <c r="AJ129" s="50"/>
      <c r="AK129" s="50"/>
      <c r="AL129" s="50"/>
      <c r="AM129" s="50"/>
      <c r="AN129" s="50" t="s">
        <v>29</v>
      </c>
      <c r="AO129" s="50"/>
      <c r="AP129" s="50"/>
      <c r="AQ129" s="38" t="str">
        <f t="shared" si="5"/>
        <v>Actividad no ha iniciado</v>
      </c>
      <c r="AR129" s="39" t="str">
        <f t="shared" si="7"/>
        <v>Actividad no ha iniciado</v>
      </c>
      <c r="AS129" s="136">
        <v>0</v>
      </c>
      <c r="AT129" s="19"/>
      <c r="AU129" s="19"/>
      <c r="AV129" s="92">
        <f t="shared" si="8"/>
        <v>0</v>
      </c>
      <c r="AW129" s="92">
        <f t="shared" si="9"/>
        <v>0</v>
      </c>
    </row>
    <row r="130" spans="1:49" ht="140.25" x14ac:dyDescent="0.2">
      <c r="A130" s="50" t="s">
        <v>557</v>
      </c>
      <c r="B130" s="50" t="s">
        <v>557</v>
      </c>
      <c r="C130" s="50" t="s">
        <v>149</v>
      </c>
      <c r="D130" s="50" t="s">
        <v>150</v>
      </c>
      <c r="E130" s="50" t="s">
        <v>151</v>
      </c>
      <c r="F130" s="50" t="s">
        <v>152</v>
      </c>
      <c r="G130" s="50" t="s">
        <v>153</v>
      </c>
      <c r="H130" s="50" t="s">
        <v>154</v>
      </c>
      <c r="I130" s="50">
        <v>70</v>
      </c>
      <c r="J130" s="50" t="s">
        <v>12</v>
      </c>
      <c r="K130" s="52" t="s">
        <v>576</v>
      </c>
      <c r="L130" s="30" t="s">
        <v>1256</v>
      </c>
      <c r="M130" s="50" t="s">
        <v>577</v>
      </c>
      <c r="N130" s="194">
        <v>20</v>
      </c>
      <c r="O130" s="50">
        <v>30</v>
      </c>
      <c r="P130" s="28" t="s">
        <v>11</v>
      </c>
      <c r="Q130" s="224" t="s">
        <v>93</v>
      </c>
      <c r="R130" s="50" t="s">
        <v>1239</v>
      </c>
      <c r="S130" s="50" t="s">
        <v>1240</v>
      </c>
      <c r="T130" s="19">
        <v>15</v>
      </c>
      <c r="U130" s="19" t="s">
        <v>1440</v>
      </c>
      <c r="V130" s="19" t="s">
        <v>1441</v>
      </c>
      <c r="W130" s="32">
        <v>123</v>
      </c>
      <c r="X130" s="33" t="s">
        <v>1256</v>
      </c>
      <c r="Y130" s="240"/>
      <c r="Z130" s="223" t="s">
        <v>578</v>
      </c>
      <c r="AA130" s="12">
        <v>42781</v>
      </c>
      <c r="AB130" s="67">
        <v>42916</v>
      </c>
      <c r="AC130" s="35">
        <f t="shared" si="6"/>
        <v>135</v>
      </c>
      <c r="AD130" s="60">
        <v>60</v>
      </c>
      <c r="AE130" s="28" t="s">
        <v>564</v>
      </c>
      <c r="AF130" s="50" t="s">
        <v>561</v>
      </c>
      <c r="AG130" s="50" t="s">
        <v>560</v>
      </c>
      <c r="AH130" s="50"/>
      <c r="AI130" s="50"/>
      <c r="AJ130" s="50"/>
      <c r="AK130" s="50"/>
      <c r="AL130" s="50"/>
      <c r="AM130" s="50"/>
      <c r="AN130" s="50" t="s">
        <v>35</v>
      </c>
      <c r="AO130" s="50"/>
      <c r="AP130" s="50"/>
      <c r="AQ130" s="38">
        <f t="shared" si="5"/>
        <v>44</v>
      </c>
      <c r="AR130" s="39">
        <f t="shared" si="7"/>
        <v>0.32592592592592595</v>
      </c>
      <c r="AS130" s="20">
        <v>20</v>
      </c>
      <c r="AT130" s="19" t="s">
        <v>1423</v>
      </c>
      <c r="AU130" s="19" t="s">
        <v>1424</v>
      </c>
      <c r="AV130" s="92">
        <f t="shared" si="8"/>
        <v>12</v>
      </c>
      <c r="AW130" s="92">
        <f t="shared" si="9"/>
        <v>2.4</v>
      </c>
    </row>
    <row r="131" spans="1:49" ht="69" customHeight="1" x14ac:dyDescent="0.2">
      <c r="A131" s="50" t="s">
        <v>557</v>
      </c>
      <c r="B131" s="50" t="s">
        <v>557</v>
      </c>
      <c r="C131" s="50" t="s">
        <v>149</v>
      </c>
      <c r="D131" s="50" t="s">
        <v>150</v>
      </c>
      <c r="E131" s="50" t="s">
        <v>151</v>
      </c>
      <c r="F131" s="50" t="s">
        <v>152</v>
      </c>
      <c r="G131" s="50" t="s">
        <v>153</v>
      </c>
      <c r="H131" s="50" t="s">
        <v>154</v>
      </c>
      <c r="I131" s="50">
        <v>70</v>
      </c>
      <c r="J131" s="50" t="s">
        <v>12</v>
      </c>
      <c r="K131" s="52" t="s">
        <v>576</v>
      </c>
      <c r="L131" s="30" t="s">
        <v>1256</v>
      </c>
      <c r="M131" s="50" t="s">
        <v>577</v>
      </c>
      <c r="N131" s="194">
        <v>20</v>
      </c>
      <c r="O131" s="50">
        <v>30</v>
      </c>
      <c r="P131" s="28" t="s">
        <v>11</v>
      </c>
      <c r="Q131" s="224" t="s">
        <v>93</v>
      </c>
      <c r="R131" s="50" t="s">
        <v>1239</v>
      </c>
      <c r="S131" s="50" t="s">
        <v>1240</v>
      </c>
      <c r="T131" s="19">
        <v>15</v>
      </c>
      <c r="U131" s="19" t="s">
        <v>1440</v>
      </c>
      <c r="V131" s="19" t="s">
        <v>1441</v>
      </c>
      <c r="W131" s="32">
        <v>124</v>
      </c>
      <c r="X131" s="33" t="s">
        <v>1256</v>
      </c>
      <c r="Y131" s="33"/>
      <c r="Z131" s="50" t="s">
        <v>1221</v>
      </c>
      <c r="AA131" s="12">
        <v>42917</v>
      </c>
      <c r="AB131" s="68">
        <v>43069</v>
      </c>
      <c r="AC131" s="35">
        <f t="shared" si="6"/>
        <v>152</v>
      </c>
      <c r="AD131" s="60">
        <v>40</v>
      </c>
      <c r="AE131" s="28" t="s">
        <v>564</v>
      </c>
      <c r="AF131" s="50" t="s">
        <v>561</v>
      </c>
      <c r="AG131" s="50" t="s">
        <v>560</v>
      </c>
      <c r="AH131" s="50"/>
      <c r="AI131" s="50"/>
      <c r="AJ131" s="50"/>
      <c r="AK131" s="50"/>
      <c r="AL131" s="50"/>
      <c r="AM131" s="50"/>
      <c r="AN131" s="50" t="s">
        <v>35</v>
      </c>
      <c r="AO131" s="50"/>
      <c r="AP131" s="50"/>
      <c r="AQ131" s="38" t="str">
        <f t="shared" si="5"/>
        <v>Actividad no ha iniciado</v>
      </c>
      <c r="AR131" s="39" t="str">
        <f t="shared" si="7"/>
        <v>Actividad no ha iniciado</v>
      </c>
      <c r="AS131" s="136">
        <v>0</v>
      </c>
      <c r="AT131" s="19"/>
      <c r="AU131" s="19"/>
      <c r="AV131" s="92">
        <f t="shared" si="8"/>
        <v>0</v>
      </c>
      <c r="AW131" s="92">
        <f t="shared" si="9"/>
        <v>0</v>
      </c>
    </row>
    <row r="132" spans="1:49" ht="38.25" x14ac:dyDescent="0.2">
      <c r="A132" s="50" t="s">
        <v>557</v>
      </c>
      <c r="B132" s="50" t="s">
        <v>557</v>
      </c>
      <c r="C132" s="50" t="s">
        <v>149</v>
      </c>
      <c r="D132" s="50" t="s">
        <v>150</v>
      </c>
      <c r="E132" s="50" t="s">
        <v>151</v>
      </c>
      <c r="F132" s="50" t="s">
        <v>152</v>
      </c>
      <c r="G132" s="50" t="s">
        <v>153</v>
      </c>
      <c r="H132" s="50" t="s">
        <v>154</v>
      </c>
      <c r="I132" s="50">
        <v>70</v>
      </c>
      <c r="J132" s="50" t="s">
        <v>12</v>
      </c>
      <c r="K132" s="52" t="s">
        <v>579</v>
      </c>
      <c r="L132" s="30" t="s">
        <v>1256</v>
      </c>
      <c r="M132" s="50" t="s">
        <v>1219</v>
      </c>
      <c r="N132" s="194">
        <v>15</v>
      </c>
      <c r="O132" s="50">
        <v>68</v>
      </c>
      <c r="P132" s="28" t="s">
        <v>11</v>
      </c>
      <c r="Q132" s="224" t="s">
        <v>93</v>
      </c>
      <c r="R132" s="50" t="s">
        <v>1239</v>
      </c>
      <c r="S132" s="50" t="s">
        <v>1240</v>
      </c>
      <c r="T132" s="19"/>
      <c r="U132" s="19"/>
      <c r="V132" s="19"/>
      <c r="W132" s="32">
        <v>125</v>
      </c>
      <c r="X132" s="33" t="s">
        <v>1256</v>
      </c>
      <c r="Y132" s="33"/>
      <c r="Z132" s="50" t="s">
        <v>1220</v>
      </c>
      <c r="AA132" s="12">
        <v>42856</v>
      </c>
      <c r="AB132" s="12">
        <v>42977</v>
      </c>
      <c r="AC132" s="35">
        <f t="shared" si="6"/>
        <v>121</v>
      </c>
      <c r="AD132" s="36">
        <v>100</v>
      </c>
      <c r="AE132" s="28" t="s">
        <v>564</v>
      </c>
      <c r="AF132" s="50" t="s">
        <v>561</v>
      </c>
      <c r="AG132" s="50" t="s">
        <v>560</v>
      </c>
      <c r="AH132" s="50"/>
      <c r="AI132" s="50"/>
      <c r="AJ132" s="50"/>
      <c r="AK132" s="50"/>
      <c r="AL132" s="50"/>
      <c r="AM132" s="50"/>
      <c r="AN132" s="50"/>
      <c r="AO132" s="50"/>
      <c r="AP132" s="50"/>
      <c r="AQ132" s="38" t="str">
        <f t="shared" si="5"/>
        <v>Actividad no ha iniciado</v>
      </c>
      <c r="AR132" s="39" t="str">
        <f t="shared" si="7"/>
        <v>Actividad no ha iniciado</v>
      </c>
      <c r="AS132" s="136">
        <v>0</v>
      </c>
      <c r="AT132" s="19"/>
      <c r="AU132" s="19"/>
      <c r="AV132" s="92">
        <f t="shared" si="8"/>
        <v>0</v>
      </c>
      <c r="AW132" s="92">
        <f t="shared" si="9"/>
        <v>0</v>
      </c>
    </row>
    <row r="133" spans="1:49" ht="51" x14ac:dyDescent="0.2">
      <c r="A133" s="50" t="s">
        <v>557</v>
      </c>
      <c r="B133" s="50" t="s">
        <v>557</v>
      </c>
      <c r="C133" s="50" t="s">
        <v>149</v>
      </c>
      <c r="D133" s="50" t="s">
        <v>150</v>
      </c>
      <c r="E133" s="50" t="s">
        <v>151</v>
      </c>
      <c r="F133" s="50" t="s">
        <v>152</v>
      </c>
      <c r="G133" s="50" t="s">
        <v>153</v>
      </c>
      <c r="H133" s="50" t="s">
        <v>154</v>
      </c>
      <c r="I133" s="50">
        <v>70</v>
      </c>
      <c r="J133" s="50" t="s">
        <v>12</v>
      </c>
      <c r="K133" s="69" t="s">
        <v>580</v>
      </c>
      <c r="L133" s="30" t="s">
        <v>1256</v>
      </c>
      <c r="M133" s="50" t="s">
        <v>581</v>
      </c>
      <c r="N133" s="194">
        <v>10</v>
      </c>
      <c r="O133" s="50">
        <v>2</v>
      </c>
      <c r="P133" s="28" t="s">
        <v>11</v>
      </c>
      <c r="Q133" s="224" t="s">
        <v>93</v>
      </c>
      <c r="R133" s="50" t="s">
        <v>1239</v>
      </c>
      <c r="S133" s="50" t="s">
        <v>1240</v>
      </c>
      <c r="T133" s="19">
        <v>1</v>
      </c>
      <c r="U133" s="19" t="s">
        <v>1444</v>
      </c>
      <c r="V133" s="19" t="s">
        <v>1442</v>
      </c>
      <c r="W133" s="32">
        <v>126</v>
      </c>
      <c r="X133" s="33" t="s">
        <v>1256</v>
      </c>
      <c r="Y133" s="33"/>
      <c r="Z133" s="50" t="s">
        <v>582</v>
      </c>
      <c r="AA133" s="12">
        <v>42755</v>
      </c>
      <c r="AB133" s="12">
        <v>42916</v>
      </c>
      <c r="AC133" s="35">
        <f t="shared" si="6"/>
        <v>161</v>
      </c>
      <c r="AD133" s="60">
        <v>25</v>
      </c>
      <c r="AE133" s="28" t="s">
        <v>564</v>
      </c>
      <c r="AF133" s="50" t="s">
        <v>561</v>
      </c>
      <c r="AG133" s="50" t="s">
        <v>560</v>
      </c>
      <c r="AH133" s="50"/>
      <c r="AI133" s="50"/>
      <c r="AJ133" s="50"/>
      <c r="AK133" s="50"/>
      <c r="AL133" s="50"/>
      <c r="AM133" s="50"/>
      <c r="AN133" s="50" t="s">
        <v>27</v>
      </c>
      <c r="AO133" s="50"/>
      <c r="AP133" s="50"/>
      <c r="AQ133" s="38">
        <f t="shared" si="5"/>
        <v>70</v>
      </c>
      <c r="AR133" s="39">
        <f t="shared" si="7"/>
        <v>0.43478260869565216</v>
      </c>
      <c r="AS133" s="20">
        <v>30</v>
      </c>
      <c r="AT133" s="19" t="s">
        <v>1425</v>
      </c>
      <c r="AU133" s="19" t="s">
        <v>1426</v>
      </c>
      <c r="AV133" s="92">
        <f t="shared" si="8"/>
        <v>7.5</v>
      </c>
      <c r="AW133" s="92">
        <f t="shared" si="9"/>
        <v>0.75</v>
      </c>
    </row>
    <row r="134" spans="1:49" ht="78" customHeight="1" x14ac:dyDescent="0.2">
      <c r="A134" s="50" t="s">
        <v>557</v>
      </c>
      <c r="B134" s="50" t="s">
        <v>557</v>
      </c>
      <c r="C134" s="50" t="s">
        <v>149</v>
      </c>
      <c r="D134" s="50" t="s">
        <v>150</v>
      </c>
      <c r="E134" s="50" t="s">
        <v>151</v>
      </c>
      <c r="F134" s="50" t="s">
        <v>152</v>
      </c>
      <c r="G134" s="50" t="s">
        <v>153</v>
      </c>
      <c r="H134" s="50" t="s">
        <v>154</v>
      </c>
      <c r="I134" s="50">
        <v>70</v>
      </c>
      <c r="J134" s="50" t="s">
        <v>12</v>
      </c>
      <c r="K134" s="69" t="s">
        <v>580</v>
      </c>
      <c r="L134" s="30" t="s">
        <v>1256</v>
      </c>
      <c r="M134" s="50" t="s">
        <v>581</v>
      </c>
      <c r="N134" s="224">
        <v>10</v>
      </c>
      <c r="O134" s="50">
        <v>2</v>
      </c>
      <c r="P134" s="28" t="s">
        <v>11</v>
      </c>
      <c r="Q134" s="224" t="s">
        <v>93</v>
      </c>
      <c r="R134" s="50" t="s">
        <v>1239</v>
      </c>
      <c r="S134" s="50" t="s">
        <v>1240</v>
      </c>
      <c r="T134" s="19">
        <v>1</v>
      </c>
      <c r="U134" s="19" t="s">
        <v>1444</v>
      </c>
      <c r="V134" s="19" t="s">
        <v>1442</v>
      </c>
      <c r="W134" s="32">
        <v>127</v>
      </c>
      <c r="X134" s="33" t="s">
        <v>1256</v>
      </c>
      <c r="Y134" s="33"/>
      <c r="Z134" s="53" t="s">
        <v>583</v>
      </c>
      <c r="AA134" s="12">
        <v>42755</v>
      </c>
      <c r="AB134" s="12">
        <v>42916</v>
      </c>
      <c r="AC134" s="35">
        <f t="shared" si="6"/>
        <v>161</v>
      </c>
      <c r="AD134" s="60">
        <v>25</v>
      </c>
      <c r="AE134" s="28" t="s">
        <v>564</v>
      </c>
      <c r="AF134" s="50" t="s">
        <v>561</v>
      </c>
      <c r="AG134" s="50" t="s">
        <v>560</v>
      </c>
      <c r="AH134" s="50"/>
      <c r="AI134" s="50"/>
      <c r="AJ134" s="50"/>
      <c r="AK134" s="50"/>
      <c r="AL134" s="50"/>
      <c r="AM134" s="50"/>
      <c r="AN134" s="50" t="s">
        <v>27</v>
      </c>
      <c r="AO134" s="50"/>
      <c r="AP134" s="50"/>
      <c r="AQ134" s="38">
        <f t="shared" si="5"/>
        <v>70</v>
      </c>
      <c r="AR134" s="39">
        <f t="shared" si="7"/>
        <v>0.43478260869565216</v>
      </c>
      <c r="AS134" s="20">
        <v>20</v>
      </c>
      <c r="AT134" s="19" t="s">
        <v>1427</v>
      </c>
      <c r="AU134" s="19" t="s">
        <v>1428</v>
      </c>
      <c r="AV134" s="92">
        <f t="shared" si="8"/>
        <v>5</v>
      </c>
      <c r="AW134" s="92">
        <f t="shared" si="9"/>
        <v>0.5</v>
      </c>
    </row>
    <row r="135" spans="1:49" ht="51" x14ac:dyDescent="0.2">
      <c r="A135" s="50" t="s">
        <v>557</v>
      </c>
      <c r="B135" s="50" t="s">
        <v>557</v>
      </c>
      <c r="C135" s="50" t="s">
        <v>149</v>
      </c>
      <c r="D135" s="50" t="s">
        <v>150</v>
      </c>
      <c r="E135" s="50" t="s">
        <v>151</v>
      </c>
      <c r="F135" s="50" t="s">
        <v>152</v>
      </c>
      <c r="G135" s="50" t="s">
        <v>153</v>
      </c>
      <c r="H135" s="50" t="s">
        <v>154</v>
      </c>
      <c r="I135" s="50">
        <v>70</v>
      </c>
      <c r="J135" s="50" t="s">
        <v>12</v>
      </c>
      <c r="K135" s="69" t="s">
        <v>580</v>
      </c>
      <c r="L135" s="30" t="s">
        <v>1256</v>
      </c>
      <c r="M135" s="50" t="s">
        <v>581</v>
      </c>
      <c r="N135" s="224">
        <v>10</v>
      </c>
      <c r="O135" s="50">
        <v>2</v>
      </c>
      <c r="P135" s="28" t="s">
        <v>11</v>
      </c>
      <c r="Q135" s="224" t="s">
        <v>93</v>
      </c>
      <c r="R135" s="50" t="s">
        <v>1239</v>
      </c>
      <c r="S135" s="50" t="s">
        <v>1240</v>
      </c>
      <c r="T135" s="19">
        <v>1</v>
      </c>
      <c r="U135" s="19" t="s">
        <v>1444</v>
      </c>
      <c r="V135" s="19" t="s">
        <v>1442</v>
      </c>
      <c r="W135" s="32">
        <v>128</v>
      </c>
      <c r="X135" s="33" t="s">
        <v>1256</v>
      </c>
      <c r="Y135" s="33"/>
      <c r="Z135" s="53" t="s">
        <v>584</v>
      </c>
      <c r="AA135" s="12">
        <v>42917</v>
      </c>
      <c r="AB135" s="68">
        <v>43069</v>
      </c>
      <c r="AC135" s="35">
        <f t="shared" si="6"/>
        <v>152</v>
      </c>
      <c r="AD135" s="60">
        <v>50</v>
      </c>
      <c r="AE135" s="28" t="s">
        <v>564</v>
      </c>
      <c r="AF135" s="50" t="s">
        <v>561</v>
      </c>
      <c r="AG135" s="50" t="s">
        <v>560</v>
      </c>
      <c r="AH135" s="50"/>
      <c r="AI135" s="50"/>
      <c r="AJ135" s="50"/>
      <c r="AK135" s="50"/>
      <c r="AL135" s="50"/>
      <c r="AM135" s="50"/>
      <c r="AN135" s="50" t="s">
        <v>27</v>
      </c>
      <c r="AO135" s="50"/>
      <c r="AP135" s="50"/>
      <c r="AQ135" s="38" t="str">
        <f t="shared" si="5"/>
        <v>Actividad no ha iniciado</v>
      </c>
      <c r="AR135" s="39" t="str">
        <f t="shared" si="7"/>
        <v>Actividad no ha iniciado</v>
      </c>
      <c r="AS135" s="136">
        <v>0</v>
      </c>
      <c r="AT135" s="19"/>
      <c r="AU135" s="19"/>
      <c r="AV135" s="92">
        <f t="shared" si="8"/>
        <v>0</v>
      </c>
      <c r="AW135" s="92">
        <f t="shared" si="9"/>
        <v>0</v>
      </c>
    </row>
    <row r="136" spans="1:49" ht="102" x14ac:dyDescent="0.2">
      <c r="A136" s="50" t="s">
        <v>557</v>
      </c>
      <c r="B136" s="50" t="s">
        <v>557</v>
      </c>
      <c r="C136" s="50" t="s">
        <v>149</v>
      </c>
      <c r="D136" s="50" t="s">
        <v>150</v>
      </c>
      <c r="E136" s="50" t="s">
        <v>151</v>
      </c>
      <c r="F136" s="50" t="s">
        <v>152</v>
      </c>
      <c r="G136" s="50" t="s">
        <v>153</v>
      </c>
      <c r="H136" s="50" t="s">
        <v>154</v>
      </c>
      <c r="I136" s="50">
        <v>70</v>
      </c>
      <c r="J136" s="50" t="s">
        <v>12</v>
      </c>
      <c r="K136" s="52" t="s">
        <v>585</v>
      </c>
      <c r="L136" s="30" t="s">
        <v>1256</v>
      </c>
      <c r="M136" s="50" t="s">
        <v>586</v>
      </c>
      <c r="N136" s="194">
        <v>15</v>
      </c>
      <c r="O136" s="50">
        <v>4</v>
      </c>
      <c r="P136" s="28" t="s">
        <v>11</v>
      </c>
      <c r="Q136" s="224" t="s">
        <v>93</v>
      </c>
      <c r="R136" s="50" t="s">
        <v>1239</v>
      </c>
      <c r="S136" s="50" t="s">
        <v>1240</v>
      </c>
      <c r="T136" s="19">
        <v>1</v>
      </c>
      <c r="U136" s="19" t="s">
        <v>1445</v>
      </c>
      <c r="V136" s="19" t="s">
        <v>1443</v>
      </c>
      <c r="W136" s="32">
        <v>129</v>
      </c>
      <c r="X136" s="33" t="s">
        <v>1256</v>
      </c>
      <c r="Y136" s="33"/>
      <c r="Z136" s="50" t="s">
        <v>587</v>
      </c>
      <c r="AA136" s="12">
        <v>42795</v>
      </c>
      <c r="AB136" s="68">
        <v>43069</v>
      </c>
      <c r="AC136" s="35">
        <f t="shared" si="6"/>
        <v>274</v>
      </c>
      <c r="AD136" s="60">
        <v>50</v>
      </c>
      <c r="AE136" s="28" t="s">
        <v>564</v>
      </c>
      <c r="AF136" s="50" t="s">
        <v>561</v>
      </c>
      <c r="AG136" s="50" t="s">
        <v>560</v>
      </c>
      <c r="AH136" s="50"/>
      <c r="AI136" s="50"/>
      <c r="AJ136" s="50"/>
      <c r="AK136" s="50"/>
      <c r="AL136" s="50"/>
      <c r="AM136" s="50"/>
      <c r="AN136" s="50" t="s">
        <v>29</v>
      </c>
      <c r="AO136" s="50"/>
      <c r="AP136" s="50"/>
      <c r="AQ136" s="38">
        <f t="shared" si="5"/>
        <v>30</v>
      </c>
      <c r="AR136" s="39">
        <f t="shared" si="7"/>
        <v>0.10948905109489052</v>
      </c>
      <c r="AS136" s="20">
        <v>11</v>
      </c>
      <c r="AT136" s="19" t="s">
        <v>1429</v>
      </c>
      <c r="AU136" s="19" t="s">
        <v>1430</v>
      </c>
      <c r="AV136" s="92">
        <f t="shared" si="8"/>
        <v>5.5</v>
      </c>
      <c r="AW136" s="92">
        <f t="shared" si="9"/>
        <v>0.82499999999999996</v>
      </c>
    </row>
    <row r="137" spans="1:49" ht="114.75" x14ac:dyDescent="0.2">
      <c r="A137" s="50" t="s">
        <v>557</v>
      </c>
      <c r="B137" s="50" t="s">
        <v>557</v>
      </c>
      <c r="C137" s="50" t="s">
        <v>149</v>
      </c>
      <c r="D137" s="50" t="s">
        <v>150</v>
      </c>
      <c r="E137" s="50" t="s">
        <v>151</v>
      </c>
      <c r="F137" s="50" t="s">
        <v>152</v>
      </c>
      <c r="G137" s="50" t="s">
        <v>153</v>
      </c>
      <c r="H137" s="50" t="s">
        <v>154</v>
      </c>
      <c r="I137" s="50">
        <v>70</v>
      </c>
      <c r="J137" s="50" t="s">
        <v>12</v>
      </c>
      <c r="K137" s="52" t="s">
        <v>585</v>
      </c>
      <c r="L137" s="30" t="s">
        <v>1256</v>
      </c>
      <c r="M137" s="50" t="s">
        <v>586</v>
      </c>
      <c r="N137" s="194">
        <v>15</v>
      </c>
      <c r="O137" s="50">
        <v>4</v>
      </c>
      <c r="P137" s="28" t="s">
        <v>11</v>
      </c>
      <c r="Q137" s="224" t="s">
        <v>93</v>
      </c>
      <c r="R137" s="50" t="s">
        <v>1239</v>
      </c>
      <c r="S137" s="50" t="s">
        <v>1240</v>
      </c>
      <c r="T137" s="19">
        <v>1</v>
      </c>
      <c r="U137" s="19" t="s">
        <v>1445</v>
      </c>
      <c r="V137" s="19" t="s">
        <v>1443</v>
      </c>
      <c r="W137" s="32">
        <v>482</v>
      </c>
      <c r="X137" s="33" t="s">
        <v>1256</v>
      </c>
      <c r="Y137" s="33"/>
      <c r="Z137" s="50" t="s">
        <v>1223</v>
      </c>
      <c r="AA137" s="12">
        <v>42795</v>
      </c>
      <c r="AB137" s="68">
        <v>42824</v>
      </c>
      <c r="AC137" s="35">
        <f t="shared" si="6"/>
        <v>29</v>
      </c>
      <c r="AD137" s="60">
        <v>50</v>
      </c>
      <c r="AE137" s="28" t="s">
        <v>564</v>
      </c>
      <c r="AF137" s="50" t="s">
        <v>561</v>
      </c>
      <c r="AG137" s="50" t="s">
        <v>560</v>
      </c>
      <c r="AH137" s="50"/>
      <c r="AI137" s="50"/>
      <c r="AJ137" s="50"/>
      <c r="AK137" s="50"/>
      <c r="AL137" s="50"/>
      <c r="AM137" s="50"/>
      <c r="AN137" s="50"/>
      <c r="AO137" s="50"/>
      <c r="AP137" s="50"/>
      <c r="AQ137" s="38">
        <f t="shared" si="5"/>
        <v>30</v>
      </c>
      <c r="AR137" s="39">
        <f t="shared" si="7"/>
        <v>1</v>
      </c>
      <c r="AS137" s="20">
        <v>100</v>
      </c>
      <c r="AT137" s="19" t="s">
        <v>1431</v>
      </c>
      <c r="AU137" s="19" t="s">
        <v>1432</v>
      </c>
      <c r="AV137" s="92">
        <f t="shared" si="8"/>
        <v>50</v>
      </c>
      <c r="AW137" s="92">
        <f t="shared" si="9"/>
        <v>7.5</v>
      </c>
    </row>
    <row r="138" spans="1:49" ht="102" x14ac:dyDescent="0.2">
      <c r="A138" s="50" t="s">
        <v>588</v>
      </c>
      <c r="B138" s="50" t="s">
        <v>588</v>
      </c>
      <c r="C138" s="50" t="s">
        <v>589</v>
      </c>
      <c r="D138" s="50" t="s">
        <v>590</v>
      </c>
      <c r="E138" s="50" t="s">
        <v>591</v>
      </c>
      <c r="F138" s="50" t="s">
        <v>592</v>
      </c>
      <c r="G138" s="50" t="s">
        <v>593</v>
      </c>
      <c r="H138" s="50" t="s">
        <v>594</v>
      </c>
      <c r="I138" s="70">
        <v>10</v>
      </c>
      <c r="J138" s="70" t="s">
        <v>11</v>
      </c>
      <c r="K138" s="71" t="s">
        <v>595</v>
      </c>
      <c r="L138" s="30" t="s">
        <v>1256</v>
      </c>
      <c r="M138" s="70" t="s">
        <v>596</v>
      </c>
      <c r="N138" s="70">
        <v>10</v>
      </c>
      <c r="O138" s="70">
        <v>1</v>
      </c>
      <c r="P138" s="28" t="s">
        <v>11</v>
      </c>
      <c r="Q138" s="70" t="s">
        <v>94</v>
      </c>
      <c r="R138" s="70" t="s">
        <v>597</v>
      </c>
      <c r="S138" s="70" t="s">
        <v>291</v>
      </c>
      <c r="T138" s="17"/>
      <c r="U138" s="17"/>
      <c r="V138" s="17"/>
      <c r="W138" s="32">
        <v>130</v>
      </c>
      <c r="X138" s="33" t="s">
        <v>1256</v>
      </c>
      <c r="Y138" s="33"/>
      <c r="Z138" s="53" t="s">
        <v>598</v>
      </c>
      <c r="AA138" s="54">
        <v>42736</v>
      </c>
      <c r="AB138" s="54">
        <v>42767</v>
      </c>
      <c r="AC138" s="35">
        <f t="shared" si="6"/>
        <v>31</v>
      </c>
      <c r="AD138" s="72">
        <v>30</v>
      </c>
      <c r="AE138" s="28" t="s">
        <v>564</v>
      </c>
      <c r="AF138" s="70" t="s">
        <v>1896</v>
      </c>
      <c r="AG138" s="70" t="s">
        <v>597</v>
      </c>
      <c r="AH138" s="70" t="s">
        <v>291</v>
      </c>
      <c r="AI138" s="70" t="s">
        <v>599</v>
      </c>
      <c r="AJ138" s="70" t="s">
        <v>291</v>
      </c>
      <c r="AK138" s="70" t="s">
        <v>600</v>
      </c>
      <c r="AL138" s="70" t="s">
        <v>601</v>
      </c>
      <c r="AM138" s="70" t="s">
        <v>602</v>
      </c>
      <c r="AN138" s="50"/>
      <c r="AO138" s="50"/>
      <c r="AP138" s="50"/>
      <c r="AQ138" s="38">
        <f t="shared" si="5"/>
        <v>89</v>
      </c>
      <c r="AR138" s="39">
        <f t="shared" si="7"/>
        <v>1</v>
      </c>
      <c r="AS138" s="20">
        <v>100</v>
      </c>
      <c r="AT138" s="19" t="s">
        <v>1335</v>
      </c>
      <c r="AU138" s="19" t="s">
        <v>1336</v>
      </c>
      <c r="AV138" s="92">
        <f t="shared" si="8"/>
        <v>30</v>
      </c>
      <c r="AW138" s="92">
        <f t="shared" si="9"/>
        <v>3</v>
      </c>
    </row>
    <row r="139" spans="1:49" ht="114.75" x14ac:dyDescent="0.2">
      <c r="A139" s="50" t="s">
        <v>588</v>
      </c>
      <c r="B139" s="50" t="s">
        <v>588</v>
      </c>
      <c r="C139" s="50" t="s">
        <v>589</v>
      </c>
      <c r="D139" s="50" t="s">
        <v>590</v>
      </c>
      <c r="E139" s="50" t="s">
        <v>591</v>
      </c>
      <c r="F139" s="50" t="s">
        <v>592</v>
      </c>
      <c r="G139" s="50" t="s">
        <v>593</v>
      </c>
      <c r="H139" s="50" t="s">
        <v>594</v>
      </c>
      <c r="I139" s="70">
        <v>10</v>
      </c>
      <c r="J139" s="70" t="s">
        <v>11</v>
      </c>
      <c r="K139" s="71" t="s">
        <v>595</v>
      </c>
      <c r="L139" s="30" t="s">
        <v>1256</v>
      </c>
      <c r="M139" s="70" t="s">
        <v>596</v>
      </c>
      <c r="N139" s="70">
        <v>10</v>
      </c>
      <c r="O139" s="70">
        <v>1</v>
      </c>
      <c r="P139" s="28" t="s">
        <v>11</v>
      </c>
      <c r="Q139" s="70" t="s">
        <v>94</v>
      </c>
      <c r="R139" s="70" t="s">
        <v>597</v>
      </c>
      <c r="S139" s="70" t="s">
        <v>291</v>
      </c>
      <c r="T139" s="17"/>
      <c r="U139" s="17"/>
      <c r="V139" s="17"/>
      <c r="W139" s="32">
        <v>131</v>
      </c>
      <c r="X139" s="33" t="s">
        <v>1256</v>
      </c>
      <c r="Y139" s="33"/>
      <c r="Z139" s="53" t="s">
        <v>603</v>
      </c>
      <c r="AA139" s="54">
        <v>42768</v>
      </c>
      <c r="AB139" s="54">
        <v>42794</v>
      </c>
      <c r="AC139" s="35">
        <f t="shared" si="6"/>
        <v>26</v>
      </c>
      <c r="AD139" s="36">
        <v>70</v>
      </c>
      <c r="AE139" s="28" t="s">
        <v>564</v>
      </c>
      <c r="AF139" s="193" t="s">
        <v>1896</v>
      </c>
      <c r="AG139" s="70" t="s">
        <v>597</v>
      </c>
      <c r="AH139" s="70" t="s">
        <v>291</v>
      </c>
      <c r="AI139" s="70" t="s">
        <v>599</v>
      </c>
      <c r="AJ139" s="70" t="s">
        <v>291</v>
      </c>
      <c r="AK139" s="70" t="s">
        <v>600</v>
      </c>
      <c r="AL139" s="70" t="s">
        <v>601</v>
      </c>
      <c r="AM139" s="70" t="s">
        <v>602</v>
      </c>
      <c r="AN139" s="50"/>
      <c r="AO139" s="50"/>
      <c r="AP139" s="50"/>
      <c r="AQ139" s="38">
        <f t="shared" si="5"/>
        <v>57</v>
      </c>
      <c r="AR139" s="39">
        <f t="shared" si="7"/>
        <v>1</v>
      </c>
      <c r="AS139" s="20">
        <v>100</v>
      </c>
      <c r="AT139" s="19" t="s">
        <v>1337</v>
      </c>
      <c r="AU139" s="19" t="s">
        <v>1338</v>
      </c>
      <c r="AV139" s="92">
        <f t="shared" si="8"/>
        <v>70</v>
      </c>
      <c r="AW139" s="92">
        <f t="shared" si="9"/>
        <v>7</v>
      </c>
    </row>
    <row r="140" spans="1:49" ht="89.25" x14ac:dyDescent="0.2">
      <c r="A140" s="50" t="s">
        <v>588</v>
      </c>
      <c r="B140" s="50" t="s">
        <v>588</v>
      </c>
      <c r="C140" s="50" t="s">
        <v>589</v>
      </c>
      <c r="D140" s="50" t="s">
        <v>590</v>
      </c>
      <c r="E140" s="50" t="s">
        <v>591</v>
      </c>
      <c r="F140" s="50" t="s">
        <v>592</v>
      </c>
      <c r="G140" s="50" t="s">
        <v>593</v>
      </c>
      <c r="H140" s="50" t="s">
        <v>594</v>
      </c>
      <c r="I140" s="70">
        <v>10</v>
      </c>
      <c r="J140" s="70" t="s">
        <v>11</v>
      </c>
      <c r="K140" s="71" t="s">
        <v>604</v>
      </c>
      <c r="L140" s="30" t="s">
        <v>1256</v>
      </c>
      <c r="M140" s="70" t="s">
        <v>605</v>
      </c>
      <c r="N140" s="70">
        <v>10</v>
      </c>
      <c r="O140" s="70">
        <v>8</v>
      </c>
      <c r="P140" s="28" t="s">
        <v>11</v>
      </c>
      <c r="Q140" s="28" t="s">
        <v>92</v>
      </c>
      <c r="R140" s="70" t="s">
        <v>599</v>
      </c>
      <c r="S140" s="70" t="s">
        <v>291</v>
      </c>
      <c r="T140" s="17"/>
      <c r="U140" s="17"/>
      <c r="V140" s="17"/>
      <c r="W140" s="32">
        <v>132</v>
      </c>
      <c r="X140" s="33" t="s">
        <v>1256</v>
      </c>
      <c r="Y140" s="33"/>
      <c r="Z140" s="53" t="s">
        <v>606</v>
      </c>
      <c r="AA140" s="54">
        <v>42736</v>
      </c>
      <c r="AB140" s="54">
        <v>42767</v>
      </c>
      <c r="AC140" s="35">
        <f t="shared" si="6"/>
        <v>31</v>
      </c>
      <c r="AD140" s="36">
        <v>30</v>
      </c>
      <c r="AE140" s="28" t="s">
        <v>564</v>
      </c>
      <c r="AF140" s="193" t="s">
        <v>1896</v>
      </c>
      <c r="AG140" s="70" t="s">
        <v>597</v>
      </c>
      <c r="AH140" s="70" t="s">
        <v>291</v>
      </c>
      <c r="AI140" s="70" t="s">
        <v>599</v>
      </c>
      <c r="AJ140" s="70" t="s">
        <v>291</v>
      </c>
      <c r="AK140" s="70" t="s">
        <v>600</v>
      </c>
      <c r="AL140" s="70" t="s">
        <v>601</v>
      </c>
      <c r="AM140" s="70" t="s">
        <v>602</v>
      </c>
      <c r="AN140" s="50"/>
      <c r="AO140" s="50"/>
      <c r="AP140" s="50"/>
      <c r="AQ140" s="38">
        <f t="shared" si="5"/>
        <v>89</v>
      </c>
      <c r="AR140" s="39">
        <f t="shared" si="7"/>
        <v>1</v>
      </c>
      <c r="AS140" s="20">
        <v>100</v>
      </c>
      <c r="AT140" s="19" t="s">
        <v>1339</v>
      </c>
      <c r="AU140" s="19" t="s">
        <v>1340</v>
      </c>
      <c r="AV140" s="92">
        <f t="shared" si="8"/>
        <v>30</v>
      </c>
      <c r="AW140" s="92">
        <f t="shared" si="9"/>
        <v>3</v>
      </c>
    </row>
    <row r="141" spans="1:49" ht="102" x14ac:dyDescent="0.2">
      <c r="A141" s="50" t="s">
        <v>588</v>
      </c>
      <c r="B141" s="50" t="s">
        <v>588</v>
      </c>
      <c r="C141" s="50" t="s">
        <v>589</v>
      </c>
      <c r="D141" s="50" t="s">
        <v>590</v>
      </c>
      <c r="E141" s="50" t="s">
        <v>591</v>
      </c>
      <c r="F141" s="50" t="s">
        <v>592</v>
      </c>
      <c r="G141" s="50" t="s">
        <v>593</v>
      </c>
      <c r="H141" s="50" t="s">
        <v>594</v>
      </c>
      <c r="I141" s="70">
        <v>10</v>
      </c>
      <c r="J141" s="70" t="s">
        <v>11</v>
      </c>
      <c r="K141" s="71" t="s">
        <v>604</v>
      </c>
      <c r="L141" s="30" t="s">
        <v>1256</v>
      </c>
      <c r="M141" s="70" t="s">
        <v>605</v>
      </c>
      <c r="N141" s="70">
        <v>10</v>
      </c>
      <c r="O141" s="70">
        <v>8</v>
      </c>
      <c r="P141" s="28" t="s">
        <v>11</v>
      </c>
      <c r="Q141" s="28" t="s">
        <v>92</v>
      </c>
      <c r="R141" s="70" t="s">
        <v>599</v>
      </c>
      <c r="S141" s="70" t="s">
        <v>291</v>
      </c>
      <c r="T141" s="17"/>
      <c r="U141" s="17"/>
      <c r="V141" s="17"/>
      <c r="W141" s="32">
        <v>133</v>
      </c>
      <c r="X141" s="33" t="s">
        <v>1256</v>
      </c>
      <c r="Y141" s="33"/>
      <c r="Z141" s="53" t="s">
        <v>607</v>
      </c>
      <c r="AA141" s="54">
        <v>42736</v>
      </c>
      <c r="AB141" s="54">
        <v>43069</v>
      </c>
      <c r="AC141" s="35">
        <f t="shared" si="6"/>
        <v>333</v>
      </c>
      <c r="AD141" s="36">
        <v>30</v>
      </c>
      <c r="AE141" s="28" t="s">
        <v>564</v>
      </c>
      <c r="AF141" s="193" t="s">
        <v>1896</v>
      </c>
      <c r="AG141" s="70" t="s">
        <v>597</v>
      </c>
      <c r="AH141" s="70" t="s">
        <v>291</v>
      </c>
      <c r="AI141" s="70" t="s">
        <v>599</v>
      </c>
      <c r="AJ141" s="70" t="s">
        <v>291</v>
      </c>
      <c r="AK141" s="70" t="s">
        <v>600</v>
      </c>
      <c r="AL141" s="70" t="s">
        <v>601</v>
      </c>
      <c r="AM141" s="70" t="s">
        <v>602</v>
      </c>
      <c r="AN141" s="50"/>
      <c r="AO141" s="50"/>
      <c r="AP141" s="50"/>
      <c r="AQ141" s="38">
        <f t="shared" ref="AQ141:AQ204" si="10">IF(($AQ$2-AA141)&lt;0,"Actividad no ha iniciado",IF(($AQ$2-AA141)=42825,"La actividad no tiene fecha de inicio",$AQ$2-AA141))</f>
        <v>89</v>
      </c>
      <c r="AR141" s="39">
        <f t="shared" si="7"/>
        <v>0.26726726726726729</v>
      </c>
      <c r="AS141" s="20">
        <v>25</v>
      </c>
      <c r="AT141" s="19" t="s">
        <v>1341</v>
      </c>
      <c r="AU141" s="19" t="s">
        <v>1342</v>
      </c>
      <c r="AV141" s="92">
        <f t="shared" si="8"/>
        <v>7.5</v>
      </c>
      <c r="AW141" s="92">
        <f t="shared" si="9"/>
        <v>0.75</v>
      </c>
    </row>
    <row r="142" spans="1:49" ht="89.25" x14ac:dyDescent="0.2">
      <c r="A142" s="50" t="s">
        <v>588</v>
      </c>
      <c r="B142" s="50" t="s">
        <v>588</v>
      </c>
      <c r="C142" s="50" t="s">
        <v>589</v>
      </c>
      <c r="D142" s="50" t="s">
        <v>590</v>
      </c>
      <c r="E142" s="50" t="s">
        <v>591</v>
      </c>
      <c r="F142" s="50" t="s">
        <v>592</v>
      </c>
      <c r="G142" s="50" t="s">
        <v>593</v>
      </c>
      <c r="H142" s="50" t="s">
        <v>594</v>
      </c>
      <c r="I142" s="70">
        <v>10</v>
      </c>
      <c r="J142" s="70" t="s">
        <v>11</v>
      </c>
      <c r="K142" s="71" t="s">
        <v>604</v>
      </c>
      <c r="L142" s="30" t="s">
        <v>1256</v>
      </c>
      <c r="M142" s="70" t="s">
        <v>605</v>
      </c>
      <c r="N142" s="70">
        <v>10</v>
      </c>
      <c r="O142" s="70">
        <v>8</v>
      </c>
      <c r="P142" s="28" t="s">
        <v>11</v>
      </c>
      <c r="Q142" s="28" t="s">
        <v>92</v>
      </c>
      <c r="R142" s="70" t="s">
        <v>599</v>
      </c>
      <c r="S142" s="70" t="s">
        <v>291</v>
      </c>
      <c r="T142" s="17"/>
      <c r="U142" s="17"/>
      <c r="V142" s="17"/>
      <c r="W142" s="32">
        <v>134</v>
      </c>
      <c r="X142" s="33" t="s">
        <v>1256</v>
      </c>
      <c r="Y142" s="33"/>
      <c r="Z142" s="53" t="s">
        <v>608</v>
      </c>
      <c r="AA142" s="54">
        <v>42736</v>
      </c>
      <c r="AB142" s="54">
        <v>43069</v>
      </c>
      <c r="AC142" s="35">
        <f t="shared" ref="AC142:AC205" si="11">+AB142-AA142</f>
        <v>333</v>
      </c>
      <c r="AD142" s="36">
        <v>40</v>
      </c>
      <c r="AE142" s="28" t="s">
        <v>564</v>
      </c>
      <c r="AF142" s="193" t="s">
        <v>1896</v>
      </c>
      <c r="AG142" s="70" t="s">
        <v>597</v>
      </c>
      <c r="AH142" s="70" t="s">
        <v>291</v>
      </c>
      <c r="AI142" s="70" t="s">
        <v>599</v>
      </c>
      <c r="AJ142" s="70" t="s">
        <v>291</v>
      </c>
      <c r="AK142" s="70" t="s">
        <v>600</v>
      </c>
      <c r="AL142" s="70" t="s">
        <v>601</v>
      </c>
      <c r="AM142" s="70" t="s">
        <v>602</v>
      </c>
      <c r="AN142" s="50"/>
      <c r="AO142" s="50"/>
      <c r="AP142" s="50"/>
      <c r="AQ142" s="38">
        <f t="shared" si="10"/>
        <v>89</v>
      </c>
      <c r="AR142" s="39">
        <f t="shared" ref="AR142:AR205" si="12">IF(AQ142="Actividad no ha iniciado","Actividad no ha iniciado",IF(AQ142="La actividad no tiene fecha de inicio","La actividad no tiene fecha de inicio",IF(OR(AQ142/AC142&gt;100%,AE142="SI"),100%,AQ142/AC142)))</f>
        <v>0.26726726726726729</v>
      </c>
      <c r="AS142" s="20">
        <v>25</v>
      </c>
      <c r="AT142" s="19" t="s">
        <v>1343</v>
      </c>
      <c r="AU142" s="19" t="s">
        <v>1344</v>
      </c>
      <c r="AV142" s="92">
        <f t="shared" ref="AV142:AV205" si="13">(AS142*AD142)/100</f>
        <v>10</v>
      </c>
      <c r="AW142" s="92">
        <f t="shared" ref="AW142:AW205" si="14">(AV142*N142)/100</f>
        <v>1</v>
      </c>
    </row>
    <row r="143" spans="1:49" ht="89.25" x14ac:dyDescent="0.2">
      <c r="A143" s="50" t="s">
        <v>588</v>
      </c>
      <c r="B143" s="50" t="s">
        <v>588</v>
      </c>
      <c r="C143" s="50" t="s">
        <v>589</v>
      </c>
      <c r="D143" s="50" t="s">
        <v>590</v>
      </c>
      <c r="E143" s="50" t="s">
        <v>591</v>
      </c>
      <c r="F143" s="50" t="s">
        <v>592</v>
      </c>
      <c r="G143" s="50" t="s">
        <v>593</v>
      </c>
      <c r="H143" s="50" t="s">
        <v>594</v>
      </c>
      <c r="I143" s="70">
        <v>10</v>
      </c>
      <c r="J143" s="70" t="s">
        <v>11</v>
      </c>
      <c r="K143" s="71" t="s">
        <v>609</v>
      </c>
      <c r="L143" s="30" t="s">
        <v>1256</v>
      </c>
      <c r="M143" s="70" t="s">
        <v>610</v>
      </c>
      <c r="N143" s="70">
        <v>10</v>
      </c>
      <c r="O143" s="70">
        <v>1</v>
      </c>
      <c r="P143" s="28" t="s">
        <v>11</v>
      </c>
      <c r="Q143" s="70" t="s">
        <v>94</v>
      </c>
      <c r="R143" s="70" t="s">
        <v>597</v>
      </c>
      <c r="S143" s="70" t="s">
        <v>291</v>
      </c>
      <c r="T143" s="17"/>
      <c r="U143" s="17"/>
      <c r="V143" s="17"/>
      <c r="W143" s="32">
        <v>135</v>
      </c>
      <c r="X143" s="33" t="s">
        <v>1256</v>
      </c>
      <c r="Y143" s="33"/>
      <c r="Z143" s="53" t="s">
        <v>611</v>
      </c>
      <c r="AA143" s="54">
        <v>42736</v>
      </c>
      <c r="AB143" s="54">
        <v>42781</v>
      </c>
      <c r="AC143" s="35">
        <f t="shared" si="11"/>
        <v>45</v>
      </c>
      <c r="AD143" s="72">
        <v>30</v>
      </c>
      <c r="AE143" s="28" t="s">
        <v>564</v>
      </c>
      <c r="AF143" s="193" t="s">
        <v>1896</v>
      </c>
      <c r="AG143" s="70" t="s">
        <v>597</v>
      </c>
      <c r="AH143" s="70" t="s">
        <v>291</v>
      </c>
      <c r="AI143" s="70" t="s">
        <v>599</v>
      </c>
      <c r="AJ143" s="70" t="s">
        <v>291</v>
      </c>
      <c r="AK143" s="70" t="s">
        <v>600</v>
      </c>
      <c r="AL143" s="70" t="s">
        <v>601</v>
      </c>
      <c r="AM143" s="70" t="s">
        <v>602</v>
      </c>
      <c r="AN143" s="50"/>
      <c r="AO143" s="50"/>
      <c r="AP143" s="50"/>
      <c r="AQ143" s="38">
        <f t="shared" si="10"/>
        <v>89</v>
      </c>
      <c r="AR143" s="39">
        <f t="shared" si="12"/>
        <v>1</v>
      </c>
      <c r="AS143" s="20">
        <v>100</v>
      </c>
      <c r="AT143" s="19" t="s">
        <v>1345</v>
      </c>
      <c r="AU143" s="19" t="s">
        <v>1344</v>
      </c>
      <c r="AV143" s="92">
        <f t="shared" si="13"/>
        <v>30</v>
      </c>
      <c r="AW143" s="92">
        <f t="shared" si="14"/>
        <v>3</v>
      </c>
    </row>
    <row r="144" spans="1:49" ht="63.75" x14ac:dyDescent="0.2">
      <c r="A144" s="50" t="s">
        <v>588</v>
      </c>
      <c r="B144" s="50" t="s">
        <v>588</v>
      </c>
      <c r="C144" s="50" t="s">
        <v>589</v>
      </c>
      <c r="D144" s="50" t="s">
        <v>590</v>
      </c>
      <c r="E144" s="50" t="s">
        <v>591</v>
      </c>
      <c r="F144" s="50" t="s">
        <v>592</v>
      </c>
      <c r="G144" s="50" t="s">
        <v>593</v>
      </c>
      <c r="H144" s="50" t="s">
        <v>594</v>
      </c>
      <c r="I144" s="70">
        <v>10</v>
      </c>
      <c r="J144" s="70" t="s">
        <v>11</v>
      </c>
      <c r="K144" s="71" t="s">
        <v>609</v>
      </c>
      <c r="L144" s="30" t="s">
        <v>1256</v>
      </c>
      <c r="M144" s="70" t="s">
        <v>610</v>
      </c>
      <c r="N144" s="70">
        <v>10</v>
      </c>
      <c r="O144" s="70">
        <v>1</v>
      </c>
      <c r="P144" s="28" t="s">
        <v>11</v>
      </c>
      <c r="Q144" s="70" t="s">
        <v>94</v>
      </c>
      <c r="R144" s="70" t="s">
        <v>597</v>
      </c>
      <c r="S144" s="70" t="s">
        <v>291</v>
      </c>
      <c r="T144" s="17"/>
      <c r="U144" s="17"/>
      <c r="V144" s="17"/>
      <c r="W144" s="32">
        <v>136</v>
      </c>
      <c r="X144" s="33" t="s">
        <v>1256</v>
      </c>
      <c r="Y144" s="33"/>
      <c r="Z144" s="53" t="s">
        <v>612</v>
      </c>
      <c r="AA144" s="54">
        <v>42782</v>
      </c>
      <c r="AB144" s="54">
        <v>42825</v>
      </c>
      <c r="AC144" s="35">
        <f t="shared" si="11"/>
        <v>43</v>
      </c>
      <c r="AD144" s="36">
        <v>30</v>
      </c>
      <c r="AE144" s="28" t="s">
        <v>564</v>
      </c>
      <c r="AF144" s="193" t="s">
        <v>1896</v>
      </c>
      <c r="AG144" s="70" t="s">
        <v>597</v>
      </c>
      <c r="AH144" s="70" t="s">
        <v>291</v>
      </c>
      <c r="AI144" s="70" t="s">
        <v>599</v>
      </c>
      <c r="AJ144" s="70" t="s">
        <v>291</v>
      </c>
      <c r="AK144" s="70" t="s">
        <v>600</v>
      </c>
      <c r="AL144" s="70" t="s">
        <v>601</v>
      </c>
      <c r="AM144" s="70" t="s">
        <v>602</v>
      </c>
      <c r="AN144" s="50"/>
      <c r="AO144" s="50"/>
      <c r="AP144" s="50"/>
      <c r="AQ144" s="38">
        <f t="shared" si="10"/>
        <v>43</v>
      </c>
      <c r="AR144" s="39">
        <f t="shared" si="12"/>
        <v>1</v>
      </c>
      <c r="AS144" s="20">
        <v>100</v>
      </c>
      <c r="AT144" s="19" t="s">
        <v>1346</v>
      </c>
      <c r="AU144" s="19" t="s">
        <v>1347</v>
      </c>
      <c r="AV144" s="92">
        <f t="shared" si="13"/>
        <v>30</v>
      </c>
      <c r="AW144" s="92">
        <f t="shared" si="14"/>
        <v>3</v>
      </c>
    </row>
    <row r="145" spans="1:49" ht="102" x14ac:dyDescent="0.2">
      <c r="A145" s="50" t="s">
        <v>588</v>
      </c>
      <c r="B145" s="50" t="s">
        <v>588</v>
      </c>
      <c r="C145" s="50" t="s">
        <v>589</v>
      </c>
      <c r="D145" s="50" t="s">
        <v>590</v>
      </c>
      <c r="E145" s="50" t="s">
        <v>591</v>
      </c>
      <c r="F145" s="50" t="s">
        <v>592</v>
      </c>
      <c r="G145" s="50" t="s">
        <v>593</v>
      </c>
      <c r="H145" s="50" t="s">
        <v>594</v>
      </c>
      <c r="I145" s="70">
        <v>10</v>
      </c>
      <c r="J145" s="70" t="s">
        <v>11</v>
      </c>
      <c r="K145" s="71" t="s">
        <v>609</v>
      </c>
      <c r="L145" s="30" t="s">
        <v>1256</v>
      </c>
      <c r="M145" s="70" t="s">
        <v>610</v>
      </c>
      <c r="N145" s="70">
        <v>10</v>
      </c>
      <c r="O145" s="70">
        <v>1</v>
      </c>
      <c r="P145" s="28" t="s">
        <v>11</v>
      </c>
      <c r="Q145" s="70" t="s">
        <v>94</v>
      </c>
      <c r="R145" s="70" t="s">
        <v>597</v>
      </c>
      <c r="S145" s="70" t="s">
        <v>291</v>
      </c>
      <c r="T145" s="17"/>
      <c r="U145" s="17"/>
      <c r="V145" s="17"/>
      <c r="W145" s="32">
        <v>137</v>
      </c>
      <c r="X145" s="33" t="s">
        <v>1256</v>
      </c>
      <c r="Y145" s="33"/>
      <c r="Z145" s="53" t="s">
        <v>613</v>
      </c>
      <c r="AA145" s="54">
        <v>42826</v>
      </c>
      <c r="AB145" s="54">
        <v>42916</v>
      </c>
      <c r="AC145" s="35">
        <f t="shared" si="11"/>
        <v>90</v>
      </c>
      <c r="AD145" s="36">
        <v>40</v>
      </c>
      <c r="AE145" s="28" t="s">
        <v>564</v>
      </c>
      <c r="AF145" s="193" t="s">
        <v>1896</v>
      </c>
      <c r="AG145" s="70" t="s">
        <v>597</v>
      </c>
      <c r="AH145" s="70" t="s">
        <v>291</v>
      </c>
      <c r="AI145" s="70" t="s">
        <v>599</v>
      </c>
      <c r="AJ145" s="70" t="s">
        <v>291</v>
      </c>
      <c r="AK145" s="70" t="s">
        <v>600</v>
      </c>
      <c r="AL145" s="70" t="s">
        <v>601</v>
      </c>
      <c r="AM145" s="70" t="s">
        <v>602</v>
      </c>
      <c r="AN145" s="50"/>
      <c r="AO145" s="50"/>
      <c r="AP145" s="50"/>
      <c r="AQ145" s="38" t="str">
        <f t="shared" si="10"/>
        <v>Actividad no ha iniciado</v>
      </c>
      <c r="AR145" s="39" t="str">
        <f t="shared" si="12"/>
        <v>Actividad no ha iniciado</v>
      </c>
      <c r="AS145" s="20">
        <v>100</v>
      </c>
      <c r="AT145" s="19" t="s">
        <v>1348</v>
      </c>
      <c r="AU145" s="19" t="s">
        <v>1349</v>
      </c>
      <c r="AV145" s="92">
        <f t="shared" si="13"/>
        <v>40</v>
      </c>
      <c r="AW145" s="92">
        <f t="shared" si="14"/>
        <v>4</v>
      </c>
    </row>
    <row r="146" spans="1:49" ht="89.25" x14ac:dyDescent="0.2">
      <c r="A146" s="50" t="s">
        <v>588</v>
      </c>
      <c r="B146" s="50" t="s">
        <v>588</v>
      </c>
      <c r="C146" s="50" t="s">
        <v>589</v>
      </c>
      <c r="D146" s="50" t="s">
        <v>590</v>
      </c>
      <c r="E146" s="50" t="s">
        <v>591</v>
      </c>
      <c r="F146" s="50" t="s">
        <v>592</v>
      </c>
      <c r="G146" s="50" t="s">
        <v>593</v>
      </c>
      <c r="H146" s="50" t="s">
        <v>594</v>
      </c>
      <c r="I146" s="70">
        <v>10</v>
      </c>
      <c r="J146" s="70" t="s">
        <v>11</v>
      </c>
      <c r="K146" s="71" t="s">
        <v>614</v>
      </c>
      <c r="L146" s="30" t="s">
        <v>1256</v>
      </c>
      <c r="M146" s="70" t="s">
        <v>615</v>
      </c>
      <c r="N146" s="70">
        <v>10</v>
      </c>
      <c r="O146" s="71">
        <v>80</v>
      </c>
      <c r="P146" s="28" t="s">
        <v>11</v>
      </c>
      <c r="Q146" s="28" t="s">
        <v>92</v>
      </c>
      <c r="R146" s="70" t="s">
        <v>597</v>
      </c>
      <c r="S146" s="70" t="s">
        <v>291</v>
      </c>
      <c r="T146" s="17"/>
      <c r="U146" s="17"/>
      <c r="V146" s="17"/>
      <c r="W146" s="32">
        <v>138</v>
      </c>
      <c r="X146" s="33" t="s">
        <v>1256</v>
      </c>
      <c r="Y146" s="33"/>
      <c r="Z146" s="53" t="s">
        <v>616</v>
      </c>
      <c r="AA146" s="54">
        <v>42795</v>
      </c>
      <c r="AB146" s="54">
        <v>42824</v>
      </c>
      <c r="AC146" s="35">
        <f t="shared" si="11"/>
        <v>29</v>
      </c>
      <c r="AD146" s="72">
        <v>20</v>
      </c>
      <c r="AE146" s="28" t="s">
        <v>564</v>
      </c>
      <c r="AF146" s="193" t="s">
        <v>1896</v>
      </c>
      <c r="AG146" s="70" t="s">
        <v>597</v>
      </c>
      <c r="AH146" s="70" t="s">
        <v>291</v>
      </c>
      <c r="AI146" s="70" t="s">
        <v>599</v>
      </c>
      <c r="AJ146" s="70" t="s">
        <v>291</v>
      </c>
      <c r="AK146" s="70" t="s">
        <v>600</v>
      </c>
      <c r="AL146" s="70" t="s">
        <v>601</v>
      </c>
      <c r="AM146" s="70" t="s">
        <v>602</v>
      </c>
      <c r="AN146" s="50"/>
      <c r="AO146" s="50"/>
      <c r="AP146" s="50"/>
      <c r="AQ146" s="38">
        <f t="shared" si="10"/>
        <v>30</v>
      </c>
      <c r="AR146" s="39">
        <f t="shared" si="12"/>
        <v>1</v>
      </c>
      <c r="AS146" s="20">
        <v>100</v>
      </c>
      <c r="AT146" s="19" t="s">
        <v>1350</v>
      </c>
      <c r="AU146" s="19" t="s">
        <v>1351</v>
      </c>
      <c r="AV146" s="92">
        <f t="shared" si="13"/>
        <v>20</v>
      </c>
      <c r="AW146" s="92">
        <f t="shared" si="14"/>
        <v>2</v>
      </c>
    </row>
    <row r="147" spans="1:49" ht="38.25" x14ac:dyDescent="0.2">
      <c r="A147" s="50" t="s">
        <v>588</v>
      </c>
      <c r="B147" s="50" t="s">
        <v>588</v>
      </c>
      <c r="C147" s="50" t="s">
        <v>589</v>
      </c>
      <c r="D147" s="50" t="s">
        <v>590</v>
      </c>
      <c r="E147" s="50" t="s">
        <v>591</v>
      </c>
      <c r="F147" s="50" t="s">
        <v>592</v>
      </c>
      <c r="G147" s="50" t="s">
        <v>593</v>
      </c>
      <c r="H147" s="50" t="s">
        <v>594</v>
      </c>
      <c r="I147" s="70">
        <v>10</v>
      </c>
      <c r="J147" s="70" t="s">
        <v>11</v>
      </c>
      <c r="K147" s="71" t="s">
        <v>614</v>
      </c>
      <c r="L147" s="30" t="s">
        <v>1256</v>
      </c>
      <c r="M147" s="70" t="s">
        <v>615</v>
      </c>
      <c r="N147" s="70">
        <v>10</v>
      </c>
      <c r="O147" s="71">
        <v>80</v>
      </c>
      <c r="P147" s="28" t="s">
        <v>11</v>
      </c>
      <c r="Q147" s="28" t="s">
        <v>92</v>
      </c>
      <c r="R147" s="70" t="s">
        <v>597</v>
      </c>
      <c r="S147" s="70" t="s">
        <v>291</v>
      </c>
      <c r="T147" s="17"/>
      <c r="U147" s="17"/>
      <c r="V147" s="17"/>
      <c r="W147" s="32">
        <v>139</v>
      </c>
      <c r="X147" s="33" t="s">
        <v>1256</v>
      </c>
      <c r="Y147" s="33"/>
      <c r="Z147" s="53" t="s">
        <v>617</v>
      </c>
      <c r="AA147" s="54">
        <v>42826</v>
      </c>
      <c r="AB147" s="54">
        <v>43054</v>
      </c>
      <c r="AC147" s="35">
        <f t="shared" si="11"/>
        <v>228</v>
      </c>
      <c r="AD147" s="36">
        <v>60</v>
      </c>
      <c r="AE147" s="28" t="s">
        <v>564</v>
      </c>
      <c r="AF147" s="193" t="s">
        <v>1896</v>
      </c>
      <c r="AG147" s="70" t="s">
        <v>597</v>
      </c>
      <c r="AH147" s="70" t="s">
        <v>291</v>
      </c>
      <c r="AI147" s="70" t="s">
        <v>599</v>
      </c>
      <c r="AJ147" s="70" t="s">
        <v>291</v>
      </c>
      <c r="AK147" s="70" t="s">
        <v>600</v>
      </c>
      <c r="AL147" s="70" t="s">
        <v>601</v>
      </c>
      <c r="AM147" s="70" t="s">
        <v>602</v>
      </c>
      <c r="AN147" s="50"/>
      <c r="AO147" s="50"/>
      <c r="AP147" s="50"/>
      <c r="AQ147" s="38" t="str">
        <f t="shared" si="10"/>
        <v>Actividad no ha iniciado</v>
      </c>
      <c r="AR147" s="39" t="str">
        <f t="shared" si="12"/>
        <v>Actividad no ha iniciado</v>
      </c>
      <c r="AS147" s="20">
        <v>0</v>
      </c>
      <c r="AT147" s="19">
        <v>0</v>
      </c>
      <c r="AU147" s="19">
        <v>0</v>
      </c>
      <c r="AV147" s="92">
        <f t="shared" si="13"/>
        <v>0</v>
      </c>
      <c r="AW147" s="92">
        <f t="shared" si="14"/>
        <v>0</v>
      </c>
    </row>
    <row r="148" spans="1:49" ht="38.25" x14ac:dyDescent="0.2">
      <c r="A148" s="50" t="s">
        <v>588</v>
      </c>
      <c r="B148" s="50" t="s">
        <v>588</v>
      </c>
      <c r="C148" s="50" t="s">
        <v>589</v>
      </c>
      <c r="D148" s="50" t="s">
        <v>590</v>
      </c>
      <c r="E148" s="50" t="s">
        <v>591</v>
      </c>
      <c r="F148" s="50" t="s">
        <v>592</v>
      </c>
      <c r="G148" s="50" t="s">
        <v>593</v>
      </c>
      <c r="H148" s="50" t="s">
        <v>594</v>
      </c>
      <c r="I148" s="70">
        <v>10</v>
      </c>
      <c r="J148" s="70" t="s">
        <v>11</v>
      </c>
      <c r="K148" s="71" t="s">
        <v>614</v>
      </c>
      <c r="L148" s="30" t="s">
        <v>1256</v>
      </c>
      <c r="M148" s="70" t="s">
        <v>615</v>
      </c>
      <c r="N148" s="70">
        <v>10</v>
      </c>
      <c r="O148" s="71">
        <v>80</v>
      </c>
      <c r="P148" s="28" t="s">
        <v>11</v>
      </c>
      <c r="Q148" s="28" t="s">
        <v>92</v>
      </c>
      <c r="R148" s="70" t="s">
        <v>597</v>
      </c>
      <c r="S148" s="70" t="s">
        <v>291</v>
      </c>
      <c r="T148" s="17"/>
      <c r="U148" s="17"/>
      <c r="V148" s="17"/>
      <c r="W148" s="32">
        <v>140</v>
      </c>
      <c r="X148" s="33" t="s">
        <v>1256</v>
      </c>
      <c r="Y148" s="33"/>
      <c r="Z148" s="53" t="s">
        <v>618</v>
      </c>
      <c r="AA148" s="54">
        <v>43055</v>
      </c>
      <c r="AB148" s="54">
        <v>43069</v>
      </c>
      <c r="AC148" s="35">
        <f t="shared" si="11"/>
        <v>14</v>
      </c>
      <c r="AD148" s="36">
        <v>20</v>
      </c>
      <c r="AE148" s="28" t="s">
        <v>564</v>
      </c>
      <c r="AF148" s="193" t="s">
        <v>1896</v>
      </c>
      <c r="AG148" s="70" t="s">
        <v>597</v>
      </c>
      <c r="AH148" s="70" t="s">
        <v>291</v>
      </c>
      <c r="AI148" s="70" t="s">
        <v>599</v>
      </c>
      <c r="AJ148" s="70" t="s">
        <v>291</v>
      </c>
      <c r="AK148" s="70" t="s">
        <v>600</v>
      </c>
      <c r="AL148" s="70" t="s">
        <v>601</v>
      </c>
      <c r="AM148" s="70" t="s">
        <v>602</v>
      </c>
      <c r="AN148" s="50"/>
      <c r="AO148" s="50"/>
      <c r="AP148" s="50"/>
      <c r="AQ148" s="38" t="str">
        <f t="shared" si="10"/>
        <v>Actividad no ha iniciado</v>
      </c>
      <c r="AR148" s="39" t="str">
        <f t="shared" si="12"/>
        <v>Actividad no ha iniciado</v>
      </c>
      <c r="AS148" s="20">
        <v>0</v>
      </c>
      <c r="AT148" s="19">
        <v>0</v>
      </c>
      <c r="AU148" s="19">
        <v>0</v>
      </c>
      <c r="AV148" s="92">
        <f t="shared" si="13"/>
        <v>0</v>
      </c>
      <c r="AW148" s="92">
        <f t="shared" si="14"/>
        <v>0</v>
      </c>
    </row>
    <row r="149" spans="1:49" ht="114.75" x14ac:dyDescent="0.2">
      <c r="A149" s="50" t="s">
        <v>588</v>
      </c>
      <c r="B149" s="50" t="s">
        <v>588</v>
      </c>
      <c r="C149" s="50" t="s">
        <v>589</v>
      </c>
      <c r="D149" s="50" t="s">
        <v>590</v>
      </c>
      <c r="E149" s="50" t="s">
        <v>619</v>
      </c>
      <c r="F149" s="50" t="s">
        <v>620</v>
      </c>
      <c r="G149" s="50" t="s">
        <v>621</v>
      </c>
      <c r="H149" s="50" t="s">
        <v>622</v>
      </c>
      <c r="I149" s="70">
        <v>17</v>
      </c>
      <c r="J149" s="70" t="s">
        <v>11</v>
      </c>
      <c r="K149" s="73" t="s">
        <v>623</v>
      </c>
      <c r="L149" s="30" t="s">
        <v>1256</v>
      </c>
      <c r="M149" s="73" t="s">
        <v>624</v>
      </c>
      <c r="N149" s="70">
        <v>10</v>
      </c>
      <c r="O149" s="70">
        <v>12</v>
      </c>
      <c r="P149" s="28" t="s">
        <v>11</v>
      </c>
      <c r="Q149" s="28" t="s">
        <v>92</v>
      </c>
      <c r="R149" s="70" t="s">
        <v>599</v>
      </c>
      <c r="S149" s="70" t="s">
        <v>291</v>
      </c>
      <c r="T149" s="17"/>
      <c r="U149" s="17"/>
      <c r="V149" s="17"/>
      <c r="W149" s="32">
        <v>141</v>
      </c>
      <c r="X149" s="33" t="s">
        <v>1256</v>
      </c>
      <c r="Y149" s="33"/>
      <c r="Z149" s="53" t="s">
        <v>625</v>
      </c>
      <c r="AA149" s="54">
        <v>42736</v>
      </c>
      <c r="AB149" s="54">
        <v>43069</v>
      </c>
      <c r="AC149" s="35">
        <f t="shared" si="11"/>
        <v>333</v>
      </c>
      <c r="AD149" s="72">
        <v>50</v>
      </c>
      <c r="AE149" s="28" t="s">
        <v>564</v>
      </c>
      <c r="AF149" s="193" t="s">
        <v>1896</v>
      </c>
      <c r="AG149" s="70" t="s">
        <v>597</v>
      </c>
      <c r="AH149" s="70" t="s">
        <v>291</v>
      </c>
      <c r="AI149" s="70" t="s">
        <v>599</v>
      </c>
      <c r="AJ149" s="70" t="s">
        <v>291</v>
      </c>
      <c r="AK149" s="70" t="s">
        <v>600</v>
      </c>
      <c r="AL149" s="70" t="s">
        <v>601</v>
      </c>
      <c r="AM149" s="70" t="s">
        <v>602</v>
      </c>
      <c r="AN149" s="50"/>
      <c r="AO149" s="50"/>
      <c r="AP149" s="50"/>
      <c r="AQ149" s="38">
        <f t="shared" si="10"/>
        <v>89</v>
      </c>
      <c r="AR149" s="39">
        <f t="shared" si="12"/>
        <v>0.26726726726726729</v>
      </c>
      <c r="AS149" s="20">
        <v>16</v>
      </c>
      <c r="AT149" s="19" t="s">
        <v>1352</v>
      </c>
      <c r="AU149" s="19" t="s">
        <v>1353</v>
      </c>
      <c r="AV149" s="92">
        <f t="shared" si="13"/>
        <v>8</v>
      </c>
      <c r="AW149" s="92">
        <f t="shared" si="14"/>
        <v>0.8</v>
      </c>
    </row>
    <row r="150" spans="1:49" ht="114.75" x14ac:dyDescent="0.2">
      <c r="A150" s="50" t="s">
        <v>588</v>
      </c>
      <c r="B150" s="50" t="s">
        <v>588</v>
      </c>
      <c r="C150" s="50" t="s">
        <v>589</v>
      </c>
      <c r="D150" s="50" t="s">
        <v>590</v>
      </c>
      <c r="E150" s="50" t="s">
        <v>619</v>
      </c>
      <c r="F150" s="50" t="s">
        <v>620</v>
      </c>
      <c r="G150" s="50" t="s">
        <v>621</v>
      </c>
      <c r="H150" s="50" t="s">
        <v>622</v>
      </c>
      <c r="I150" s="70">
        <v>17</v>
      </c>
      <c r="J150" s="70" t="s">
        <v>11</v>
      </c>
      <c r="K150" s="73" t="s">
        <v>623</v>
      </c>
      <c r="L150" s="30" t="s">
        <v>1256</v>
      </c>
      <c r="M150" s="73" t="s">
        <v>624</v>
      </c>
      <c r="N150" s="70">
        <v>10</v>
      </c>
      <c r="O150" s="70">
        <v>12</v>
      </c>
      <c r="P150" s="28" t="s">
        <v>11</v>
      </c>
      <c r="Q150" s="28" t="s">
        <v>92</v>
      </c>
      <c r="R150" s="70" t="s">
        <v>599</v>
      </c>
      <c r="S150" s="70" t="s">
        <v>291</v>
      </c>
      <c r="T150" s="17"/>
      <c r="U150" s="17"/>
      <c r="V150" s="17"/>
      <c r="W150" s="32">
        <v>142</v>
      </c>
      <c r="X150" s="33" t="s">
        <v>1256</v>
      </c>
      <c r="Y150" s="33"/>
      <c r="Z150" s="53" t="s">
        <v>626</v>
      </c>
      <c r="AA150" s="54">
        <v>42736</v>
      </c>
      <c r="AB150" s="54">
        <v>43069</v>
      </c>
      <c r="AC150" s="35">
        <f t="shared" si="11"/>
        <v>333</v>
      </c>
      <c r="AD150" s="36">
        <v>50</v>
      </c>
      <c r="AE150" s="28" t="s">
        <v>564</v>
      </c>
      <c r="AF150" s="193" t="s">
        <v>1896</v>
      </c>
      <c r="AG150" s="70" t="s">
        <v>597</v>
      </c>
      <c r="AH150" s="70" t="s">
        <v>291</v>
      </c>
      <c r="AI150" s="70" t="s">
        <v>599</v>
      </c>
      <c r="AJ150" s="70" t="s">
        <v>291</v>
      </c>
      <c r="AK150" s="70" t="s">
        <v>600</v>
      </c>
      <c r="AL150" s="70" t="s">
        <v>601</v>
      </c>
      <c r="AM150" s="70" t="s">
        <v>602</v>
      </c>
      <c r="AN150" s="50"/>
      <c r="AO150" s="50"/>
      <c r="AP150" s="50"/>
      <c r="AQ150" s="38">
        <f t="shared" si="10"/>
        <v>89</v>
      </c>
      <c r="AR150" s="39">
        <f t="shared" si="12"/>
        <v>0.26726726726726729</v>
      </c>
      <c r="AS150" s="20">
        <v>16</v>
      </c>
      <c r="AT150" s="19" t="s">
        <v>1352</v>
      </c>
      <c r="AU150" s="19" t="s">
        <v>1354</v>
      </c>
      <c r="AV150" s="92">
        <f t="shared" si="13"/>
        <v>8</v>
      </c>
      <c r="AW150" s="92">
        <f t="shared" si="14"/>
        <v>0.8</v>
      </c>
    </row>
    <row r="151" spans="1:49" ht="102" x14ac:dyDescent="0.2">
      <c r="A151" s="50" t="s">
        <v>588</v>
      </c>
      <c r="B151" s="50" t="s">
        <v>588</v>
      </c>
      <c r="C151" s="50" t="s">
        <v>589</v>
      </c>
      <c r="D151" s="50" t="s">
        <v>590</v>
      </c>
      <c r="E151" s="50" t="s">
        <v>619</v>
      </c>
      <c r="F151" s="50" t="s">
        <v>620</v>
      </c>
      <c r="G151" s="50" t="s">
        <v>621</v>
      </c>
      <c r="H151" s="50" t="s">
        <v>622</v>
      </c>
      <c r="I151" s="70">
        <v>17</v>
      </c>
      <c r="J151" s="70" t="s">
        <v>11</v>
      </c>
      <c r="K151" s="73" t="s">
        <v>627</v>
      </c>
      <c r="L151" s="30" t="s">
        <v>1256</v>
      </c>
      <c r="M151" s="74" t="s">
        <v>628</v>
      </c>
      <c r="N151" s="70">
        <v>10</v>
      </c>
      <c r="O151" s="70">
        <v>4</v>
      </c>
      <c r="P151" s="28" t="s">
        <v>11</v>
      </c>
      <c r="Q151" s="28" t="s">
        <v>92</v>
      </c>
      <c r="R151" s="70" t="s">
        <v>599</v>
      </c>
      <c r="S151" s="70" t="s">
        <v>291</v>
      </c>
      <c r="T151" s="17"/>
      <c r="U151" s="17"/>
      <c r="V151" s="17"/>
      <c r="W151" s="32">
        <v>143</v>
      </c>
      <c r="X151" s="33" t="s">
        <v>1256</v>
      </c>
      <c r="Y151" s="33"/>
      <c r="Z151" s="53" t="s">
        <v>607</v>
      </c>
      <c r="AA151" s="54">
        <v>42736</v>
      </c>
      <c r="AB151" s="54">
        <v>43069</v>
      </c>
      <c r="AC151" s="35">
        <f t="shared" si="11"/>
        <v>333</v>
      </c>
      <c r="AD151" s="72">
        <v>70</v>
      </c>
      <c r="AE151" s="28" t="s">
        <v>564</v>
      </c>
      <c r="AF151" s="193" t="s">
        <v>1896</v>
      </c>
      <c r="AG151" s="70" t="s">
        <v>597</v>
      </c>
      <c r="AH151" s="70" t="s">
        <v>291</v>
      </c>
      <c r="AI151" s="70" t="s">
        <v>599</v>
      </c>
      <c r="AJ151" s="70" t="s">
        <v>291</v>
      </c>
      <c r="AK151" s="70" t="s">
        <v>600</v>
      </c>
      <c r="AL151" s="70" t="s">
        <v>601</v>
      </c>
      <c r="AM151" s="70" t="s">
        <v>602</v>
      </c>
      <c r="AN151" s="50"/>
      <c r="AO151" s="50"/>
      <c r="AP151" s="50"/>
      <c r="AQ151" s="38">
        <f t="shared" si="10"/>
        <v>89</v>
      </c>
      <c r="AR151" s="39">
        <f t="shared" si="12"/>
        <v>0.26726726726726729</v>
      </c>
      <c r="AS151" s="20">
        <v>25</v>
      </c>
      <c r="AT151" s="19" t="s">
        <v>1355</v>
      </c>
      <c r="AU151" s="19" t="s">
        <v>1356</v>
      </c>
      <c r="AV151" s="92">
        <f t="shared" si="13"/>
        <v>17.5</v>
      </c>
      <c r="AW151" s="92">
        <f t="shared" si="14"/>
        <v>1.75</v>
      </c>
    </row>
    <row r="152" spans="1:49" ht="89.25" x14ac:dyDescent="0.2">
      <c r="A152" s="50" t="s">
        <v>588</v>
      </c>
      <c r="B152" s="50" t="s">
        <v>588</v>
      </c>
      <c r="C152" s="50" t="s">
        <v>589</v>
      </c>
      <c r="D152" s="50" t="s">
        <v>590</v>
      </c>
      <c r="E152" s="50" t="s">
        <v>619</v>
      </c>
      <c r="F152" s="50" t="s">
        <v>620</v>
      </c>
      <c r="G152" s="50" t="s">
        <v>621</v>
      </c>
      <c r="H152" s="50" t="s">
        <v>622</v>
      </c>
      <c r="I152" s="70">
        <v>17</v>
      </c>
      <c r="J152" s="70" t="s">
        <v>11</v>
      </c>
      <c r="K152" s="73" t="s">
        <v>627</v>
      </c>
      <c r="L152" s="30" t="s">
        <v>1256</v>
      </c>
      <c r="M152" s="74" t="s">
        <v>628</v>
      </c>
      <c r="N152" s="70">
        <v>10</v>
      </c>
      <c r="O152" s="70">
        <v>4</v>
      </c>
      <c r="P152" s="28" t="s">
        <v>11</v>
      </c>
      <c r="Q152" s="28" t="s">
        <v>92</v>
      </c>
      <c r="R152" s="70" t="s">
        <v>599</v>
      </c>
      <c r="S152" s="70" t="s">
        <v>291</v>
      </c>
      <c r="T152" s="17"/>
      <c r="U152" s="17"/>
      <c r="V152" s="17"/>
      <c r="W152" s="32">
        <v>144</v>
      </c>
      <c r="X152" s="33" t="s">
        <v>1256</v>
      </c>
      <c r="Y152" s="33"/>
      <c r="Z152" s="53" t="s">
        <v>608</v>
      </c>
      <c r="AA152" s="54">
        <v>42736</v>
      </c>
      <c r="AB152" s="54">
        <v>43069</v>
      </c>
      <c r="AC152" s="35">
        <f t="shared" si="11"/>
        <v>333</v>
      </c>
      <c r="AD152" s="36">
        <v>30</v>
      </c>
      <c r="AE152" s="28" t="s">
        <v>564</v>
      </c>
      <c r="AF152" s="193" t="s">
        <v>1896</v>
      </c>
      <c r="AG152" s="70" t="s">
        <v>597</v>
      </c>
      <c r="AH152" s="70" t="s">
        <v>291</v>
      </c>
      <c r="AI152" s="70" t="s">
        <v>599</v>
      </c>
      <c r="AJ152" s="70" t="s">
        <v>291</v>
      </c>
      <c r="AK152" s="70" t="s">
        <v>600</v>
      </c>
      <c r="AL152" s="70" t="s">
        <v>601</v>
      </c>
      <c r="AM152" s="70" t="s">
        <v>602</v>
      </c>
      <c r="AN152" s="50"/>
      <c r="AO152" s="50"/>
      <c r="AP152" s="50"/>
      <c r="AQ152" s="38">
        <f t="shared" si="10"/>
        <v>89</v>
      </c>
      <c r="AR152" s="39">
        <f t="shared" si="12"/>
        <v>0.26726726726726729</v>
      </c>
      <c r="AS152" s="20">
        <v>25</v>
      </c>
      <c r="AT152" s="19" t="s">
        <v>1357</v>
      </c>
      <c r="AU152" s="19" t="s">
        <v>1344</v>
      </c>
      <c r="AV152" s="92">
        <f t="shared" si="13"/>
        <v>7.5</v>
      </c>
      <c r="AW152" s="92">
        <f t="shared" si="14"/>
        <v>0.75</v>
      </c>
    </row>
    <row r="153" spans="1:49" ht="38.25" x14ac:dyDescent="0.2">
      <c r="A153" s="50" t="s">
        <v>588</v>
      </c>
      <c r="B153" s="50" t="s">
        <v>588</v>
      </c>
      <c r="C153" s="50" t="s">
        <v>589</v>
      </c>
      <c r="D153" s="50" t="s">
        <v>590</v>
      </c>
      <c r="E153" s="50" t="s">
        <v>619</v>
      </c>
      <c r="F153" s="50" t="s">
        <v>620</v>
      </c>
      <c r="G153" s="50" t="s">
        <v>621</v>
      </c>
      <c r="H153" s="50" t="s">
        <v>622</v>
      </c>
      <c r="I153" s="70">
        <v>17</v>
      </c>
      <c r="J153" s="70" t="s">
        <v>11</v>
      </c>
      <c r="K153" s="71" t="s">
        <v>629</v>
      </c>
      <c r="L153" s="30" t="s">
        <v>1256</v>
      </c>
      <c r="M153" s="70" t="s">
        <v>630</v>
      </c>
      <c r="N153" s="70">
        <v>10</v>
      </c>
      <c r="O153" s="70">
        <v>1</v>
      </c>
      <c r="P153" s="28" t="s">
        <v>11</v>
      </c>
      <c r="Q153" s="50" t="s">
        <v>95</v>
      </c>
      <c r="R153" s="70" t="s">
        <v>600</v>
      </c>
      <c r="S153" s="70" t="s">
        <v>291</v>
      </c>
      <c r="T153" s="17"/>
      <c r="U153" s="17"/>
      <c r="V153" s="17"/>
      <c r="W153" s="32">
        <v>145</v>
      </c>
      <c r="X153" s="33" t="s">
        <v>1256</v>
      </c>
      <c r="Y153" s="33"/>
      <c r="Z153" s="53" t="s">
        <v>631</v>
      </c>
      <c r="AA153" s="54">
        <v>42826</v>
      </c>
      <c r="AB153" s="54">
        <v>42916</v>
      </c>
      <c r="AC153" s="35">
        <f t="shared" si="11"/>
        <v>90</v>
      </c>
      <c r="AD153" s="72">
        <v>20</v>
      </c>
      <c r="AE153" s="28" t="s">
        <v>564</v>
      </c>
      <c r="AF153" s="193" t="s">
        <v>1896</v>
      </c>
      <c r="AG153" s="70" t="s">
        <v>597</v>
      </c>
      <c r="AH153" s="70" t="s">
        <v>291</v>
      </c>
      <c r="AI153" s="70" t="s">
        <v>599</v>
      </c>
      <c r="AJ153" s="70" t="s">
        <v>291</v>
      </c>
      <c r="AK153" s="70" t="s">
        <v>600</v>
      </c>
      <c r="AL153" s="70" t="s">
        <v>601</v>
      </c>
      <c r="AM153" s="70" t="s">
        <v>602</v>
      </c>
      <c r="AN153" s="50"/>
      <c r="AO153" s="50"/>
      <c r="AP153" s="50"/>
      <c r="AQ153" s="38" t="str">
        <f t="shared" si="10"/>
        <v>Actividad no ha iniciado</v>
      </c>
      <c r="AR153" s="39" t="str">
        <f t="shared" si="12"/>
        <v>Actividad no ha iniciado</v>
      </c>
      <c r="AS153" s="20">
        <v>0</v>
      </c>
      <c r="AT153" s="19">
        <v>0</v>
      </c>
      <c r="AU153" s="19">
        <v>0</v>
      </c>
      <c r="AV153" s="92">
        <f t="shared" si="13"/>
        <v>0</v>
      </c>
      <c r="AW153" s="92">
        <f t="shared" si="14"/>
        <v>0</v>
      </c>
    </row>
    <row r="154" spans="1:49" ht="38.25" x14ac:dyDescent="0.2">
      <c r="A154" s="50" t="s">
        <v>588</v>
      </c>
      <c r="B154" s="50" t="s">
        <v>588</v>
      </c>
      <c r="C154" s="50" t="s">
        <v>589</v>
      </c>
      <c r="D154" s="50" t="s">
        <v>590</v>
      </c>
      <c r="E154" s="50" t="s">
        <v>619</v>
      </c>
      <c r="F154" s="50" t="s">
        <v>620</v>
      </c>
      <c r="G154" s="50" t="s">
        <v>621</v>
      </c>
      <c r="H154" s="50" t="s">
        <v>622</v>
      </c>
      <c r="I154" s="70">
        <v>17</v>
      </c>
      <c r="J154" s="70" t="s">
        <v>11</v>
      </c>
      <c r="K154" s="71" t="s">
        <v>629</v>
      </c>
      <c r="L154" s="30" t="s">
        <v>1256</v>
      </c>
      <c r="M154" s="70" t="s">
        <v>630</v>
      </c>
      <c r="N154" s="70">
        <v>10</v>
      </c>
      <c r="O154" s="70">
        <v>1</v>
      </c>
      <c r="P154" s="28" t="s">
        <v>11</v>
      </c>
      <c r="Q154" s="50" t="s">
        <v>95</v>
      </c>
      <c r="R154" s="70" t="s">
        <v>600</v>
      </c>
      <c r="S154" s="70" t="s">
        <v>291</v>
      </c>
      <c r="T154" s="17"/>
      <c r="U154" s="17"/>
      <c r="V154" s="17"/>
      <c r="W154" s="32">
        <v>146</v>
      </c>
      <c r="X154" s="33" t="s">
        <v>1256</v>
      </c>
      <c r="Y154" s="33"/>
      <c r="Z154" s="53" t="s">
        <v>632</v>
      </c>
      <c r="AA154" s="54">
        <v>42917</v>
      </c>
      <c r="AB154" s="54">
        <v>43008</v>
      </c>
      <c r="AC154" s="35">
        <f t="shared" si="11"/>
        <v>91</v>
      </c>
      <c r="AD154" s="36">
        <v>60</v>
      </c>
      <c r="AE154" s="28" t="s">
        <v>564</v>
      </c>
      <c r="AF154" s="193" t="s">
        <v>1896</v>
      </c>
      <c r="AG154" s="70" t="s">
        <v>597</v>
      </c>
      <c r="AH154" s="70" t="s">
        <v>291</v>
      </c>
      <c r="AI154" s="70" t="s">
        <v>599</v>
      </c>
      <c r="AJ154" s="70" t="s">
        <v>291</v>
      </c>
      <c r="AK154" s="70" t="s">
        <v>600</v>
      </c>
      <c r="AL154" s="70" t="s">
        <v>601</v>
      </c>
      <c r="AM154" s="70" t="s">
        <v>602</v>
      </c>
      <c r="AN154" s="50"/>
      <c r="AO154" s="50"/>
      <c r="AP154" s="50"/>
      <c r="AQ154" s="38" t="str">
        <f t="shared" si="10"/>
        <v>Actividad no ha iniciado</v>
      </c>
      <c r="AR154" s="39" t="str">
        <f t="shared" si="12"/>
        <v>Actividad no ha iniciado</v>
      </c>
      <c r="AS154" s="20">
        <v>0</v>
      </c>
      <c r="AT154" s="19">
        <v>0</v>
      </c>
      <c r="AU154" s="19">
        <v>0</v>
      </c>
      <c r="AV154" s="92">
        <f t="shared" si="13"/>
        <v>0</v>
      </c>
      <c r="AW154" s="92">
        <f t="shared" si="14"/>
        <v>0</v>
      </c>
    </row>
    <row r="155" spans="1:49" ht="38.25" x14ac:dyDescent="0.2">
      <c r="A155" s="50" t="s">
        <v>588</v>
      </c>
      <c r="B155" s="50" t="s">
        <v>588</v>
      </c>
      <c r="C155" s="50" t="s">
        <v>589</v>
      </c>
      <c r="D155" s="50" t="s">
        <v>590</v>
      </c>
      <c r="E155" s="50" t="s">
        <v>619</v>
      </c>
      <c r="F155" s="50" t="s">
        <v>620</v>
      </c>
      <c r="G155" s="50" t="s">
        <v>621</v>
      </c>
      <c r="H155" s="50" t="s">
        <v>622</v>
      </c>
      <c r="I155" s="70">
        <v>17</v>
      </c>
      <c r="J155" s="70" t="s">
        <v>11</v>
      </c>
      <c r="K155" s="71" t="s">
        <v>629</v>
      </c>
      <c r="L155" s="30" t="s">
        <v>1256</v>
      </c>
      <c r="M155" s="70" t="s">
        <v>630</v>
      </c>
      <c r="N155" s="70">
        <v>10</v>
      </c>
      <c r="O155" s="70">
        <v>1</v>
      </c>
      <c r="P155" s="28" t="s">
        <v>11</v>
      </c>
      <c r="Q155" s="50" t="s">
        <v>95</v>
      </c>
      <c r="R155" s="70" t="s">
        <v>600</v>
      </c>
      <c r="S155" s="70" t="s">
        <v>291</v>
      </c>
      <c r="T155" s="17"/>
      <c r="U155" s="17"/>
      <c r="V155" s="17"/>
      <c r="W155" s="32">
        <v>147</v>
      </c>
      <c r="X155" s="33" t="s">
        <v>1256</v>
      </c>
      <c r="Y155" s="33"/>
      <c r="Z155" s="53" t="s">
        <v>633</v>
      </c>
      <c r="AA155" s="54">
        <v>43009</v>
      </c>
      <c r="AB155" s="54">
        <v>43069</v>
      </c>
      <c r="AC155" s="35">
        <f t="shared" si="11"/>
        <v>60</v>
      </c>
      <c r="AD155" s="36">
        <v>20</v>
      </c>
      <c r="AE155" s="28" t="s">
        <v>564</v>
      </c>
      <c r="AF155" s="193" t="s">
        <v>1896</v>
      </c>
      <c r="AG155" s="70" t="s">
        <v>597</v>
      </c>
      <c r="AH155" s="70" t="s">
        <v>291</v>
      </c>
      <c r="AI155" s="70" t="s">
        <v>599</v>
      </c>
      <c r="AJ155" s="70" t="s">
        <v>291</v>
      </c>
      <c r="AK155" s="70" t="s">
        <v>600</v>
      </c>
      <c r="AL155" s="70" t="s">
        <v>601</v>
      </c>
      <c r="AM155" s="70" t="s">
        <v>602</v>
      </c>
      <c r="AN155" s="50"/>
      <c r="AO155" s="50"/>
      <c r="AP155" s="50"/>
      <c r="AQ155" s="38" t="str">
        <f t="shared" si="10"/>
        <v>Actividad no ha iniciado</v>
      </c>
      <c r="AR155" s="39" t="str">
        <f t="shared" si="12"/>
        <v>Actividad no ha iniciado</v>
      </c>
      <c r="AS155" s="20">
        <v>0</v>
      </c>
      <c r="AT155" s="19">
        <v>0</v>
      </c>
      <c r="AU155" s="19">
        <v>0</v>
      </c>
      <c r="AV155" s="92">
        <f t="shared" si="13"/>
        <v>0</v>
      </c>
      <c r="AW155" s="92">
        <f t="shared" si="14"/>
        <v>0</v>
      </c>
    </row>
    <row r="156" spans="1:49" ht="89.25" x14ac:dyDescent="0.2">
      <c r="A156" s="50" t="s">
        <v>588</v>
      </c>
      <c r="B156" s="50" t="s">
        <v>588</v>
      </c>
      <c r="C156" s="50" t="s">
        <v>589</v>
      </c>
      <c r="D156" s="50" t="s">
        <v>590</v>
      </c>
      <c r="E156" s="50" t="s">
        <v>634</v>
      </c>
      <c r="F156" s="50" t="s">
        <v>635</v>
      </c>
      <c r="G156" s="50" t="s">
        <v>636</v>
      </c>
      <c r="H156" s="50" t="s">
        <v>637</v>
      </c>
      <c r="I156" s="50">
        <v>15</v>
      </c>
      <c r="J156" s="50" t="s">
        <v>11</v>
      </c>
      <c r="K156" s="52" t="s">
        <v>638</v>
      </c>
      <c r="L156" s="30" t="s">
        <v>1256</v>
      </c>
      <c r="M156" s="50" t="s">
        <v>639</v>
      </c>
      <c r="N156" s="50">
        <v>10</v>
      </c>
      <c r="O156" s="50">
        <v>12</v>
      </c>
      <c r="P156" s="28" t="s">
        <v>11</v>
      </c>
      <c r="Q156" s="28" t="s">
        <v>92</v>
      </c>
      <c r="R156" s="50" t="s">
        <v>599</v>
      </c>
      <c r="S156" s="50" t="s">
        <v>291</v>
      </c>
      <c r="T156" s="19"/>
      <c r="U156" s="19"/>
      <c r="V156" s="19"/>
      <c r="W156" s="32">
        <v>148</v>
      </c>
      <c r="X156" s="33" t="s">
        <v>1256</v>
      </c>
      <c r="Y156" s="33"/>
      <c r="Z156" s="53" t="s">
        <v>640</v>
      </c>
      <c r="AA156" s="54">
        <v>42736</v>
      </c>
      <c r="AB156" s="54">
        <v>43069</v>
      </c>
      <c r="AC156" s="35">
        <f t="shared" si="11"/>
        <v>333</v>
      </c>
      <c r="AD156" s="72">
        <v>50</v>
      </c>
      <c r="AE156" s="28" t="s">
        <v>564</v>
      </c>
      <c r="AF156" s="193" t="s">
        <v>1896</v>
      </c>
      <c r="AG156" s="50" t="s">
        <v>599</v>
      </c>
      <c r="AH156" s="50" t="s">
        <v>291</v>
      </c>
      <c r="AI156" s="50" t="s">
        <v>597</v>
      </c>
      <c r="AJ156" s="50" t="s">
        <v>291</v>
      </c>
      <c r="AK156" s="50" t="s">
        <v>600</v>
      </c>
      <c r="AL156" s="50" t="s">
        <v>601</v>
      </c>
      <c r="AM156" s="50" t="s">
        <v>602</v>
      </c>
      <c r="AN156" s="50"/>
      <c r="AO156" s="50"/>
      <c r="AP156" s="50"/>
      <c r="AQ156" s="38">
        <f t="shared" si="10"/>
        <v>89</v>
      </c>
      <c r="AR156" s="39">
        <f t="shared" si="12"/>
        <v>0.26726726726726729</v>
      </c>
      <c r="AS156" s="20">
        <v>25</v>
      </c>
      <c r="AT156" s="19" t="s">
        <v>1358</v>
      </c>
      <c r="AU156" s="19" t="s">
        <v>1354</v>
      </c>
      <c r="AV156" s="92">
        <f t="shared" si="13"/>
        <v>12.5</v>
      </c>
      <c r="AW156" s="92">
        <f t="shared" si="14"/>
        <v>1.25</v>
      </c>
    </row>
    <row r="157" spans="1:49" ht="89.25" x14ac:dyDescent="0.2">
      <c r="A157" s="50" t="s">
        <v>588</v>
      </c>
      <c r="B157" s="50" t="s">
        <v>588</v>
      </c>
      <c r="C157" s="50" t="s">
        <v>589</v>
      </c>
      <c r="D157" s="50" t="s">
        <v>590</v>
      </c>
      <c r="E157" s="50" t="s">
        <v>634</v>
      </c>
      <c r="F157" s="50" t="s">
        <v>635</v>
      </c>
      <c r="G157" s="50" t="s">
        <v>636</v>
      </c>
      <c r="H157" s="50" t="s">
        <v>637</v>
      </c>
      <c r="I157" s="50">
        <v>15</v>
      </c>
      <c r="J157" s="50" t="s">
        <v>11</v>
      </c>
      <c r="K157" s="52" t="s">
        <v>638</v>
      </c>
      <c r="L157" s="30" t="s">
        <v>1256</v>
      </c>
      <c r="M157" s="50" t="s">
        <v>639</v>
      </c>
      <c r="N157" s="50">
        <v>10</v>
      </c>
      <c r="O157" s="50">
        <v>12</v>
      </c>
      <c r="P157" s="28" t="s">
        <v>11</v>
      </c>
      <c r="Q157" s="28" t="s">
        <v>92</v>
      </c>
      <c r="R157" s="50" t="s">
        <v>599</v>
      </c>
      <c r="S157" s="50" t="s">
        <v>291</v>
      </c>
      <c r="T157" s="19"/>
      <c r="U157" s="19"/>
      <c r="V157" s="19"/>
      <c r="W157" s="32">
        <v>149</v>
      </c>
      <c r="X157" s="33" t="s">
        <v>1256</v>
      </c>
      <c r="Y157" s="33"/>
      <c r="Z157" s="53" t="s">
        <v>641</v>
      </c>
      <c r="AA157" s="54">
        <v>42736</v>
      </c>
      <c r="AB157" s="54">
        <v>43069</v>
      </c>
      <c r="AC157" s="35">
        <f t="shared" si="11"/>
        <v>333</v>
      </c>
      <c r="AD157" s="36">
        <v>50</v>
      </c>
      <c r="AE157" s="28" t="s">
        <v>564</v>
      </c>
      <c r="AF157" s="50"/>
      <c r="AG157" s="50"/>
      <c r="AH157" s="50"/>
      <c r="AI157" s="50"/>
      <c r="AJ157" s="50"/>
      <c r="AK157" s="50"/>
      <c r="AL157" s="50"/>
      <c r="AM157" s="50"/>
      <c r="AN157" s="50"/>
      <c r="AO157" s="50"/>
      <c r="AP157" s="50"/>
      <c r="AQ157" s="38">
        <f t="shared" si="10"/>
        <v>89</v>
      </c>
      <c r="AR157" s="39">
        <f t="shared" si="12"/>
        <v>0.26726726726726729</v>
      </c>
      <c r="AS157" s="20">
        <v>25</v>
      </c>
      <c r="AT157" s="19" t="s">
        <v>1359</v>
      </c>
      <c r="AU157" s="19" t="s">
        <v>1360</v>
      </c>
      <c r="AV157" s="92">
        <f t="shared" si="13"/>
        <v>12.5</v>
      </c>
      <c r="AW157" s="92">
        <f t="shared" si="14"/>
        <v>1.25</v>
      </c>
    </row>
    <row r="158" spans="1:49" ht="38.25" x14ac:dyDescent="0.2">
      <c r="A158" s="50" t="s">
        <v>588</v>
      </c>
      <c r="B158" s="50" t="s">
        <v>588</v>
      </c>
      <c r="C158" s="50" t="s">
        <v>589</v>
      </c>
      <c r="D158" s="50" t="s">
        <v>590</v>
      </c>
      <c r="E158" s="50" t="s">
        <v>634</v>
      </c>
      <c r="F158" s="50" t="s">
        <v>635</v>
      </c>
      <c r="G158" s="50" t="s">
        <v>636</v>
      </c>
      <c r="H158" s="50" t="s">
        <v>637</v>
      </c>
      <c r="I158" s="50">
        <v>15</v>
      </c>
      <c r="J158" s="50" t="s">
        <v>11</v>
      </c>
      <c r="K158" s="52" t="s">
        <v>642</v>
      </c>
      <c r="L158" s="30" t="s">
        <v>1256</v>
      </c>
      <c r="M158" s="50" t="s">
        <v>643</v>
      </c>
      <c r="N158" s="50">
        <v>10</v>
      </c>
      <c r="O158" s="50">
        <v>1</v>
      </c>
      <c r="P158" s="28" t="s">
        <v>11</v>
      </c>
      <c r="Q158" s="50" t="s">
        <v>95</v>
      </c>
      <c r="R158" s="50" t="s">
        <v>600</v>
      </c>
      <c r="S158" s="50" t="s">
        <v>291</v>
      </c>
      <c r="T158" s="19"/>
      <c r="U158" s="19"/>
      <c r="V158" s="19"/>
      <c r="W158" s="32">
        <v>150</v>
      </c>
      <c r="X158" s="33" t="s">
        <v>1256</v>
      </c>
      <c r="Y158" s="33"/>
      <c r="Z158" s="53" t="s">
        <v>644</v>
      </c>
      <c r="AA158" s="54">
        <v>42917</v>
      </c>
      <c r="AB158" s="54">
        <v>43008</v>
      </c>
      <c r="AC158" s="35">
        <f t="shared" si="11"/>
        <v>91</v>
      </c>
      <c r="AD158" s="72">
        <v>30</v>
      </c>
      <c r="AE158" s="28" t="s">
        <v>564</v>
      </c>
      <c r="AF158" s="193" t="s">
        <v>1896</v>
      </c>
      <c r="AG158" s="50" t="s">
        <v>600</v>
      </c>
      <c r="AH158" s="50" t="s">
        <v>291</v>
      </c>
      <c r="AI158" s="50" t="s">
        <v>599</v>
      </c>
      <c r="AJ158" s="50" t="s">
        <v>291</v>
      </c>
      <c r="AK158" s="50" t="s">
        <v>597</v>
      </c>
      <c r="AL158" s="50" t="s">
        <v>601</v>
      </c>
      <c r="AM158" s="50" t="s">
        <v>602</v>
      </c>
      <c r="AN158" s="50"/>
      <c r="AO158" s="50"/>
      <c r="AP158" s="50"/>
      <c r="AQ158" s="38" t="str">
        <f t="shared" si="10"/>
        <v>Actividad no ha iniciado</v>
      </c>
      <c r="AR158" s="39" t="str">
        <f t="shared" si="12"/>
        <v>Actividad no ha iniciado</v>
      </c>
      <c r="AS158" s="20">
        <v>0</v>
      </c>
      <c r="AT158" s="19">
        <v>0</v>
      </c>
      <c r="AU158" s="19">
        <v>0</v>
      </c>
      <c r="AV158" s="92">
        <f t="shared" si="13"/>
        <v>0</v>
      </c>
      <c r="AW158" s="92">
        <f t="shared" si="14"/>
        <v>0</v>
      </c>
    </row>
    <row r="159" spans="1:49" ht="38.25" x14ac:dyDescent="0.2">
      <c r="A159" s="50" t="s">
        <v>588</v>
      </c>
      <c r="B159" s="50" t="s">
        <v>588</v>
      </c>
      <c r="C159" s="50" t="s">
        <v>589</v>
      </c>
      <c r="D159" s="50" t="s">
        <v>590</v>
      </c>
      <c r="E159" s="50" t="s">
        <v>634</v>
      </c>
      <c r="F159" s="50" t="s">
        <v>635</v>
      </c>
      <c r="G159" s="50" t="s">
        <v>636</v>
      </c>
      <c r="H159" s="50" t="s">
        <v>637</v>
      </c>
      <c r="I159" s="50">
        <v>15</v>
      </c>
      <c r="J159" s="50" t="s">
        <v>11</v>
      </c>
      <c r="K159" s="52" t="s">
        <v>642</v>
      </c>
      <c r="L159" s="30" t="s">
        <v>1256</v>
      </c>
      <c r="M159" s="50" t="s">
        <v>643</v>
      </c>
      <c r="N159" s="50">
        <v>10</v>
      </c>
      <c r="O159" s="50">
        <v>1</v>
      </c>
      <c r="P159" s="28" t="s">
        <v>11</v>
      </c>
      <c r="Q159" s="50" t="s">
        <v>95</v>
      </c>
      <c r="R159" s="50" t="s">
        <v>600</v>
      </c>
      <c r="S159" s="50" t="s">
        <v>291</v>
      </c>
      <c r="T159" s="19"/>
      <c r="U159" s="19"/>
      <c r="V159" s="19"/>
      <c r="W159" s="32">
        <v>151</v>
      </c>
      <c r="X159" s="33" t="s">
        <v>1256</v>
      </c>
      <c r="Y159" s="33"/>
      <c r="Z159" s="53" t="s">
        <v>645</v>
      </c>
      <c r="AA159" s="54">
        <v>43009</v>
      </c>
      <c r="AB159" s="54">
        <v>43069</v>
      </c>
      <c r="AC159" s="35">
        <f t="shared" si="11"/>
        <v>60</v>
      </c>
      <c r="AD159" s="36">
        <v>70</v>
      </c>
      <c r="AE159" s="28" t="s">
        <v>564</v>
      </c>
      <c r="AF159" s="50"/>
      <c r="AG159" s="50"/>
      <c r="AH159" s="50"/>
      <c r="AI159" s="50"/>
      <c r="AJ159" s="50"/>
      <c r="AK159" s="50"/>
      <c r="AL159" s="50"/>
      <c r="AM159" s="50"/>
      <c r="AN159" s="50"/>
      <c r="AO159" s="50"/>
      <c r="AP159" s="50"/>
      <c r="AQ159" s="38" t="str">
        <f t="shared" si="10"/>
        <v>Actividad no ha iniciado</v>
      </c>
      <c r="AR159" s="39" t="str">
        <f t="shared" si="12"/>
        <v>Actividad no ha iniciado</v>
      </c>
      <c r="AS159" s="20">
        <v>0</v>
      </c>
      <c r="AT159" s="19">
        <v>0</v>
      </c>
      <c r="AU159" s="19">
        <v>0</v>
      </c>
      <c r="AV159" s="92">
        <f t="shared" si="13"/>
        <v>0</v>
      </c>
      <c r="AW159" s="92">
        <f t="shared" si="14"/>
        <v>0</v>
      </c>
    </row>
    <row r="160" spans="1:49" ht="38.25" x14ac:dyDescent="0.2">
      <c r="A160" s="50" t="s">
        <v>588</v>
      </c>
      <c r="B160" s="50" t="s">
        <v>588</v>
      </c>
      <c r="C160" s="50" t="s">
        <v>589</v>
      </c>
      <c r="D160" s="50" t="s">
        <v>590</v>
      </c>
      <c r="E160" s="50" t="s">
        <v>634</v>
      </c>
      <c r="F160" s="50" t="s">
        <v>635</v>
      </c>
      <c r="G160" s="50" t="s">
        <v>636</v>
      </c>
      <c r="H160" s="50" t="s">
        <v>637</v>
      </c>
      <c r="I160" s="50">
        <v>15</v>
      </c>
      <c r="J160" s="50" t="s">
        <v>11</v>
      </c>
      <c r="K160" s="52" t="s">
        <v>646</v>
      </c>
      <c r="L160" s="30" t="s">
        <v>1256</v>
      </c>
      <c r="M160" s="50" t="s">
        <v>647</v>
      </c>
      <c r="N160" s="50">
        <v>10</v>
      </c>
      <c r="O160" s="50">
        <v>2</v>
      </c>
      <c r="P160" s="28" t="s">
        <v>11</v>
      </c>
      <c r="Q160" s="50" t="s">
        <v>95</v>
      </c>
      <c r="R160" s="50" t="s">
        <v>600</v>
      </c>
      <c r="S160" s="50" t="s">
        <v>291</v>
      </c>
      <c r="T160" s="19"/>
      <c r="U160" s="19"/>
      <c r="V160" s="19"/>
      <c r="W160" s="32">
        <v>152</v>
      </c>
      <c r="X160" s="33" t="s">
        <v>1256</v>
      </c>
      <c r="Y160" s="33"/>
      <c r="Z160" s="53" t="s">
        <v>631</v>
      </c>
      <c r="AA160" s="54">
        <v>42826</v>
      </c>
      <c r="AB160" s="54">
        <v>42916</v>
      </c>
      <c r="AC160" s="35">
        <f t="shared" si="11"/>
        <v>90</v>
      </c>
      <c r="AD160" s="72">
        <v>20</v>
      </c>
      <c r="AE160" s="28" t="s">
        <v>564</v>
      </c>
      <c r="AF160" s="193" t="s">
        <v>1896</v>
      </c>
      <c r="AG160" s="50" t="s">
        <v>600</v>
      </c>
      <c r="AH160" s="50" t="s">
        <v>291</v>
      </c>
      <c r="AI160" s="50" t="s">
        <v>599</v>
      </c>
      <c r="AJ160" s="50" t="s">
        <v>291</v>
      </c>
      <c r="AK160" s="50" t="s">
        <v>597</v>
      </c>
      <c r="AL160" s="50" t="s">
        <v>601</v>
      </c>
      <c r="AM160" s="50" t="s">
        <v>602</v>
      </c>
      <c r="AN160" s="50"/>
      <c r="AO160" s="50"/>
      <c r="AP160" s="50"/>
      <c r="AQ160" s="38" t="str">
        <f t="shared" si="10"/>
        <v>Actividad no ha iniciado</v>
      </c>
      <c r="AR160" s="39" t="str">
        <f t="shared" si="12"/>
        <v>Actividad no ha iniciado</v>
      </c>
      <c r="AS160" s="20">
        <v>0</v>
      </c>
      <c r="AT160" s="19">
        <v>0</v>
      </c>
      <c r="AU160" s="19">
        <v>0</v>
      </c>
      <c r="AV160" s="92">
        <f t="shared" si="13"/>
        <v>0</v>
      </c>
      <c r="AW160" s="92">
        <f t="shared" si="14"/>
        <v>0</v>
      </c>
    </row>
    <row r="161" spans="1:49" ht="38.25" x14ac:dyDescent="0.2">
      <c r="A161" s="50" t="s">
        <v>588</v>
      </c>
      <c r="B161" s="50" t="s">
        <v>588</v>
      </c>
      <c r="C161" s="50" t="s">
        <v>589</v>
      </c>
      <c r="D161" s="50" t="s">
        <v>590</v>
      </c>
      <c r="E161" s="50" t="s">
        <v>634</v>
      </c>
      <c r="F161" s="50" t="s">
        <v>635</v>
      </c>
      <c r="G161" s="50" t="s">
        <v>636</v>
      </c>
      <c r="H161" s="50" t="s">
        <v>637</v>
      </c>
      <c r="I161" s="50">
        <v>15</v>
      </c>
      <c r="J161" s="50" t="s">
        <v>11</v>
      </c>
      <c r="K161" s="52" t="s">
        <v>646</v>
      </c>
      <c r="L161" s="30" t="s">
        <v>1256</v>
      </c>
      <c r="M161" s="50" t="s">
        <v>647</v>
      </c>
      <c r="N161" s="50">
        <v>10</v>
      </c>
      <c r="O161" s="50">
        <v>2</v>
      </c>
      <c r="P161" s="28" t="s">
        <v>11</v>
      </c>
      <c r="Q161" s="50" t="s">
        <v>95</v>
      </c>
      <c r="R161" s="50" t="s">
        <v>600</v>
      </c>
      <c r="S161" s="50" t="s">
        <v>291</v>
      </c>
      <c r="T161" s="19"/>
      <c r="U161" s="19"/>
      <c r="V161" s="19"/>
      <c r="W161" s="32">
        <v>153</v>
      </c>
      <c r="X161" s="33" t="s">
        <v>1256</v>
      </c>
      <c r="Y161" s="33"/>
      <c r="Z161" s="53" t="s">
        <v>648</v>
      </c>
      <c r="AA161" s="54">
        <v>42917</v>
      </c>
      <c r="AB161" s="54">
        <v>43008</v>
      </c>
      <c r="AC161" s="35">
        <f t="shared" si="11"/>
        <v>91</v>
      </c>
      <c r="AD161" s="36">
        <v>60</v>
      </c>
      <c r="AE161" s="28" t="s">
        <v>564</v>
      </c>
      <c r="AF161" s="50"/>
      <c r="AG161" s="50"/>
      <c r="AH161" s="50"/>
      <c r="AI161" s="50"/>
      <c r="AJ161" s="50"/>
      <c r="AK161" s="50"/>
      <c r="AL161" s="50"/>
      <c r="AM161" s="50"/>
      <c r="AN161" s="50"/>
      <c r="AO161" s="50"/>
      <c r="AP161" s="50"/>
      <c r="AQ161" s="38" t="str">
        <f t="shared" si="10"/>
        <v>Actividad no ha iniciado</v>
      </c>
      <c r="AR161" s="39" t="str">
        <f t="shared" si="12"/>
        <v>Actividad no ha iniciado</v>
      </c>
      <c r="AS161" s="20">
        <v>0</v>
      </c>
      <c r="AT161" s="19">
        <v>0</v>
      </c>
      <c r="AU161" s="19">
        <v>0</v>
      </c>
      <c r="AV161" s="92">
        <f t="shared" si="13"/>
        <v>0</v>
      </c>
      <c r="AW161" s="92">
        <f t="shared" si="14"/>
        <v>0</v>
      </c>
    </row>
    <row r="162" spans="1:49" ht="38.25" x14ac:dyDescent="0.2">
      <c r="A162" s="50" t="s">
        <v>588</v>
      </c>
      <c r="B162" s="50" t="s">
        <v>588</v>
      </c>
      <c r="C162" s="50" t="s">
        <v>589</v>
      </c>
      <c r="D162" s="50" t="s">
        <v>590</v>
      </c>
      <c r="E162" s="50" t="s">
        <v>634</v>
      </c>
      <c r="F162" s="50" t="s">
        <v>635</v>
      </c>
      <c r="G162" s="50" t="s">
        <v>636</v>
      </c>
      <c r="H162" s="50" t="s">
        <v>637</v>
      </c>
      <c r="I162" s="50">
        <v>15</v>
      </c>
      <c r="J162" s="50" t="s">
        <v>11</v>
      </c>
      <c r="K162" s="52" t="s">
        <v>646</v>
      </c>
      <c r="L162" s="30" t="s">
        <v>1256</v>
      </c>
      <c r="M162" s="50" t="s">
        <v>647</v>
      </c>
      <c r="N162" s="50">
        <v>10</v>
      </c>
      <c r="O162" s="50">
        <v>2</v>
      </c>
      <c r="P162" s="28" t="s">
        <v>11</v>
      </c>
      <c r="Q162" s="50" t="s">
        <v>95</v>
      </c>
      <c r="R162" s="50" t="s">
        <v>600</v>
      </c>
      <c r="S162" s="50" t="s">
        <v>291</v>
      </c>
      <c r="T162" s="19"/>
      <c r="U162" s="19"/>
      <c r="V162" s="19"/>
      <c r="W162" s="32">
        <v>154</v>
      </c>
      <c r="X162" s="33" t="s">
        <v>1256</v>
      </c>
      <c r="Y162" s="33"/>
      <c r="Z162" s="53" t="s">
        <v>649</v>
      </c>
      <c r="AA162" s="54">
        <v>43009</v>
      </c>
      <c r="AB162" s="54">
        <v>43069</v>
      </c>
      <c r="AC162" s="35">
        <f t="shared" si="11"/>
        <v>60</v>
      </c>
      <c r="AD162" s="36">
        <v>20</v>
      </c>
      <c r="AE162" s="28" t="s">
        <v>564</v>
      </c>
      <c r="AF162" s="50"/>
      <c r="AG162" s="50"/>
      <c r="AH162" s="50"/>
      <c r="AI162" s="50"/>
      <c r="AJ162" s="50"/>
      <c r="AK162" s="50"/>
      <c r="AL162" s="50"/>
      <c r="AM162" s="50"/>
      <c r="AN162" s="50"/>
      <c r="AO162" s="50"/>
      <c r="AP162" s="50"/>
      <c r="AQ162" s="38" t="str">
        <f t="shared" si="10"/>
        <v>Actividad no ha iniciado</v>
      </c>
      <c r="AR162" s="39" t="str">
        <f t="shared" si="12"/>
        <v>Actividad no ha iniciado</v>
      </c>
      <c r="AS162" s="20">
        <v>0</v>
      </c>
      <c r="AT162" s="19">
        <v>0</v>
      </c>
      <c r="AU162" s="19">
        <v>0</v>
      </c>
      <c r="AV162" s="92">
        <f t="shared" si="13"/>
        <v>0</v>
      </c>
      <c r="AW162" s="92">
        <f t="shared" si="14"/>
        <v>0</v>
      </c>
    </row>
    <row r="163" spans="1:49" ht="51" x14ac:dyDescent="0.2">
      <c r="A163" s="50" t="s">
        <v>650</v>
      </c>
      <c r="B163" s="50" t="s">
        <v>650</v>
      </c>
      <c r="C163" s="50" t="s">
        <v>204</v>
      </c>
      <c r="D163" s="50" t="s">
        <v>205</v>
      </c>
      <c r="E163" s="50" t="s">
        <v>651</v>
      </c>
      <c r="F163" s="50" t="s">
        <v>652</v>
      </c>
      <c r="G163" s="50"/>
      <c r="H163" s="50"/>
      <c r="I163" s="50">
        <v>100</v>
      </c>
      <c r="J163" s="50" t="s">
        <v>12</v>
      </c>
      <c r="K163" s="50" t="s">
        <v>653</v>
      </c>
      <c r="L163" s="30" t="s">
        <v>1256</v>
      </c>
      <c r="M163" s="50" t="s">
        <v>654</v>
      </c>
      <c r="N163" s="75">
        <v>100</v>
      </c>
      <c r="O163" s="50">
        <v>100</v>
      </c>
      <c r="P163" s="50" t="s">
        <v>12</v>
      </c>
      <c r="Q163" s="28" t="s">
        <v>92</v>
      </c>
      <c r="R163" s="50" t="s">
        <v>655</v>
      </c>
      <c r="S163" s="50" t="s">
        <v>656</v>
      </c>
      <c r="T163" s="19"/>
      <c r="U163" s="19"/>
      <c r="V163" s="19"/>
      <c r="W163" s="32">
        <v>155</v>
      </c>
      <c r="X163" s="33" t="s">
        <v>1256</v>
      </c>
      <c r="Y163" s="33"/>
      <c r="Z163" s="9" t="s">
        <v>657</v>
      </c>
      <c r="AA163" s="12">
        <v>42736</v>
      </c>
      <c r="AB163" s="34">
        <v>43069</v>
      </c>
      <c r="AC163" s="35">
        <f t="shared" si="11"/>
        <v>333</v>
      </c>
      <c r="AD163" s="36">
        <v>50</v>
      </c>
      <c r="AE163" s="28" t="s">
        <v>564</v>
      </c>
      <c r="AF163" s="193" t="s">
        <v>1896</v>
      </c>
      <c r="AG163" s="50" t="s">
        <v>658</v>
      </c>
      <c r="AH163" s="50" t="s">
        <v>659</v>
      </c>
      <c r="AI163" s="50" t="s">
        <v>655</v>
      </c>
      <c r="AJ163" s="50"/>
      <c r="AK163" s="50"/>
      <c r="AL163" s="50"/>
      <c r="AM163" s="50"/>
      <c r="AN163" s="50"/>
      <c r="AO163" s="50"/>
      <c r="AP163" s="50"/>
      <c r="AQ163" s="38">
        <f t="shared" si="10"/>
        <v>89</v>
      </c>
      <c r="AR163" s="39">
        <f t="shared" si="12"/>
        <v>0.26726726726726729</v>
      </c>
      <c r="AS163" s="136">
        <v>0</v>
      </c>
      <c r="AT163" s="19" t="s">
        <v>1877</v>
      </c>
      <c r="AU163" s="19" t="s">
        <v>1877</v>
      </c>
      <c r="AV163" s="92">
        <f t="shared" si="13"/>
        <v>0</v>
      </c>
      <c r="AW163" s="92">
        <f t="shared" si="14"/>
        <v>0</v>
      </c>
    </row>
    <row r="164" spans="1:49" ht="51.75" thickBot="1" x14ac:dyDescent="0.25">
      <c r="A164" s="76" t="s">
        <v>650</v>
      </c>
      <c r="B164" s="76" t="s">
        <v>650</v>
      </c>
      <c r="C164" s="76" t="s">
        <v>204</v>
      </c>
      <c r="D164" s="76" t="s">
        <v>205</v>
      </c>
      <c r="E164" s="76" t="s">
        <v>651</v>
      </c>
      <c r="F164" s="76" t="s">
        <v>652</v>
      </c>
      <c r="G164" s="76"/>
      <c r="H164" s="76"/>
      <c r="I164" s="76">
        <v>100</v>
      </c>
      <c r="J164" s="76" t="s">
        <v>12</v>
      </c>
      <c r="K164" s="76" t="s">
        <v>653</v>
      </c>
      <c r="L164" s="30" t="s">
        <v>1256</v>
      </c>
      <c r="M164" s="76" t="s">
        <v>654</v>
      </c>
      <c r="N164" s="77">
        <v>100</v>
      </c>
      <c r="O164" s="76">
        <v>100</v>
      </c>
      <c r="P164" s="76" t="s">
        <v>12</v>
      </c>
      <c r="Q164" s="78" t="s">
        <v>92</v>
      </c>
      <c r="R164" s="76" t="s">
        <v>655</v>
      </c>
      <c r="S164" s="76" t="s">
        <v>656</v>
      </c>
      <c r="T164" s="18"/>
      <c r="U164" s="18"/>
      <c r="V164" s="18"/>
      <c r="W164" s="32">
        <v>156</v>
      </c>
      <c r="X164" s="33" t="s">
        <v>1256</v>
      </c>
      <c r="Y164" s="238"/>
      <c r="Z164" s="10" t="s">
        <v>660</v>
      </c>
      <c r="AA164" s="79">
        <v>42736</v>
      </c>
      <c r="AB164" s="80">
        <v>43069</v>
      </c>
      <c r="AC164" s="35">
        <f t="shared" si="11"/>
        <v>333</v>
      </c>
      <c r="AD164" s="36">
        <v>50</v>
      </c>
      <c r="AE164" s="28" t="s">
        <v>564</v>
      </c>
      <c r="AF164" s="193" t="s">
        <v>1896</v>
      </c>
      <c r="AG164" s="76" t="s">
        <v>658</v>
      </c>
      <c r="AH164" s="76" t="s">
        <v>659</v>
      </c>
      <c r="AI164" s="76" t="s">
        <v>655</v>
      </c>
      <c r="AJ164" s="76"/>
      <c r="AK164" s="76"/>
      <c r="AL164" s="76"/>
      <c r="AM164" s="76"/>
      <c r="AN164" s="50"/>
      <c r="AO164" s="50"/>
      <c r="AP164" s="50"/>
      <c r="AQ164" s="38">
        <f t="shared" si="10"/>
        <v>89</v>
      </c>
      <c r="AR164" s="39">
        <f t="shared" si="12"/>
        <v>0.26726726726726729</v>
      </c>
      <c r="AS164" s="136">
        <v>0</v>
      </c>
      <c r="AT164" s="19" t="s">
        <v>1877</v>
      </c>
      <c r="AU164" s="19" t="s">
        <v>1877</v>
      </c>
      <c r="AV164" s="92">
        <f t="shared" si="13"/>
        <v>0</v>
      </c>
      <c r="AW164" s="92">
        <f t="shared" si="14"/>
        <v>0</v>
      </c>
    </row>
    <row r="165" spans="1:49" ht="79.5" thickTop="1" x14ac:dyDescent="0.2">
      <c r="A165" s="50" t="s">
        <v>661</v>
      </c>
      <c r="B165" s="50" t="s">
        <v>661</v>
      </c>
      <c r="C165" s="50" t="s">
        <v>149</v>
      </c>
      <c r="D165" s="50" t="s">
        <v>150</v>
      </c>
      <c r="E165" s="50"/>
      <c r="F165" s="50" t="s">
        <v>166</v>
      </c>
      <c r="G165" s="50" t="s">
        <v>167</v>
      </c>
      <c r="H165" s="50" t="s">
        <v>168</v>
      </c>
      <c r="I165" s="50">
        <v>82</v>
      </c>
      <c r="J165" s="50" t="s">
        <v>12</v>
      </c>
      <c r="K165" s="52" t="s">
        <v>662</v>
      </c>
      <c r="L165" s="30" t="s">
        <v>1256</v>
      </c>
      <c r="M165" s="50" t="s">
        <v>663</v>
      </c>
      <c r="N165" s="50">
        <v>100</v>
      </c>
      <c r="O165" s="50">
        <v>4</v>
      </c>
      <c r="P165" s="28" t="s">
        <v>11</v>
      </c>
      <c r="Q165" s="28" t="s">
        <v>92</v>
      </c>
      <c r="R165" s="50" t="s">
        <v>664</v>
      </c>
      <c r="S165" s="50" t="s">
        <v>178</v>
      </c>
      <c r="T165" s="131"/>
      <c r="U165" s="132"/>
      <c r="V165" s="19"/>
      <c r="W165" s="32">
        <v>157</v>
      </c>
      <c r="X165" s="33" t="s">
        <v>1256</v>
      </c>
      <c r="Y165" s="239"/>
      <c r="Z165" s="81" t="s">
        <v>665</v>
      </c>
      <c r="AA165" s="12">
        <v>42736</v>
      </c>
      <c r="AB165" s="34">
        <v>43069</v>
      </c>
      <c r="AC165" s="35">
        <f t="shared" si="11"/>
        <v>333</v>
      </c>
      <c r="AD165" s="36">
        <v>35</v>
      </c>
      <c r="AE165" s="28" t="s">
        <v>1224</v>
      </c>
      <c r="AF165" s="50" t="s">
        <v>666</v>
      </c>
      <c r="AG165" s="50" t="s">
        <v>667</v>
      </c>
      <c r="AH165" s="50" t="s">
        <v>668</v>
      </c>
      <c r="AI165" s="50" t="s">
        <v>664</v>
      </c>
      <c r="AJ165" s="50" t="s">
        <v>669</v>
      </c>
      <c r="AK165" s="50" t="s">
        <v>670</v>
      </c>
      <c r="AL165" s="50" t="s">
        <v>671</v>
      </c>
      <c r="AM165" s="50" t="s">
        <v>672</v>
      </c>
      <c r="AN165" s="50"/>
      <c r="AO165" s="50"/>
      <c r="AP165" s="50"/>
      <c r="AQ165" s="38">
        <f t="shared" si="10"/>
        <v>89</v>
      </c>
      <c r="AR165" s="39">
        <f t="shared" si="12"/>
        <v>1</v>
      </c>
      <c r="AS165" s="156">
        <v>100</v>
      </c>
      <c r="AT165" s="132" t="s">
        <v>1407</v>
      </c>
      <c r="AU165" s="19" t="s">
        <v>1408</v>
      </c>
      <c r="AV165" s="92">
        <f t="shared" si="13"/>
        <v>35</v>
      </c>
      <c r="AW165" s="92">
        <f t="shared" si="14"/>
        <v>35</v>
      </c>
    </row>
    <row r="166" spans="1:49" ht="38.25" x14ac:dyDescent="0.2">
      <c r="A166" s="50" t="s">
        <v>661</v>
      </c>
      <c r="B166" s="50" t="s">
        <v>661</v>
      </c>
      <c r="C166" s="50" t="s">
        <v>149</v>
      </c>
      <c r="D166" s="50" t="s">
        <v>150</v>
      </c>
      <c r="E166" s="50"/>
      <c r="F166" s="50" t="s">
        <v>166</v>
      </c>
      <c r="G166" s="50" t="s">
        <v>167</v>
      </c>
      <c r="H166" s="50" t="s">
        <v>168</v>
      </c>
      <c r="I166" s="50">
        <v>82</v>
      </c>
      <c r="J166" s="50" t="s">
        <v>12</v>
      </c>
      <c r="K166" s="52" t="s">
        <v>662</v>
      </c>
      <c r="L166" s="30" t="s">
        <v>1256</v>
      </c>
      <c r="M166" s="50" t="s">
        <v>663</v>
      </c>
      <c r="N166" s="50">
        <v>100</v>
      </c>
      <c r="O166" s="50">
        <v>4</v>
      </c>
      <c r="P166" s="28" t="s">
        <v>11</v>
      </c>
      <c r="Q166" s="28" t="s">
        <v>92</v>
      </c>
      <c r="R166" s="50" t="s">
        <v>664</v>
      </c>
      <c r="S166" s="50" t="s">
        <v>178</v>
      </c>
      <c r="T166" s="131"/>
      <c r="U166" s="133"/>
      <c r="V166" s="19"/>
      <c r="W166" s="32">
        <v>158</v>
      </c>
      <c r="X166" s="33" t="s">
        <v>1256</v>
      </c>
      <c r="Y166" s="239"/>
      <c r="Z166" s="81" t="s">
        <v>673</v>
      </c>
      <c r="AA166" s="12">
        <v>42736</v>
      </c>
      <c r="AB166" s="34">
        <v>43069</v>
      </c>
      <c r="AC166" s="35">
        <f t="shared" si="11"/>
        <v>333</v>
      </c>
      <c r="AD166" s="36">
        <v>15</v>
      </c>
      <c r="AE166" s="28" t="s">
        <v>564</v>
      </c>
      <c r="AF166" s="50" t="s">
        <v>666</v>
      </c>
      <c r="AG166" s="50" t="s">
        <v>667</v>
      </c>
      <c r="AH166" s="50" t="s">
        <v>668</v>
      </c>
      <c r="AI166" s="50" t="s">
        <v>664</v>
      </c>
      <c r="AJ166" s="50" t="s">
        <v>669</v>
      </c>
      <c r="AK166" s="50" t="s">
        <v>670</v>
      </c>
      <c r="AL166" s="50" t="s">
        <v>671</v>
      </c>
      <c r="AM166" s="50" t="s">
        <v>672</v>
      </c>
      <c r="AN166" s="50"/>
      <c r="AO166" s="50"/>
      <c r="AP166" s="50"/>
      <c r="AQ166" s="38">
        <f t="shared" si="10"/>
        <v>89</v>
      </c>
      <c r="AR166" s="39">
        <f t="shared" si="12"/>
        <v>0.26726726726726729</v>
      </c>
      <c r="AS166" s="156">
        <v>27</v>
      </c>
      <c r="AT166" s="133" t="s">
        <v>1409</v>
      </c>
      <c r="AU166" s="19" t="s">
        <v>1410</v>
      </c>
      <c r="AV166" s="92">
        <f t="shared" si="13"/>
        <v>4.05</v>
      </c>
      <c r="AW166" s="92">
        <f t="shared" si="14"/>
        <v>4.05</v>
      </c>
    </row>
    <row r="167" spans="1:49" ht="38.25" x14ac:dyDescent="0.2">
      <c r="A167" s="50" t="s">
        <v>661</v>
      </c>
      <c r="B167" s="50" t="s">
        <v>661</v>
      </c>
      <c r="C167" s="50" t="s">
        <v>149</v>
      </c>
      <c r="D167" s="50" t="s">
        <v>150</v>
      </c>
      <c r="E167" s="50"/>
      <c r="F167" s="50" t="s">
        <v>166</v>
      </c>
      <c r="G167" s="50" t="s">
        <v>167</v>
      </c>
      <c r="H167" s="50" t="s">
        <v>168</v>
      </c>
      <c r="I167" s="50">
        <v>82</v>
      </c>
      <c r="J167" s="50" t="s">
        <v>12</v>
      </c>
      <c r="K167" s="52" t="s">
        <v>662</v>
      </c>
      <c r="L167" s="30" t="s">
        <v>1256</v>
      </c>
      <c r="M167" s="50" t="s">
        <v>663</v>
      </c>
      <c r="N167" s="50">
        <v>100</v>
      </c>
      <c r="O167" s="50">
        <v>4</v>
      </c>
      <c r="P167" s="28" t="s">
        <v>11</v>
      </c>
      <c r="Q167" s="28" t="s">
        <v>92</v>
      </c>
      <c r="R167" s="50" t="s">
        <v>664</v>
      </c>
      <c r="S167" s="50" t="s">
        <v>178</v>
      </c>
      <c r="T167" s="131"/>
      <c r="U167" s="133"/>
      <c r="V167" s="19"/>
      <c r="W167" s="32">
        <v>159</v>
      </c>
      <c r="X167" s="33" t="s">
        <v>1256</v>
      </c>
      <c r="Y167" s="239"/>
      <c r="Z167" s="81" t="s">
        <v>943</v>
      </c>
      <c r="AA167" s="12">
        <v>42736</v>
      </c>
      <c r="AB167" s="34">
        <v>43069</v>
      </c>
      <c r="AC167" s="35">
        <f t="shared" si="11"/>
        <v>333</v>
      </c>
      <c r="AD167" s="36">
        <v>20</v>
      </c>
      <c r="AE167" s="28" t="s">
        <v>1224</v>
      </c>
      <c r="AF167" s="50" t="s">
        <v>666</v>
      </c>
      <c r="AG167" s="50" t="s">
        <v>667</v>
      </c>
      <c r="AH167" s="50" t="s">
        <v>668</v>
      </c>
      <c r="AI167" s="50" t="s">
        <v>664</v>
      </c>
      <c r="AJ167" s="50" t="s">
        <v>669</v>
      </c>
      <c r="AK167" s="50" t="s">
        <v>670</v>
      </c>
      <c r="AL167" s="50" t="s">
        <v>671</v>
      </c>
      <c r="AM167" s="50" t="s">
        <v>672</v>
      </c>
      <c r="AN167" s="50"/>
      <c r="AO167" s="50"/>
      <c r="AP167" s="50"/>
      <c r="AQ167" s="38">
        <f t="shared" si="10"/>
        <v>89</v>
      </c>
      <c r="AR167" s="39">
        <f t="shared" si="12"/>
        <v>1</v>
      </c>
      <c r="AS167" s="156">
        <v>100</v>
      </c>
      <c r="AT167" s="133" t="s">
        <v>1411</v>
      </c>
      <c r="AU167" s="19" t="s">
        <v>1412</v>
      </c>
      <c r="AV167" s="92">
        <f t="shared" si="13"/>
        <v>20</v>
      </c>
      <c r="AW167" s="92">
        <f t="shared" si="14"/>
        <v>20</v>
      </c>
    </row>
    <row r="168" spans="1:49" ht="45" x14ac:dyDescent="0.2">
      <c r="A168" s="50" t="s">
        <v>661</v>
      </c>
      <c r="B168" s="50" t="s">
        <v>661</v>
      </c>
      <c r="C168" s="50" t="s">
        <v>149</v>
      </c>
      <c r="D168" s="50" t="s">
        <v>150</v>
      </c>
      <c r="E168" s="50"/>
      <c r="F168" s="50" t="s">
        <v>166</v>
      </c>
      <c r="G168" s="50" t="s">
        <v>167</v>
      </c>
      <c r="H168" s="50" t="s">
        <v>168</v>
      </c>
      <c r="I168" s="50">
        <v>82</v>
      </c>
      <c r="J168" s="50" t="s">
        <v>12</v>
      </c>
      <c r="K168" s="52" t="s">
        <v>662</v>
      </c>
      <c r="L168" s="30" t="s">
        <v>1256</v>
      </c>
      <c r="M168" s="50" t="s">
        <v>663</v>
      </c>
      <c r="N168" s="50">
        <v>100</v>
      </c>
      <c r="O168" s="50">
        <v>4</v>
      </c>
      <c r="P168" s="28" t="s">
        <v>11</v>
      </c>
      <c r="Q168" s="28" t="s">
        <v>92</v>
      </c>
      <c r="R168" s="50" t="s">
        <v>664</v>
      </c>
      <c r="S168" s="50" t="s">
        <v>178</v>
      </c>
      <c r="T168" s="131"/>
      <c r="U168" s="133"/>
      <c r="V168" s="19"/>
      <c r="W168" s="32">
        <v>160</v>
      </c>
      <c r="X168" s="33" t="s">
        <v>1256</v>
      </c>
      <c r="Y168" s="239"/>
      <c r="Z168" s="81" t="s">
        <v>674</v>
      </c>
      <c r="AA168" s="12">
        <v>42736</v>
      </c>
      <c r="AB168" s="34">
        <v>43069</v>
      </c>
      <c r="AC168" s="35">
        <f t="shared" si="11"/>
        <v>333</v>
      </c>
      <c r="AD168" s="36">
        <v>10</v>
      </c>
      <c r="AE168" s="28" t="s">
        <v>1224</v>
      </c>
      <c r="AF168" s="50" t="s">
        <v>666</v>
      </c>
      <c r="AG168" s="50" t="s">
        <v>667</v>
      </c>
      <c r="AH168" s="50" t="s">
        <v>668</v>
      </c>
      <c r="AI168" s="50" t="s">
        <v>664</v>
      </c>
      <c r="AJ168" s="50" t="s">
        <v>669</v>
      </c>
      <c r="AK168" s="50" t="s">
        <v>670</v>
      </c>
      <c r="AL168" s="50" t="s">
        <v>671</v>
      </c>
      <c r="AM168" s="50" t="s">
        <v>672</v>
      </c>
      <c r="AN168" s="50"/>
      <c r="AO168" s="50"/>
      <c r="AP168" s="50"/>
      <c r="AQ168" s="38">
        <f t="shared" si="10"/>
        <v>89</v>
      </c>
      <c r="AR168" s="39">
        <f t="shared" si="12"/>
        <v>1</v>
      </c>
      <c r="AS168" s="156">
        <v>100</v>
      </c>
      <c r="AT168" s="218" t="s">
        <v>1897</v>
      </c>
      <c r="AU168" s="19" t="s">
        <v>1413</v>
      </c>
      <c r="AV168" s="92">
        <f t="shared" si="13"/>
        <v>10</v>
      </c>
      <c r="AW168" s="92">
        <f t="shared" si="14"/>
        <v>10</v>
      </c>
    </row>
    <row r="169" spans="1:49" ht="38.25" x14ac:dyDescent="0.2">
      <c r="A169" s="50" t="s">
        <v>661</v>
      </c>
      <c r="B169" s="50" t="s">
        <v>661</v>
      </c>
      <c r="C169" s="50" t="s">
        <v>149</v>
      </c>
      <c r="D169" s="50" t="s">
        <v>150</v>
      </c>
      <c r="E169" s="50"/>
      <c r="F169" s="50" t="s">
        <v>166</v>
      </c>
      <c r="G169" s="50" t="s">
        <v>167</v>
      </c>
      <c r="H169" s="50" t="s">
        <v>168</v>
      </c>
      <c r="I169" s="50">
        <v>82</v>
      </c>
      <c r="J169" s="50" t="s">
        <v>12</v>
      </c>
      <c r="K169" s="52" t="s">
        <v>662</v>
      </c>
      <c r="L169" s="30" t="s">
        <v>1256</v>
      </c>
      <c r="M169" s="50" t="s">
        <v>663</v>
      </c>
      <c r="N169" s="50">
        <v>100</v>
      </c>
      <c r="O169" s="50">
        <v>4</v>
      </c>
      <c r="P169" s="28" t="s">
        <v>11</v>
      </c>
      <c r="Q169" s="28" t="s">
        <v>92</v>
      </c>
      <c r="R169" s="50" t="s">
        <v>664</v>
      </c>
      <c r="S169" s="50" t="s">
        <v>178</v>
      </c>
      <c r="T169" s="131"/>
      <c r="U169" s="133"/>
      <c r="V169" s="19"/>
      <c r="W169" s="32">
        <v>161</v>
      </c>
      <c r="X169" s="33" t="s">
        <v>1256</v>
      </c>
      <c r="Y169" s="239"/>
      <c r="Z169" s="81" t="s">
        <v>675</v>
      </c>
      <c r="AA169" s="12">
        <v>42736</v>
      </c>
      <c r="AB169" s="34">
        <v>43069</v>
      </c>
      <c r="AC169" s="35">
        <f t="shared" si="11"/>
        <v>333</v>
      </c>
      <c r="AD169" s="36">
        <v>10</v>
      </c>
      <c r="AE169" s="28" t="s">
        <v>1224</v>
      </c>
      <c r="AF169" s="50" t="s">
        <v>666</v>
      </c>
      <c r="AG169" s="50" t="s">
        <v>667</v>
      </c>
      <c r="AH169" s="50" t="s">
        <v>668</v>
      </c>
      <c r="AI169" s="50" t="s">
        <v>664</v>
      </c>
      <c r="AJ169" s="50" t="s">
        <v>669</v>
      </c>
      <c r="AK169" s="50" t="s">
        <v>670</v>
      </c>
      <c r="AL169" s="50" t="s">
        <v>671</v>
      </c>
      <c r="AM169" s="50" t="s">
        <v>672</v>
      </c>
      <c r="AN169" s="50"/>
      <c r="AO169" s="50"/>
      <c r="AP169" s="50"/>
      <c r="AQ169" s="38">
        <f t="shared" si="10"/>
        <v>89</v>
      </c>
      <c r="AR169" s="39">
        <f t="shared" si="12"/>
        <v>1</v>
      </c>
      <c r="AS169" s="156">
        <v>100</v>
      </c>
      <c r="AT169" s="218" t="s">
        <v>1898</v>
      </c>
      <c r="AU169" s="19" t="s">
        <v>1414</v>
      </c>
      <c r="AV169" s="92">
        <f t="shared" si="13"/>
        <v>10</v>
      </c>
      <c r="AW169" s="92">
        <f t="shared" si="14"/>
        <v>10</v>
      </c>
    </row>
    <row r="170" spans="1:49" ht="51" x14ac:dyDescent="0.2">
      <c r="A170" s="50" t="s">
        <v>661</v>
      </c>
      <c r="B170" s="50" t="s">
        <v>661</v>
      </c>
      <c r="C170" s="50" t="s">
        <v>149</v>
      </c>
      <c r="D170" s="50" t="s">
        <v>150</v>
      </c>
      <c r="E170" s="50"/>
      <c r="F170" s="50" t="s">
        <v>166</v>
      </c>
      <c r="G170" s="50" t="s">
        <v>167</v>
      </c>
      <c r="H170" s="50" t="s">
        <v>168</v>
      </c>
      <c r="I170" s="50">
        <v>82</v>
      </c>
      <c r="J170" s="50" t="s">
        <v>12</v>
      </c>
      <c r="K170" s="52" t="s">
        <v>662</v>
      </c>
      <c r="L170" s="30" t="s">
        <v>1256</v>
      </c>
      <c r="M170" s="50" t="s">
        <v>663</v>
      </c>
      <c r="N170" s="50">
        <v>100</v>
      </c>
      <c r="O170" s="50">
        <v>4</v>
      </c>
      <c r="P170" s="28" t="s">
        <v>11</v>
      </c>
      <c r="Q170" s="28" t="s">
        <v>92</v>
      </c>
      <c r="R170" s="50" t="s">
        <v>664</v>
      </c>
      <c r="S170" s="50" t="s">
        <v>178</v>
      </c>
      <c r="T170" s="131"/>
      <c r="U170" s="19"/>
      <c r="V170" s="19"/>
      <c r="W170" s="32">
        <v>162</v>
      </c>
      <c r="X170" s="33" t="s">
        <v>1256</v>
      </c>
      <c r="Y170" s="33"/>
      <c r="Z170" s="57" t="s">
        <v>676</v>
      </c>
      <c r="AA170" s="12">
        <v>42736</v>
      </c>
      <c r="AB170" s="34">
        <v>43069</v>
      </c>
      <c r="AC170" s="35">
        <f t="shared" si="11"/>
        <v>333</v>
      </c>
      <c r="AD170" s="36">
        <v>10</v>
      </c>
      <c r="AE170" s="28" t="s">
        <v>1224</v>
      </c>
      <c r="AF170" s="50" t="s">
        <v>666</v>
      </c>
      <c r="AG170" s="50" t="s">
        <v>667</v>
      </c>
      <c r="AH170" s="50" t="s">
        <v>668</v>
      </c>
      <c r="AI170" s="50" t="s">
        <v>664</v>
      </c>
      <c r="AJ170" s="50" t="s">
        <v>669</v>
      </c>
      <c r="AK170" s="50" t="s">
        <v>670</v>
      </c>
      <c r="AL170" s="50" t="s">
        <v>671</v>
      </c>
      <c r="AM170" s="50" t="s">
        <v>672</v>
      </c>
      <c r="AN170" s="50"/>
      <c r="AO170" s="50"/>
      <c r="AP170" s="50"/>
      <c r="AQ170" s="38">
        <f t="shared" si="10"/>
        <v>89</v>
      </c>
      <c r="AR170" s="39">
        <f t="shared" si="12"/>
        <v>1</v>
      </c>
      <c r="AS170" s="156">
        <v>100</v>
      </c>
      <c r="AT170" s="19" t="s">
        <v>1899</v>
      </c>
      <c r="AU170" s="19" t="s">
        <v>1415</v>
      </c>
      <c r="AV170" s="92">
        <f t="shared" si="13"/>
        <v>10</v>
      </c>
      <c r="AW170" s="92">
        <f t="shared" si="14"/>
        <v>10</v>
      </c>
    </row>
    <row r="171" spans="1:49" ht="38.25" x14ac:dyDescent="0.2">
      <c r="A171" s="50" t="s">
        <v>213</v>
      </c>
      <c r="B171" s="50" t="s">
        <v>213</v>
      </c>
      <c r="C171" s="50" t="s">
        <v>214</v>
      </c>
      <c r="D171" s="50" t="s">
        <v>215</v>
      </c>
      <c r="E171" s="50" t="s">
        <v>216</v>
      </c>
      <c r="F171" s="50" t="s">
        <v>217</v>
      </c>
      <c r="G171" s="50" t="s">
        <v>218</v>
      </c>
      <c r="H171" s="50" t="s">
        <v>219</v>
      </c>
      <c r="I171" s="50">
        <v>1387</v>
      </c>
      <c r="J171" s="50" t="s">
        <v>11</v>
      </c>
      <c r="K171" s="52" t="s">
        <v>220</v>
      </c>
      <c r="L171" s="30" t="s">
        <v>1256</v>
      </c>
      <c r="M171" s="50" t="s">
        <v>221</v>
      </c>
      <c r="N171" s="50">
        <v>4</v>
      </c>
      <c r="O171" s="50">
        <v>4</v>
      </c>
      <c r="P171" s="28" t="s">
        <v>11</v>
      </c>
      <c r="Q171" s="28" t="s">
        <v>92</v>
      </c>
      <c r="R171" s="9" t="s">
        <v>222</v>
      </c>
      <c r="S171" s="9" t="s">
        <v>100</v>
      </c>
      <c r="T171" s="11">
        <v>0</v>
      </c>
      <c r="U171" s="11" t="s">
        <v>1490</v>
      </c>
      <c r="V171" s="11" t="s">
        <v>1491</v>
      </c>
      <c r="W171" s="32">
        <v>163</v>
      </c>
      <c r="X171" s="33" t="s">
        <v>1256</v>
      </c>
      <c r="Y171" s="33"/>
      <c r="Z171" s="50" t="s">
        <v>223</v>
      </c>
      <c r="AA171" s="12">
        <v>42737</v>
      </c>
      <c r="AB171" s="12">
        <v>43069</v>
      </c>
      <c r="AC171" s="35">
        <f t="shared" si="11"/>
        <v>332</v>
      </c>
      <c r="AD171" s="36">
        <v>100</v>
      </c>
      <c r="AE171" s="28" t="s">
        <v>564</v>
      </c>
      <c r="AF171" s="50" t="s">
        <v>224</v>
      </c>
      <c r="AG171" s="50" t="s">
        <v>225</v>
      </c>
      <c r="AH171" s="50" t="s">
        <v>226</v>
      </c>
      <c r="AI171" s="50" t="s">
        <v>227</v>
      </c>
      <c r="AJ171" s="50"/>
      <c r="AK171" s="50"/>
      <c r="AL171" s="50"/>
      <c r="AM171" s="50"/>
      <c r="AN171" s="50" t="s">
        <v>24</v>
      </c>
      <c r="AO171" s="50"/>
      <c r="AP171" s="50"/>
      <c r="AQ171" s="38">
        <f t="shared" si="10"/>
        <v>88</v>
      </c>
      <c r="AR171" s="39">
        <f t="shared" si="12"/>
        <v>0.26506024096385544</v>
      </c>
      <c r="AS171" s="20">
        <v>0</v>
      </c>
      <c r="AT171" s="19" t="s">
        <v>1512</v>
      </c>
      <c r="AU171" s="11" t="s">
        <v>1491</v>
      </c>
      <c r="AV171" s="92">
        <f t="shared" si="13"/>
        <v>0</v>
      </c>
      <c r="AW171" s="92">
        <f t="shared" si="14"/>
        <v>0</v>
      </c>
    </row>
    <row r="172" spans="1:49" ht="38.25" x14ac:dyDescent="0.2">
      <c r="A172" s="50" t="s">
        <v>213</v>
      </c>
      <c r="B172" s="50" t="s">
        <v>213</v>
      </c>
      <c r="C172" s="50" t="s">
        <v>214</v>
      </c>
      <c r="D172" s="50" t="s">
        <v>215</v>
      </c>
      <c r="E172" s="50" t="s">
        <v>216</v>
      </c>
      <c r="F172" s="50" t="s">
        <v>217</v>
      </c>
      <c r="G172" s="50" t="s">
        <v>218</v>
      </c>
      <c r="H172" s="50" t="s">
        <v>219</v>
      </c>
      <c r="I172" s="50">
        <v>1387</v>
      </c>
      <c r="J172" s="50" t="s">
        <v>11</v>
      </c>
      <c r="K172" s="52" t="s">
        <v>228</v>
      </c>
      <c r="L172" s="30" t="s">
        <v>1256</v>
      </c>
      <c r="M172" s="50" t="s">
        <v>229</v>
      </c>
      <c r="N172" s="50">
        <v>4</v>
      </c>
      <c r="O172" s="50">
        <v>25</v>
      </c>
      <c r="P172" s="28" t="s">
        <v>11</v>
      </c>
      <c r="Q172" s="28" t="s">
        <v>92</v>
      </c>
      <c r="R172" s="9" t="s">
        <v>222</v>
      </c>
      <c r="S172" s="9" t="s">
        <v>100</v>
      </c>
      <c r="T172" s="11">
        <v>0</v>
      </c>
      <c r="U172" s="11" t="s">
        <v>1490</v>
      </c>
      <c r="V172" s="11" t="s">
        <v>1491</v>
      </c>
      <c r="W172" s="32">
        <v>164</v>
      </c>
      <c r="X172" s="33" t="s">
        <v>1256</v>
      </c>
      <c r="Y172" s="33"/>
      <c r="Z172" s="50" t="s">
        <v>230</v>
      </c>
      <c r="AA172" s="12">
        <v>42737</v>
      </c>
      <c r="AB172" s="12">
        <v>43069</v>
      </c>
      <c r="AC172" s="35">
        <f t="shared" si="11"/>
        <v>332</v>
      </c>
      <c r="AD172" s="36">
        <v>100</v>
      </c>
      <c r="AE172" s="28" t="s">
        <v>564</v>
      </c>
      <c r="AF172" s="50" t="s">
        <v>224</v>
      </c>
      <c r="AG172" s="50" t="s">
        <v>225</v>
      </c>
      <c r="AH172" s="50" t="s">
        <v>226</v>
      </c>
      <c r="AI172" s="50" t="s">
        <v>227</v>
      </c>
      <c r="AJ172" s="50"/>
      <c r="AK172" s="50"/>
      <c r="AL172" s="50"/>
      <c r="AM172" s="50"/>
      <c r="AN172" s="50" t="s">
        <v>24</v>
      </c>
      <c r="AO172" s="50"/>
      <c r="AP172" s="50"/>
      <c r="AQ172" s="38">
        <f t="shared" si="10"/>
        <v>88</v>
      </c>
      <c r="AR172" s="39">
        <f t="shared" si="12"/>
        <v>0.26506024096385544</v>
      </c>
      <c r="AS172" s="20">
        <v>0</v>
      </c>
      <c r="AT172" s="19" t="s">
        <v>1512</v>
      </c>
      <c r="AU172" s="11" t="s">
        <v>1491</v>
      </c>
      <c r="AV172" s="92">
        <f t="shared" si="13"/>
        <v>0</v>
      </c>
      <c r="AW172" s="92">
        <f t="shared" si="14"/>
        <v>0</v>
      </c>
    </row>
    <row r="173" spans="1:49" ht="38.25" x14ac:dyDescent="0.2">
      <c r="A173" s="50" t="s">
        <v>213</v>
      </c>
      <c r="B173" s="50" t="s">
        <v>213</v>
      </c>
      <c r="C173" s="50" t="s">
        <v>214</v>
      </c>
      <c r="D173" s="50" t="s">
        <v>215</v>
      </c>
      <c r="E173" s="50" t="s">
        <v>216</v>
      </c>
      <c r="F173" s="50" t="s">
        <v>217</v>
      </c>
      <c r="G173" s="50" t="s">
        <v>231</v>
      </c>
      <c r="H173" s="50" t="s">
        <v>232</v>
      </c>
      <c r="I173" s="50">
        <v>86</v>
      </c>
      <c r="J173" s="50" t="s">
        <v>12</v>
      </c>
      <c r="K173" s="52" t="s">
        <v>233</v>
      </c>
      <c r="L173" s="30" t="s">
        <v>1256</v>
      </c>
      <c r="M173" s="50" t="s">
        <v>234</v>
      </c>
      <c r="N173" s="50">
        <v>4</v>
      </c>
      <c r="O173" s="50">
        <v>4</v>
      </c>
      <c r="P173" s="28" t="s">
        <v>11</v>
      </c>
      <c r="Q173" s="28" t="s">
        <v>92</v>
      </c>
      <c r="R173" s="9" t="s">
        <v>222</v>
      </c>
      <c r="S173" s="9" t="s">
        <v>100</v>
      </c>
      <c r="T173" s="11">
        <v>0</v>
      </c>
      <c r="U173" s="11" t="s">
        <v>1490</v>
      </c>
      <c r="V173" s="11" t="s">
        <v>1491</v>
      </c>
      <c r="W173" s="32">
        <v>165</v>
      </c>
      <c r="X173" s="33" t="s">
        <v>1256</v>
      </c>
      <c r="Y173" s="33"/>
      <c r="Z173" s="50" t="s">
        <v>223</v>
      </c>
      <c r="AA173" s="12">
        <v>42737</v>
      </c>
      <c r="AB173" s="12">
        <v>43069</v>
      </c>
      <c r="AC173" s="35">
        <f t="shared" si="11"/>
        <v>332</v>
      </c>
      <c r="AD173" s="36">
        <v>100</v>
      </c>
      <c r="AE173" s="28" t="s">
        <v>564</v>
      </c>
      <c r="AF173" s="50" t="s">
        <v>224</v>
      </c>
      <c r="AG173" s="50" t="s">
        <v>225</v>
      </c>
      <c r="AH173" s="50" t="s">
        <v>178</v>
      </c>
      <c r="AI173" s="50" t="s">
        <v>235</v>
      </c>
      <c r="AJ173" s="50"/>
      <c r="AK173" s="50"/>
      <c r="AL173" s="50"/>
      <c r="AM173" s="50"/>
      <c r="AN173" s="50" t="s">
        <v>24</v>
      </c>
      <c r="AO173" s="50"/>
      <c r="AP173" s="50"/>
      <c r="AQ173" s="38">
        <f t="shared" si="10"/>
        <v>88</v>
      </c>
      <c r="AR173" s="39">
        <f t="shared" si="12"/>
        <v>0.26506024096385544</v>
      </c>
      <c r="AS173" s="20">
        <v>0</v>
      </c>
      <c r="AT173" s="19" t="s">
        <v>1512</v>
      </c>
      <c r="AU173" s="11" t="s">
        <v>1491</v>
      </c>
      <c r="AV173" s="92">
        <f t="shared" si="13"/>
        <v>0</v>
      </c>
      <c r="AW173" s="92">
        <f t="shared" si="14"/>
        <v>0</v>
      </c>
    </row>
    <row r="174" spans="1:49" ht="51" x14ac:dyDescent="0.2">
      <c r="A174" s="50" t="s">
        <v>213</v>
      </c>
      <c r="B174" s="50" t="s">
        <v>213</v>
      </c>
      <c r="C174" s="50" t="s">
        <v>214</v>
      </c>
      <c r="D174" s="50" t="s">
        <v>215</v>
      </c>
      <c r="E174" s="50" t="s">
        <v>216</v>
      </c>
      <c r="F174" s="50" t="s">
        <v>217</v>
      </c>
      <c r="G174" s="50" t="s">
        <v>218</v>
      </c>
      <c r="H174" s="50" t="s">
        <v>219</v>
      </c>
      <c r="I174" s="50">
        <v>1387</v>
      </c>
      <c r="J174" s="50" t="s">
        <v>11</v>
      </c>
      <c r="K174" s="52" t="s">
        <v>236</v>
      </c>
      <c r="L174" s="30" t="s">
        <v>1256</v>
      </c>
      <c r="M174" s="50" t="s">
        <v>237</v>
      </c>
      <c r="N174" s="50">
        <v>1</v>
      </c>
      <c r="O174" s="50">
        <v>40</v>
      </c>
      <c r="P174" s="50" t="s">
        <v>12</v>
      </c>
      <c r="Q174" s="28" t="s">
        <v>92</v>
      </c>
      <c r="R174" s="9" t="s">
        <v>222</v>
      </c>
      <c r="S174" s="9" t="s">
        <v>100</v>
      </c>
      <c r="T174" s="11">
        <v>0</v>
      </c>
      <c r="U174" s="11" t="s">
        <v>1490</v>
      </c>
      <c r="V174" s="11" t="s">
        <v>1491</v>
      </c>
      <c r="W174" s="32">
        <v>166</v>
      </c>
      <c r="X174" s="33" t="s">
        <v>1256</v>
      </c>
      <c r="Y174" s="33"/>
      <c r="Z174" s="50" t="s">
        <v>238</v>
      </c>
      <c r="AA174" s="12">
        <v>42737</v>
      </c>
      <c r="AB174" s="12">
        <v>43069</v>
      </c>
      <c r="AC174" s="35">
        <f t="shared" si="11"/>
        <v>332</v>
      </c>
      <c r="AD174" s="36">
        <v>25</v>
      </c>
      <c r="AE174" s="28" t="s">
        <v>564</v>
      </c>
      <c r="AF174" s="50" t="s">
        <v>224</v>
      </c>
      <c r="AG174" s="50" t="s">
        <v>225</v>
      </c>
      <c r="AH174" s="50" t="s">
        <v>226</v>
      </c>
      <c r="AI174" s="50" t="s">
        <v>227</v>
      </c>
      <c r="AJ174" s="50" t="s">
        <v>226</v>
      </c>
      <c r="AK174" s="50" t="s">
        <v>239</v>
      </c>
      <c r="AL174" s="50" t="s">
        <v>178</v>
      </c>
      <c r="AM174" s="50" t="s">
        <v>235</v>
      </c>
      <c r="AN174" s="50" t="s">
        <v>24</v>
      </c>
      <c r="AO174" s="50"/>
      <c r="AP174" s="50"/>
      <c r="AQ174" s="38">
        <f t="shared" si="10"/>
        <v>88</v>
      </c>
      <c r="AR174" s="39">
        <f t="shared" si="12"/>
        <v>0.26506024096385544</v>
      </c>
      <c r="AS174" s="20">
        <v>0</v>
      </c>
      <c r="AT174" s="19" t="s">
        <v>1513</v>
      </c>
      <c r="AU174" s="11" t="s">
        <v>1491</v>
      </c>
      <c r="AV174" s="92">
        <f t="shared" si="13"/>
        <v>0</v>
      </c>
      <c r="AW174" s="92">
        <f t="shared" si="14"/>
        <v>0</v>
      </c>
    </row>
    <row r="175" spans="1:49" ht="38.25" x14ac:dyDescent="0.2">
      <c r="A175" s="50" t="s">
        <v>213</v>
      </c>
      <c r="B175" s="50" t="s">
        <v>213</v>
      </c>
      <c r="C175" s="50" t="s">
        <v>214</v>
      </c>
      <c r="D175" s="50" t="s">
        <v>215</v>
      </c>
      <c r="E175" s="50" t="s">
        <v>216</v>
      </c>
      <c r="F175" s="50" t="s">
        <v>217</v>
      </c>
      <c r="G175" s="50" t="s">
        <v>218</v>
      </c>
      <c r="H175" s="50" t="s">
        <v>219</v>
      </c>
      <c r="I175" s="50">
        <v>1387</v>
      </c>
      <c r="J175" s="50" t="s">
        <v>11</v>
      </c>
      <c r="K175" s="52" t="s">
        <v>236</v>
      </c>
      <c r="L175" s="30" t="s">
        <v>1256</v>
      </c>
      <c r="M175" s="50" t="s">
        <v>237</v>
      </c>
      <c r="N175" s="50">
        <v>1</v>
      </c>
      <c r="O175" s="50">
        <v>40</v>
      </c>
      <c r="P175" s="50" t="s">
        <v>12</v>
      </c>
      <c r="Q175" s="28" t="s">
        <v>92</v>
      </c>
      <c r="R175" s="9" t="s">
        <v>222</v>
      </c>
      <c r="S175" s="9" t="s">
        <v>100</v>
      </c>
      <c r="T175" s="11">
        <v>0</v>
      </c>
      <c r="U175" s="11" t="s">
        <v>1490</v>
      </c>
      <c r="V175" s="11" t="s">
        <v>1491</v>
      </c>
      <c r="W175" s="32">
        <v>167</v>
      </c>
      <c r="X175" s="33" t="s">
        <v>1256</v>
      </c>
      <c r="Y175" s="33"/>
      <c r="Z175" s="50" t="s">
        <v>240</v>
      </c>
      <c r="AA175" s="12">
        <v>42737</v>
      </c>
      <c r="AB175" s="12">
        <v>43069</v>
      </c>
      <c r="AC175" s="35">
        <f t="shared" si="11"/>
        <v>332</v>
      </c>
      <c r="AD175" s="36">
        <v>25</v>
      </c>
      <c r="AE175" s="28" t="s">
        <v>564</v>
      </c>
      <c r="AF175" s="50" t="s">
        <v>224</v>
      </c>
      <c r="AG175" s="50" t="s">
        <v>225</v>
      </c>
      <c r="AH175" s="50" t="s">
        <v>226</v>
      </c>
      <c r="AI175" s="50" t="s">
        <v>227</v>
      </c>
      <c r="AJ175" s="50" t="s">
        <v>226</v>
      </c>
      <c r="AK175" s="50" t="s">
        <v>239</v>
      </c>
      <c r="AL175" s="50" t="s">
        <v>178</v>
      </c>
      <c r="AM175" s="50" t="s">
        <v>235</v>
      </c>
      <c r="AN175" s="50" t="s">
        <v>24</v>
      </c>
      <c r="AO175" s="50"/>
      <c r="AP175" s="50"/>
      <c r="AQ175" s="38">
        <f t="shared" si="10"/>
        <v>88</v>
      </c>
      <c r="AR175" s="39">
        <f t="shared" si="12"/>
        <v>0.26506024096385544</v>
      </c>
      <c r="AS175" s="20">
        <v>0</v>
      </c>
      <c r="AT175" s="19" t="s">
        <v>1513</v>
      </c>
      <c r="AU175" s="11" t="s">
        <v>1491</v>
      </c>
      <c r="AV175" s="92">
        <f t="shared" si="13"/>
        <v>0</v>
      </c>
      <c r="AW175" s="92">
        <f t="shared" si="14"/>
        <v>0</v>
      </c>
    </row>
    <row r="176" spans="1:49" ht="38.25" x14ac:dyDescent="0.2">
      <c r="A176" s="50" t="s">
        <v>213</v>
      </c>
      <c r="B176" s="50" t="s">
        <v>213</v>
      </c>
      <c r="C176" s="50" t="s">
        <v>214</v>
      </c>
      <c r="D176" s="50" t="s">
        <v>215</v>
      </c>
      <c r="E176" s="50" t="s">
        <v>216</v>
      </c>
      <c r="F176" s="50" t="s">
        <v>217</v>
      </c>
      <c r="G176" s="50" t="s">
        <v>218</v>
      </c>
      <c r="H176" s="50" t="s">
        <v>219</v>
      </c>
      <c r="I176" s="50">
        <v>1387</v>
      </c>
      <c r="J176" s="50" t="s">
        <v>11</v>
      </c>
      <c r="K176" s="52" t="s">
        <v>236</v>
      </c>
      <c r="L176" s="30" t="s">
        <v>1256</v>
      </c>
      <c r="M176" s="50" t="s">
        <v>237</v>
      </c>
      <c r="N176" s="50">
        <v>1</v>
      </c>
      <c r="O176" s="50">
        <v>40</v>
      </c>
      <c r="P176" s="50" t="s">
        <v>12</v>
      </c>
      <c r="Q176" s="28" t="s">
        <v>92</v>
      </c>
      <c r="R176" s="9" t="s">
        <v>222</v>
      </c>
      <c r="S176" s="9" t="s">
        <v>100</v>
      </c>
      <c r="T176" s="11">
        <v>0</v>
      </c>
      <c r="U176" s="11" t="s">
        <v>1490</v>
      </c>
      <c r="V176" s="11" t="s">
        <v>1491</v>
      </c>
      <c r="W176" s="32">
        <v>168</v>
      </c>
      <c r="X176" s="33" t="s">
        <v>1256</v>
      </c>
      <c r="Y176" s="33"/>
      <c r="Z176" s="50" t="s">
        <v>241</v>
      </c>
      <c r="AA176" s="12">
        <v>42737</v>
      </c>
      <c r="AB176" s="12">
        <v>43069</v>
      </c>
      <c r="AC176" s="35">
        <f t="shared" si="11"/>
        <v>332</v>
      </c>
      <c r="AD176" s="36">
        <v>25</v>
      </c>
      <c r="AE176" s="28" t="s">
        <v>564</v>
      </c>
      <c r="AF176" s="50" t="s">
        <v>224</v>
      </c>
      <c r="AG176" s="50" t="s">
        <v>225</v>
      </c>
      <c r="AH176" s="50" t="s">
        <v>226</v>
      </c>
      <c r="AI176" s="50" t="s">
        <v>227</v>
      </c>
      <c r="AJ176" s="50" t="s">
        <v>226</v>
      </c>
      <c r="AK176" s="50" t="s">
        <v>239</v>
      </c>
      <c r="AL176" s="50" t="s">
        <v>178</v>
      </c>
      <c r="AM176" s="50" t="s">
        <v>235</v>
      </c>
      <c r="AN176" s="50" t="s">
        <v>24</v>
      </c>
      <c r="AO176" s="50"/>
      <c r="AP176" s="50"/>
      <c r="AQ176" s="38">
        <f t="shared" si="10"/>
        <v>88</v>
      </c>
      <c r="AR176" s="39">
        <f t="shared" si="12"/>
        <v>0.26506024096385544</v>
      </c>
      <c r="AS176" s="20">
        <v>0</v>
      </c>
      <c r="AT176" s="19" t="s">
        <v>1513</v>
      </c>
      <c r="AU176" s="11" t="s">
        <v>1491</v>
      </c>
      <c r="AV176" s="92">
        <f t="shared" si="13"/>
        <v>0</v>
      </c>
      <c r="AW176" s="92">
        <f t="shared" si="14"/>
        <v>0</v>
      </c>
    </row>
    <row r="177" spans="1:49" ht="38.25" x14ac:dyDescent="0.2">
      <c r="A177" s="50" t="s">
        <v>213</v>
      </c>
      <c r="B177" s="50" t="s">
        <v>213</v>
      </c>
      <c r="C177" s="50" t="s">
        <v>214</v>
      </c>
      <c r="D177" s="50" t="s">
        <v>215</v>
      </c>
      <c r="E177" s="50" t="s">
        <v>216</v>
      </c>
      <c r="F177" s="50" t="s">
        <v>217</v>
      </c>
      <c r="G177" s="50" t="s">
        <v>218</v>
      </c>
      <c r="H177" s="50" t="s">
        <v>219</v>
      </c>
      <c r="I177" s="50">
        <v>1387</v>
      </c>
      <c r="J177" s="50" t="s">
        <v>11</v>
      </c>
      <c r="K177" s="52" t="s">
        <v>236</v>
      </c>
      <c r="L177" s="30" t="s">
        <v>1256</v>
      </c>
      <c r="M177" s="50" t="s">
        <v>237</v>
      </c>
      <c r="N177" s="50">
        <v>1</v>
      </c>
      <c r="O177" s="50">
        <v>40</v>
      </c>
      <c r="P177" s="50" t="s">
        <v>12</v>
      </c>
      <c r="Q177" s="28" t="s">
        <v>92</v>
      </c>
      <c r="R177" s="9" t="s">
        <v>222</v>
      </c>
      <c r="S177" s="9" t="s">
        <v>100</v>
      </c>
      <c r="T177" s="11">
        <v>0</v>
      </c>
      <c r="U177" s="11" t="s">
        <v>1490</v>
      </c>
      <c r="V177" s="11" t="s">
        <v>1491</v>
      </c>
      <c r="W177" s="32">
        <v>169</v>
      </c>
      <c r="X177" s="33" t="s">
        <v>1256</v>
      </c>
      <c r="Y177" s="33"/>
      <c r="Z177" s="50" t="s">
        <v>242</v>
      </c>
      <c r="AA177" s="12">
        <v>42737</v>
      </c>
      <c r="AB177" s="12">
        <v>43069</v>
      </c>
      <c r="AC177" s="35">
        <f t="shared" si="11"/>
        <v>332</v>
      </c>
      <c r="AD177" s="36">
        <v>25</v>
      </c>
      <c r="AE177" s="28" t="s">
        <v>564</v>
      </c>
      <c r="AF177" s="50" t="s">
        <v>224</v>
      </c>
      <c r="AG177" s="50" t="s">
        <v>225</v>
      </c>
      <c r="AH177" s="50" t="s">
        <v>226</v>
      </c>
      <c r="AI177" s="50" t="s">
        <v>227</v>
      </c>
      <c r="AJ177" s="50" t="s">
        <v>226</v>
      </c>
      <c r="AK177" s="50" t="s">
        <v>239</v>
      </c>
      <c r="AL177" s="50" t="s">
        <v>178</v>
      </c>
      <c r="AM177" s="50" t="s">
        <v>235</v>
      </c>
      <c r="AN177" s="50" t="s">
        <v>24</v>
      </c>
      <c r="AO177" s="50"/>
      <c r="AP177" s="50"/>
      <c r="AQ177" s="38">
        <f t="shared" si="10"/>
        <v>88</v>
      </c>
      <c r="AR177" s="39">
        <f t="shared" si="12"/>
        <v>0.26506024096385544</v>
      </c>
      <c r="AS177" s="20">
        <v>0</v>
      </c>
      <c r="AT177" s="19" t="s">
        <v>1513</v>
      </c>
      <c r="AU177" s="11" t="s">
        <v>1491</v>
      </c>
      <c r="AV177" s="92">
        <f t="shared" si="13"/>
        <v>0</v>
      </c>
      <c r="AW177" s="92">
        <f t="shared" si="14"/>
        <v>0</v>
      </c>
    </row>
    <row r="178" spans="1:49" ht="38.25" x14ac:dyDescent="0.2">
      <c r="A178" s="50" t="s">
        <v>213</v>
      </c>
      <c r="B178" s="50" t="s">
        <v>213</v>
      </c>
      <c r="C178" s="50" t="s">
        <v>214</v>
      </c>
      <c r="D178" s="50" t="s">
        <v>215</v>
      </c>
      <c r="E178" s="50" t="s">
        <v>243</v>
      </c>
      <c r="F178" s="50" t="s">
        <v>244</v>
      </c>
      <c r="G178" s="50" t="s">
        <v>245</v>
      </c>
      <c r="H178" s="50" t="s">
        <v>246</v>
      </c>
      <c r="I178" s="50">
        <v>40</v>
      </c>
      <c r="J178" s="50" t="s">
        <v>12</v>
      </c>
      <c r="K178" s="52" t="s">
        <v>247</v>
      </c>
      <c r="L178" s="30" t="s">
        <v>1256</v>
      </c>
      <c r="M178" s="50" t="s">
        <v>248</v>
      </c>
      <c r="N178" s="50">
        <v>2</v>
      </c>
      <c r="O178" s="50">
        <v>30</v>
      </c>
      <c r="P178" s="50" t="s">
        <v>12</v>
      </c>
      <c r="Q178" s="28" t="s">
        <v>92</v>
      </c>
      <c r="R178" s="82" t="s">
        <v>249</v>
      </c>
      <c r="S178" s="83" t="s">
        <v>100</v>
      </c>
      <c r="T178" s="11">
        <v>0</v>
      </c>
      <c r="U178" s="11" t="s">
        <v>1490</v>
      </c>
      <c r="V178" s="11" t="s">
        <v>1491</v>
      </c>
      <c r="W178" s="32">
        <v>170</v>
      </c>
      <c r="X178" s="33" t="s">
        <v>1256</v>
      </c>
      <c r="Y178" s="33"/>
      <c r="Z178" s="50" t="s">
        <v>1182</v>
      </c>
      <c r="AA178" s="12">
        <v>42736</v>
      </c>
      <c r="AB178" s="12">
        <v>43069</v>
      </c>
      <c r="AC178" s="35">
        <f t="shared" si="11"/>
        <v>333</v>
      </c>
      <c r="AD178" s="36">
        <v>33</v>
      </c>
      <c r="AE178" s="28" t="s">
        <v>564</v>
      </c>
      <c r="AF178" s="82" t="s">
        <v>249</v>
      </c>
      <c r="AG178" s="83" t="s">
        <v>100</v>
      </c>
      <c r="AH178" s="50"/>
      <c r="AI178" s="50"/>
      <c r="AJ178" s="50"/>
      <c r="AK178" s="50"/>
      <c r="AL178" s="50"/>
      <c r="AM178" s="50"/>
      <c r="AN178" s="50" t="s">
        <v>42</v>
      </c>
      <c r="AO178" s="50"/>
      <c r="AP178" s="50"/>
      <c r="AQ178" s="38">
        <f t="shared" si="10"/>
        <v>89</v>
      </c>
      <c r="AR178" s="39">
        <f t="shared" si="12"/>
        <v>0.26726726726726729</v>
      </c>
      <c r="AS178" s="20">
        <v>0</v>
      </c>
      <c r="AT178" s="19" t="s">
        <v>1513</v>
      </c>
      <c r="AU178" s="11" t="s">
        <v>1491</v>
      </c>
      <c r="AV178" s="92">
        <f t="shared" si="13"/>
        <v>0</v>
      </c>
      <c r="AW178" s="92">
        <f t="shared" si="14"/>
        <v>0</v>
      </c>
    </row>
    <row r="179" spans="1:49" ht="51.75" customHeight="1" x14ac:dyDescent="0.2">
      <c r="A179" s="50" t="s">
        <v>213</v>
      </c>
      <c r="B179" s="50" t="s">
        <v>213</v>
      </c>
      <c r="C179" s="50" t="s">
        <v>214</v>
      </c>
      <c r="D179" s="50" t="s">
        <v>215</v>
      </c>
      <c r="E179" s="50" t="s">
        <v>243</v>
      </c>
      <c r="F179" s="50" t="s">
        <v>244</v>
      </c>
      <c r="G179" s="50" t="s">
        <v>245</v>
      </c>
      <c r="H179" s="50" t="s">
        <v>246</v>
      </c>
      <c r="I179" s="50">
        <v>40</v>
      </c>
      <c r="J179" s="50" t="s">
        <v>12</v>
      </c>
      <c r="K179" s="52" t="s">
        <v>247</v>
      </c>
      <c r="L179" s="30" t="s">
        <v>1256</v>
      </c>
      <c r="M179" s="50" t="s">
        <v>248</v>
      </c>
      <c r="N179" s="50">
        <v>2</v>
      </c>
      <c r="O179" s="50">
        <v>30</v>
      </c>
      <c r="P179" s="50" t="s">
        <v>12</v>
      </c>
      <c r="Q179" s="28" t="s">
        <v>92</v>
      </c>
      <c r="R179" s="82" t="s">
        <v>249</v>
      </c>
      <c r="S179" s="83" t="s">
        <v>100</v>
      </c>
      <c r="T179" s="11">
        <v>0</v>
      </c>
      <c r="U179" s="11" t="s">
        <v>1490</v>
      </c>
      <c r="V179" s="11" t="s">
        <v>1491</v>
      </c>
      <c r="W179" s="32">
        <v>171</v>
      </c>
      <c r="X179" s="33" t="s">
        <v>1256</v>
      </c>
      <c r="Y179" s="33"/>
      <c r="Z179" s="50" t="s">
        <v>1183</v>
      </c>
      <c r="AA179" s="12">
        <v>42736</v>
      </c>
      <c r="AB179" s="12">
        <v>43069</v>
      </c>
      <c r="AC179" s="35">
        <f t="shared" si="11"/>
        <v>333</v>
      </c>
      <c r="AD179" s="36">
        <v>33</v>
      </c>
      <c r="AE179" s="28" t="s">
        <v>564</v>
      </c>
      <c r="AF179" s="82" t="s">
        <v>249</v>
      </c>
      <c r="AG179" s="83" t="s">
        <v>100</v>
      </c>
      <c r="AH179" s="50"/>
      <c r="AI179" s="50"/>
      <c r="AJ179" s="50"/>
      <c r="AK179" s="50"/>
      <c r="AL179" s="50"/>
      <c r="AM179" s="50"/>
      <c r="AN179" s="50" t="s">
        <v>42</v>
      </c>
      <c r="AO179" s="50"/>
      <c r="AP179" s="50"/>
      <c r="AQ179" s="38">
        <f t="shared" si="10"/>
        <v>89</v>
      </c>
      <c r="AR179" s="39">
        <f t="shared" si="12"/>
        <v>0.26726726726726729</v>
      </c>
      <c r="AS179" s="20">
        <v>0</v>
      </c>
      <c r="AT179" s="19" t="s">
        <v>1513</v>
      </c>
      <c r="AU179" s="11" t="s">
        <v>1491</v>
      </c>
      <c r="AV179" s="92">
        <f t="shared" si="13"/>
        <v>0</v>
      </c>
      <c r="AW179" s="92">
        <f t="shared" si="14"/>
        <v>0</v>
      </c>
    </row>
    <row r="180" spans="1:49" ht="38.25" x14ac:dyDescent="0.2">
      <c r="A180" s="50" t="s">
        <v>213</v>
      </c>
      <c r="B180" s="50" t="s">
        <v>213</v>
      </c>
      <c r="C180" s="50" t="s">
        <v>214</v>
      </c>
      <c r="D180" s="50" t="s">
        <v>215</v>
      </c>
      <c r="E180" s="50" t="s">
        <v>243</v>
      </c>
      <c r="F180" s="50" t="s">
        <v>244</v>
      </c>
      <c r="G180" s="50" t="s">
        <v>245</v>
      </c>
      <c r="H180" s="50" t="s">
        <v>246</v>
      </c>
      <c r="I180" s="50">
        <v>40</v>
      </c>
      <c r="J180" s="50" t="s">
        <v>12</v>
      </c>
      <c r="K180" s="52" t="s">
        <v>247</v>
      </c>
      <c r="L180" s="30" t="s">
        <v>1256</v>
      </c>
      <c r="M180" s="50" t="s">
        <v>248</v>
      </c>
      <c r="N180" s="50">
        <v>2</v>
      </c>
      <c r="O180" s="50">
        <v>30</v>
      </c>
      <c r="P180" s="50" t="s">
        <v>12</v>
      </c>
      <c r="Q180" s="28" t="s">
        <v>92</v>
      </c>
      <c r="R180" s="82" t="s">
        <v>249</v>
      </c>
      <c r="S180" s="83" t="s">
        <v>100</v>
      </c>
      <c r="T180" s="11">
        <v>0</v>
      </c>
      <c r="U180" s="11" t="s">
        <v>1490</v>
      </c>
      <c r="V180" s="11" t="s">
        <v>1491</v>
      </c>
      <c r="W180" s="32">
        <v>172</v>
      </c>
      <c r="X180" s="33" t="s">
        <v>1256</v>
      </c>
      <c r="Y180" s="33"/>
      <c r="Z180" s="50" t="s">
        <v>250</v>
      </c>
      <c r="AA180" s="12">
        <v>42736</v>
      </c>
      <c r="AB180" s="12">
        <v>43069</v>
      </c>
      <c r="AC180" s="35">
        <f t="shared" si="11"/>
        <v>333</v>
      </c>
      <c r="AD180" s="36">
        <v>34</v>
      </c>
      <c r="AE180" s="28" t="s">
        <v>564</v>
      </c>
      <c r="AF180" s="82" t="s">
        <v>249</v>
      </c>
      <c r="AG180" s="83" t="s">
        <v>100</v>
      </c>
      <c r="AH180" s="50"/>
      <c r="AI180" s="50"/>
      <c r="AJ180" s="50"/>
      <c r="AK180" s="50"/>
      <c r="AL180" s="50"/>
      <c r="AM180" s="50"/>
      <c r="AN180" s="50" t="s">
        <v>42</v>
      </c>
      <c r="AO180" s="50"/>
      <c r="AP180" s="50"/>
      <c r="AQ180" s="38">
        <f t="shared" si="10"/>
        <v>89</v>
      </c>
      <c r="AR180" s="39">
        <f t="shared" si="12"/>
        <v>0.26726726726726729</v>
      </c>
      <c r="AS180" s="20">
        <v>0</v>
      </c>
      <c r="AT180" s="19" t="s">
        <v>1513</v>
      </c>
      <c r="AU180" s="11" t="s">
        <v>1491</v>
      </c>
      <c r="AV180" s="92">
        <f t="shared" si="13"/>
        <v>0</v>
      </c>
      <c r="AW180" s="92">
        <f t="shared" si="14"/>
        <v>0</v>
      </c>
    </row>
    <row r="181" spans="1:49" ht="51" x14ac:dyDescent="0.2">
      <c r="A181" s="50" t="s">
        <v>213</v>
      </c>
      <c r="B181" s="50" t="s">
        <v>213</v>
      </c>
      <c r="C181" s="50" t="s">
        <v>214</v>
      </c>
      <c r="D181" s="50" t="s">
        <v>215</v>
      </c>
      <c r="E181" s="50" t="s">
        <v>243</v>
      </c>
      <c r="F181" s="50" t="s">
        <v>244</v>
      </c>
      <c r="G181" s="50" t="s">
        <v>245</v>
      </c>
      <c r="H181" s="50" t="s">
        <v>246</v>
      </c>
      <c r="I181" s="50">
        <v>40</v>
      </c>
      <c r="J181" s="50" t="s">
        <v>12</v>
      </c>
      <c r="K181" s="52" t="s">
        <v>251</v>
      </c>
      <c r="L181" s="30" t="s">
        <v>1256</v>
      </c>
      <c r="M181" s="50" t="s">
        <v>252</v>
      </c>
      <c r="N181" s="50">
        <v>2</v>
      </c>
      <c r="O181" s="50">
        <v>34</v>
      </c>
      <c r="P181" s="28" t="s">
        <v>11</v>
      </c>
      <c r="Q181" s="28" t="s">
        <v>92</v>
      </c>
      <c r="R181" s="82" t="s">
        <v>249</v>
      </c>
      <c r="S181" s="83" t="s">
        <v>100</v>
      </c>
      <c r="T181" s="11">
        <v>0</v>
      </c>
      <c r="U181" s="11" t="s">
        <v>1490</v>
      </c>
      <c r="V181" s="11" t="s">
        <v>1491</v>
      </c>
      <c r="W181" s="32">
        <v>173</v>
      </c>
      <c r="X181" s="33" t="s">
        <v>1256</v>
      </c>
      <c r="Y181" s="33"/>
      <c r="Z181" s="50" t="s">
        <v>1177</v>
      </c>
      <c r="AA181" s="12">
        <v>42736</v>
      </c>
      <c r="AB181" s="12">
        <v>43069</v>
      </c>
      <c r="AC181" s="35">
        <f t="shared" si="11"/>
        <v>333</v>
      </c>
      <c r="AD181" s="36">
        <v>50</v>
      </c>
      <c r="AE181" s="28" t="s">
        <v>564</v>
      </c>
      <c r="AF181" s="82" t="s">
        <v>249</v>
      </c>
      <c r="AG181" s="83" t="s">
        <v>100</v>
      </c>
      <c r="AH181" s="50"/>
      <c r="AI181" s="50"/>
      <c r="AJ181" s="50"/>
      <c r="AK181" s="50"/>
      <c r="AL181" s="50"/>
      <c r="AM181" s="50"/>
      <c r="AN181" s="50" t="s">
        <v>24</v>
      </c>
      <c r="AO181" s="50"/>
      <c r="AP181" s="50"/>
      <c r="AQ181" s="38">
        <f t="shared" si="10"/>
        <v>89</v>
      </c>
      <c r="AR181" s="39">
        <f t="shared" si="12"/>
        <v>0.26726726726726729</v>
      </c>
      <c r="AS181" s="20">
        <v>100</v>
      </c>
      <c r="AT181" s="19" t="s">
        <v>1514</v>
      </c>
      <c r="AU181" s="19" t="s">
        <v>1515</v>
      </c>
      <c r="AV181" s="92">
        <f t="shared" si="13"/>
        <v>50</v>
      </c>
      <c r="AW181" s="92">
        <f t="shared" si="14"/>
        <v>1</v>
      </c>
    </row>
    <row r="182" spans="1:49" ht="38.25" x14ac:dyDescent="0.2">
      <c r="A182" s="50" t="s">
        <v>213</v>
      </c>
      <c r="B182" s="50" t="s">
        <v>213</v>
      </c>
      <c r="C182" s="50" t="s">
        <v>214</v>
      </c>
      <c r="D182" s="50" t="s">
        <v>215</v>
      </c>
      <c r="E182" s="50" t="s">
        <v>243</v>
      </c>
      <c r="F182" s="50" t="s">
        <v>244</v>
      </c>
      <c r="G182" s="50" t="s">
        <v>245</v>
      </c>
      <c r="H182" s="50" t="s">
        <v>246</v>
      </c>
      <c r="I182" s="50">
        <v>40</v>
      </c>
      <c r="J182" s="50" t="s">
        <v>12</v>
      </c>
      <c r="K182" s="52" t="s">
        <v>251</v>
      </c>
      <c r="L182" s="30" t="s">
        <v>1256</v>
      </c>
      <c r="M182" s="50" t="s">
        <v>252</v>
      </c>
      <c r="N182" s="50">
        <v>2</v>
      </c>
      <c r="O182" s="50">
        <v>34</v>
      </c>
      <c r="P182" s="28" t="s">
        <v>11</v>
      </c>
      <c r="Q182" s="28" t="s">
        <v>92</v>
      </c>
      <c r="R182" s="82" t="s">
        <v>249</v>
      </c>
      <c r="S182" s="83" t="s">
        <v>100</v>
      </c>
      <c r="T182" s="11">
        <v>0</v>
      </c>
      <c r="U182" s="11" t="s">
        <v>1490</v>
      </c>
      <c r="V182" s="11" t="s">
        <v>1491</v>
      </c>
      <c r="W182" s="32">
        <v>174</v>
      </c>
      <c r="X182" s="33" t="s">
        <v>1256</v>
      </c>
      <c r="Y182" s="33"/>
      <c r="Z182" s="50" t="s">
        <v>1178</v>
      </c>
      <c r="AA182" s="12">
        <v>42736</v>
      </c>
      <c r="AB182" s="12">
        <v>43069</v>
      </c>
      <c r="AC182" s="35">
        <f t="shared" si="11"/>
        <v>333</v>
      </c>
      <c r="AD182" s="36">
        <v>50</v>
      </c>
      <c r="AE182" s="28" t="s">
        <v>564</v>
      </c>
      <c r="AF182" s="82" t="s">
        <v>249</v>
      </c>
      <c r="AG182" s="83" t="s">
        <v>100</v>
      </c>
      <c r="AH182" s="50"/>
      <c r="AI182" s="50"/>
      <c r="AJ182" s="50"/>
      <c r="AK182" s="50"/>
      <c r="AL182" s="50"/>
      <c r="AM182" s="50"/>
      <c r="AN182" s="50"/>
      <c r="AO182" s="50"/>
      <c r="AP182" s="50"/>
      <c r="AQ182" s="38">
        <f t="shared" si="10"/>
        <v>89</v>
      </c>
      <c r="AR182" s="39">
        <f t="shared" si="12"/>
        <v>0.26726726726726729</v>
      </c>
      <c r="AS182" s="20">
        <v>25</v>
      </c>
      <c r="AT182" s="19" t="s">
        <v>1516</v>
      </c>
      <c r="AU182" s="19" t="s">
        <v>1517</v>
      </c>
      <c r="AV182" s="92">
        <f t="shared" si="13"/>
        <v>12.5</v>
      </c>
      <c r="AW182" s="92">
        <f t="shared" si="14"/>
        <v>0.25</v>
      </c>
    </row>
    <row r="183" spans="1:49" ht="153" x14ac:dyDescent="0.2">
      <c r="A183" s="50" t="s">
        <v>213</v>
      </c>
      <c r="B183" s="50" t="s">
        <v>213</v>
      </c>
      <c r="C183" s="50" t="s">
        <v>214</v>
      </c>
      <c r="D183" s="50" t="s">
        <v>215</v>
      </c>
      <c r="E183" s="50" t="s">
        <v>243</v>
      </c>
      <c r="F183" s="50" t="s">
        <v>244</v>
      </c>
      <c r="G183" s="50" t="s">
        <v>245</v>
      </c>
      <c r="H183" s="50" t="s">
        <v>246</v>
      </c>
      <c r="I183" s="50">
        <v>40</v>
      </c>
      <c r="J183" s="50" t="s">
        <v>12</v>
      </c>
      <c r="K183" s="52" t="s">
        <v>253</v>
      </c>
      <c r="L183" s="30" t="s">
        <v>1256</v>
      </c>
      <c r="M183" s="50" t="s">
        <v>254</v>
      </c>
      <c r="N183" s="50">
        <v>1</v>
      </c>
      <c r="O183" s="50">
        <v>645</v>
      </c>
      <c r="P183" s="28" t="s">
        <v>11</v>
      </c>
      <c r="Q183" s="50" t="s">
        <v>255</v>
      </c>
      <c r="R183" s="82" t="s">
        <v>249</v>
      </c>
      <c r="S183" s="83" t="s">
        <v>100</v>
      </c>
      <c r="T183" s="11">
        <v>0</v>
      </c>
      <c r="U183" s="11" t="s">
        <v>1490</v>
      </c>
      <c r="V183" s="11" t="s">
        <v>1491</v>
      </c>
      <c r="W183" s="32">
        <v>175</v>
      </c>
      <c r="X183" s="33" t="s">
        <v>1256</v>
      </c>
      <c r="Y183" s="33"/>
      <c r="Z183" s="50" t="s">
        <v>256</v>
      </c>
      <c r="AA183" s="12">
        <v>42736</v>
      </c>
      <c r="AB183" s="12">
        <v>43069</v>
      </c>
      <c r="AC183" s="35">
        <f t="shared" si="11"/>
        <v>333</v>
      </c>
      <c r="AD183" s="36">
        <v>50</v>
      </c>
      <c r="AE183" s="28" t="s">
        <v>564</v>
      </c>
      <c r="AF183" s="82" t="s">
        <v>249</v>
      </c>
      <c r="AG183" s="83" t="s">
        <v>100</v>
      </c>
      <c r="AH183" s="50"/>
      <c r="AI183" s="50"/>
      <c r="AJ183" s="50"/>
      <c r="AK183" s="50"/>
      <c r="AL183" s="50"/>
      <c r="AM183" s="50"/>
      <c r="AN183" s="50" t="s">
        <v>24</v>
      </c>
      <c r="AO183" s="50"/>
      <c r="AP183" s="50"/>
      <c r="AQ183" s="38">
        <f t="shared" si="10"/>
        <v>89</v>
      </c>
      <c r="AR183" s="39">
        <f t="shared" si="12"/>
        <v>0.26726726726726729</v>
      </c>
      <c r="AS183" s="20">
        <v>25</v>
      </c>
      <c r="AT183" s="19" t="s">
        <v>1518</v>
      </c>
      <c r="AU183" s="19" t="s">
        <v>1519</v>
      </c>
      <c r="AV183" s="92">
        <f t="shared" si="13"/>
        <v>12.5</v>
      </c>
      <c r="AW183" s="92">
        <f t="shared" si="14"/>
        <v>0.125</v>
      </c>
    </row>
    <row r="184" spans="1:49" ht="89.25" x14ac:dyDescent="0.2">
      <c r="A184" s="50" t="s">
        <v>213</v>
      </c>
      <c r="B184" s="50" t="s">
        <v>213</v>
      </c>
      <c r="C184" s="50" t="s">
        <v>214</v>
      </c>
      <c r="D184" s="50" t="s">
        <v>215</v>
      </c>
      <c r="E184" s="50" t="s">
        <v>243</v>
      </c>
      <c r="F184" s="50" t="s">
        <v>244</v>
      </c>
      <c r="G184" s="50" t="s">
        <v>245</v>
      </c>
      <c r="H184" s="50" t="s">
        <v>246</v>
      </c>
      <c r="I184" s="50">
        <v>40</v>
      </c>
      <c r="J184" s="50" t="s">
        <v>12</v>
      </c>
      <c r="K184" s="52" t="s">
        <v>253</v>
      </c>
      <c r="L184" s="30" t="s">
        <v>1256</v>
      </c>
      <c r="M184" s="50" t="s">
        <v>254</v>
      </c>
      <c r="N184" s="50">
        <v>1</v>
      </c>
      <c r="O184" s="50">
        <v>645</v>
      </c>
      <c r="P184" s="28" t="s">
        <v>11</v>
      </c>
      <c r="Q184" s="28" t="s">
        <v>92</v>
      </c>
      <c r="R184" s="82" t="s">
        <v>249</v>
      </c>
      <c r="S184" s="83" t="s">
        <v>100</v>
      </c>
      <c r="T184" s="11">
        <v>0</v>
      </c>
      <c r="U184" s="11" t="s">
        <v>1490</v>
      </c>
      <c r="V184" s="11" t="s">
        <v>1491</v>
      </c>
      <c r="W184" s="32">
        <v>176</v>
      </c>
      <c r="X184" s="33" t="s">
        <v>1256</v>
      </c>
      <c r="Y184" s="33"/>
      <c r="Z184" s="50" t="s">
        <v>1179</v>
      </c>
      <c r="AA184" s="12">
        <v>42736</v>
      </c>
      <c r="AB184" s="12">
        <v>43069</v>
      </c>
      <c r="AC184" s="35">
        <f t="shared" si="11"/>
        <v>333</v>
      </c>
      <c r="AD184" s="36">
        <v>50</v>
      </c>
      <c r="AE184" s="28" t="s">
        <v>564</v>
      </c>
      <c r="AF184" s="82" t="s">
        <v>249</v>
      </c>
      <c r="AG184" s="83" t="s">
        <v>100</v>
      </c>
      <c r="AH184" s="50"/>
      <c r="AI184" s="50"/>
      <c r="AJ184" s="50"/>
      <c r="AK184" s="50"/>
      <c r="AL184" s="50"/>
      <c r="AM184" s="50"/>
      <c r="AN184" s="50"/>
      <c r="AO184" s="50"/>
      <c r="AP184" s="50"/>
      <c r="AQ184" s="38">
        <f t="shared" si="10"/>
        <v>89</v>
      </c>
      <c r="AR184" s="39">
        <f t="shared" si="12"/>
        <v>0.26726726726726729</v>
      </c>
      <c r="AS184" s="20">
        <v>100</v>
      </c>
      <c r="AT184" s="19" t="s">
        <v>1520</v>
      </c>
      <c r="AU184" s="19" t="s">
        <v>1521</v>
      </c>
      <c r="AV184" s="92">
        <f t="shared" si="13"/>
        <v>50</v>
      </c>
      <c r="AW184" s="92">
        <f t="shared" si="14"/>
        <v>0.5</v>
      </c>
    </row>
    <row r="185" spans="1:49" ht="38.25" x14ac:dyDescent="0.2">
      <c r="A185" s="50" t="s">
        <v>213</v>
      </c>
      <c r="B185" s="50" t="s">
        <v>213</v>
      </c>
      <c r="C185" s="50" t="s">
        <v>214</v>
      </c>
      <c r="D185" s="50" t="s">
        <v>215</v>
      </c>
      <c r="E185" s="50" t="s">
        <v>243</v>
      </c>
      <c r="F185" s="50" t="s">
        <v>244</v>
      </c>
      <c r="G185" s="50" t="s">
        <v>245</v>
      </c>
      <c r="H185" s="50" t="s">
        <v>246</v>
      </c>
      <c r="I185" s="50">
        <v>40</v>
      </c>
      <c r="J185" s="50" t="s">
        <v>12</v>
      </c>
      <c r="K185" s="52" t="s">
        <v>257</v>
      </c>
      <c r="L185" s="30" t="s">
        <v>1256</v>
      </c>
      <c r="M185" s="50" t="s">
        <v>258</v>
      </c>
      <c r="N185" s="50">
        <v>3</v>
      </c>
      <c r="O185" s="50">
        <v>100</v>
      </c>
      <c r="P185" s="50" t="s">
        <v>12</v>
      </c>
      <c r="Q185" s="28" t="s">
        <v>92</v>
      </c>
      <c r="R185" s="82" t="s">
        <v>249</v>
      </c>
      <c r="S185" s="83" t="s">
        <v>100</v>
      </c>
      <c r="T185" s="11">
        <v>0</v>
      </c>
      <c r="U185" s="11" t="s">
        <v>1490</v>
      </c>
      <c r="V185" s="11" t="s">
        <v>1491</v>
      </c>
      <c r="W185" s="32">
        <v>177</v>
      </c>
      <c r="X185" s="33" t="s">
        <v>1256</v>
      </c>
      <c r="Y185" s="33"/>
      <c r="Z185" s="50" t="s">
        <v>259</v>
      </c>
      <c r="AA185" s="12">
        <v>42736</v>
      </c>
      <c r="AB185" s="12">
        <v>43069</v>
      </c>
      <c r="AC185" s="35">
        <f t="shared" si="11"/>
        <v>333</v>
      </c>
      <c r="AD185" s="36">
        <v>33</v>
      </c>
      <c r="AE185" s="28" t="s">
        <v>564</v>
      </c>
      <c r="AF185" s="82" t="s">
        <v>249</v>
      </c>
      <c r="AG185" s="83" t="s">
        <v>100</v>
      </c>
      <c r="AH185" s="50"/>
      <c r="AI185" s="50"/>
      <c r="AJ185" s="50"/>
      <c r="AK185" s="50"/>
      <c r="AL185" s="50"/>
      <c r="AM185" s="50"/>
      <c r="AN185" s="50" t="s">
        <v>24</v>
      </c>
      <c r="AO185" s="50"/>
      <c r="AP185" s="50"/>
      <c r="AQ185" s="38">
        <f t="shared" si="10"/>
        <v>89</v>
      </c>
      <c r="AR185" s="39">
        <f t="shared" si="12"/>
        <v>0.26726726726726729</v>
      </c>
      <c r="AS185" s="20">
        <v>0</v>
      </c>
      <c r="AT185" s="19" t="s">
        <v>1513</v>
      </c>
      <c r="AU185" s="11" t="s">
        <v>1491</v>
      </c>
      <c r="AV185" s="92">
        <f t="shared" si="13"/>
        <v>0</v>
      </c>
      <c r="AW185" s="92">
        <f t="shared" si="14"/>
        <v>0</v>
      </c>
    </row>
    <row r="186" spans="1:49" ht="51" x14ac:dyDescent="0.2">
      <c r="A186" s="50" t="s">
        <v>213</v>
      </c>
      <c r="B186" s="50" t="s">
        <v>213</v>
      </c>
      <c r="C186" s="50" t="s">
        <v>214</v>
      </c>
      <c r="D186" s="50" t="s">
        <v>215</v>
      </c>
      <c r="E186" s="50" t="s">
        <v>243</v>
      </c>
      <c r="F186" s="50" t="s">
        <v>244</v>
      </c>
      <c r="G186" s="50" t="s">
        <v>245</v>
      </c>
      <c r="H186" s="50" t="s">
        <v>246</v>
      </c>
      <c r="I186" s="50">
        <v>40</v>
      </c>
      <c r="J186" s="50" t="s">
        <v>12</v>
      </c>
      <c r="K186" s="52" t="s">
        <v>257</v>
      </c>
      <c r="L186" s="30" t="s">
        <v>1256</v>
      </c>
      <c r="M186" s="50" t="s">
        <v>258</v>
      </c>
      <c r="N186" s="50">
        <v>3</v>
      </c>
      <c r="O186" s="50">
        <v>100</v>
      </c>
      <c r="P186" s="50" t="s">
        <v>12</v>
      </c>
      <c r="Q186" s="28" t="s">
        <v>92</v>
      </c>
      <c r="R186" s="82" t="s">
        <v>249</v>
      </c>
      <c r="S186" s="83" t="s">
        <v>100</v>
      </c>
      <c r="T186" s="11">
        <v>0</v>
      </c>
      <c r="U186" s="11" t="s">
        <v>1490</v>
      </c>
      <c r="V186" s="11" t="s">
        <v>1491</v>
      </c>
      <c r="W186" s="32">
        <v>178</v>
      </c>
      <c r="X186" s="33" t="s">
        <v>1256</v>
      </c>
      <c r="Y186" s="33"/>
      <c r="Z186" s="50" t="s">
        <v>260</v>
      </c>
      <c r="AA186" s="12">
        <v>42736</v>
      </c>
      <c r="AB186" s="12">
        <v>43069</v>
      </c>
      <c r="AC186" s="35">
        <f t="shared" si="11"/>
        <v>333</v>
      </c>
      <c r="AD186" s="36">
        <v>33</v>
      </c>
      <c r="AE186" s="28" t="s">
        <v>564</v>
      </c>
      <c r="AF186" s="82" t="s">
        <v>249</v>
      </c>
      <c r="AG186" s="83" t="s">
        <v>100</v>
      </c>
      <c r="AH186" s="50"/>
      <c r="AI186" s="50"/>
      <c r="AJ186" s="50"/>
      <c r="AK186" s="50"/>
      <c r="AL186" s="50"/>
      <c r="AM186" s="50"/>
      <c r="AN186" s="50"/>
      <c r="AO186" s="50"/>
      <c r="AP186" s="50"/>
      <c r="AQ186" s="38">
        <f t="shared" si="10"/>
        <v>89</v>
      </c>
      <c r="AR186" s="39">
        <f t="shared" si="12"/>
        <v>0.26726726726726729</v>
      </c>
      <c r="AS186" s="20">
        <v>100</v>
      </c>
      <c r="AT186" s="19" t="s">
        <v>1522</v>
      </c>
      <c r="AU186" s="19" t="s">
        <v>1523</v>
      </c>
      <c r="AV186" s="92">
        <f t="shared" si="13"/>
        <v>33</v>
      </c>
      <c r="AW186" s="92">
        <f t="shared" si="14"/>
        <v>0.99</v>
      </c>
    </row>
    <row r="187" spans="1:49" ht="38.25" x14ac:dyDescent="0.2">
      <c r="A187" s="50" t="s">
        <v>213</v>
      </c>
      <c r="B187" s="50" t="s">
        <v>213</v>
      </c>
      <c r="C187" s="50" t="s">
        <v>214</v>
      </c>
      <c r="D187" s="50" t="s">
        <v>215</v>
      </c>
      <c r="E187" s="50" t="s">
        <v>243</v>
      </c>
      <c r="F187" s="50" t="s">
        <v>244</v>
      </c>
      <c r="G187" s="50" t="s">
        <v>245</v>
      </c>
      <c r="H187" s="50" t="s">
        <v>246</v>
      </c>
      <c r="I187" s="50">
        <v>40</v>
      </c>
      <c r="J187" s="50" t="s">
        <v>12</v>
      </c>
      <c r="K187" s="52" t="s">
        <v>257</v>
      </c>
      <c r="L187" s="30" t="s">
        <v>1256</v>
      </c>
      <c r="M187" s="50" t="s">
        <v>258</v>
      </c>
      <c r="N187" s="50">
        <v>3</v>
      </c>
      <c r="O187" s="50">
        <v>100</v>
      </c>
      <c r="P187" s="50" t="s">
        <v>12</v>
      </c>
      <c r="Q187" s="28" t="s">
        <v>92</v>
      </c>
      <c r="R187" s="82" t="s">
        <v>249</v>
      </c>
      <c r="S187" s="83" t="s">
        <v>100</v>
      </c>
      <c r="T187" s="11">
        <v>0</v>
      </c>
      <c r="U187" s="11" t="s">
        <v>1490</v>
      </c>
      <c r="V187" s="11" t="s">
        <v>1491</v>
      </c>
      <c r="W187" s="32">
        <v>179</v>
      </c>
      <c r="X187" s="33" t="s">
        <v>1256</v>
      </c>
      <c r="Y187" s="33"/>
      <c r="Z187" s="50" t="s">
        <v>261</v>
      </c>
      <c r="AA187" s="12">
        <v>42736</v>
      </c>
      <c r="AB187" s="12">
        <v>43069</v>
      </c>
      <c r="AC187" s="35">
        <f t="shared" si="11"/>
        <v>333</v>
      </c>
      <c r="AD187" s="36">
        <v>34</v>
      </c>
      <c r="AE187" s="28" t="s">
        <v>564</v>
      </c>
      <c r="AF187" s="82" t="s">
        <v>249</v>
      </c>
      <c r="AG187" s="83" t="s">
        <v>100</v>
      </c>
      <c r="AH187" s="50"/>
      <c r="AI187" s="50"/>
      <c r="AJ187" s="50"/>
      <c r="AK187" s="50"/>
      <c r="AL187" s="50"/>
      <c r="AM187" s="50"/>
      <c r="AN187" s="50"/>
      <c r="AO187" s="50"/>
      <c r="AP187" s="50"/>
      <c r="AQ187" s="38">
        <f t="shared" si="10"/>
        <v>89</v>
      </c>
      <c r="AR187" s="39">
        <f t="shared" si="12"/>
        <v>0.26726726726726729</v>
      </c>
      <c r="AS187" s="20">
        <v>0</v>
      </c>
      <c r="AT187" s="19" t="s">
        <v>1513</v>
      </c>
      <c r="AU187" s="11" t="s">
        <v>1491</v>
      </c>
      <c r="AV187" s="92">
        <f t="shared" si="13"/>
        <v>0</v>
      </c>
      <c r="AW187" s="92">
        <f t="shared" si="14"/>
        <v>0</v>
      </c>
    </row>
    <row r="188" spans="1:49" ht="38.25" x14ac:dyDescent="0.2">
      <c r="A188" s="50" t="s">
        <v>213</v>
      </c>
      <c r="B188" s="50" t="s">
        <v>213</v>
      </c>
      <c r="C188" s="50" t="s">
        <v>214</v>
      </c>
      <c r="D188" s="50" t="s">
        <v>215</v>
      </c>
      <c r="E188" s="50" t="s">
        <v>243</v>
      </c>
      <c r="F188" s="50" t="s">
        <v>244</v>
      </c>
      <c r="G188" s="50" t="s">
        <v>245</v>
      </c>
      <c r="H188" s="50" t="s">
        <v>246</v>
      </c>
      <c r="I188" s="50">
        <v>40</v>
      </c>
      <c r="J188" s="50" t="s">
        <v>12</v>
      </c>
      <c r="K188" s="52" t="s">
        <v>262</v>
      </c>
      <c r="L188" s="30" t="s">
        <v>1256</v>
      </c>
      <c r="M188" s="50" t="s">
        <v>263</v>
      </c>
      <c r="N188" s="50">
        <v>4</v>
      </c>
      <c r="O188" s="50">
        <v>3</v>
      </c>
      <c r="P188" s="28" t="s">
        <v>11</v>
      </c>
      <c r="Q188" s="28" t="s">
        <v>92</v>
      </c>
      <c r="R188" s="82" t="s">
        <v>249</v>
      </c>
      <c r="S188" s="83" t="s">
        <v>100</v>
      </c>
      <c r="T188" s="11">
        <v>0</v>
      </c>
      <c r="U188" s="11" t="s">
        <v>1490</v>
      </c>
      <c r="V188" s="11" t="s">
        <v>1491</v>
      </c>
      <c r="W188" s="32">
        <v>180</v>
      </c>
      <c r="X188" s="33" t="s">
        <v>1256</v>
      </c>
      <c r="Y188" s="33"/>
      <c r="Z188" s="50" t="s">
        <v>264</v>
      </c>
      <c r="AA188" s="12">
        <v>42736</v>
      </c>
      <c r="AB188" s="12">
        <v>42887</v>
      </c>
      <c r="AC188" s="35">
        <f t="shared" si="11"/>
        <v>151</v>
      </c>
      <c r="AD188" s="36">
        <v>33</v>
      </c>
      <c r="AE188" s="28" t="s">
        <v>564</v>
      </c>
      <c r="AF188" s="82" t="s">
        <v>249</v>
      </c>
      <c r="AG188" s="83" t="s">
        <v>100</v>
      </c>
      <c r="AH188" s="50"/>
      <c r="AI188" s="50"/>
      <c r="AJ188" s="50"/>
      <c r="AK188" s="50"/>
      <c r="AL188" s="50"/>
      <c r="AM188" s="50"/>
      <c r="AN188" s="50" t="s">
        <v>24</v>
      </c>
      <c r="AO188" s="50"/>
      <c r="AP188" s="50"/>
      <c r="AQ188" s="38">
        <f t="shared" si="10"/>
        <v>89</v>
      </c>
      <c r="AR188" s="39">
        <f t="shared" si="12"/>
        <v>0.58940397350993379</v>
      </c>
      <c r="AS188" s="20">
        <v>0</v>
      </c>
      <c r="AT188" s="19" t="s">
        <v>1513</v>
      </c>
      <c r="AU188" s="11" t="s">
        <v>1491</v>
      </c>
      <c r="AV188" s="92">
        <f t="shared" si="13"/>
        <v>0</v>
      </c>
      <c r="AW188" s="92">
        <f t="shared" si="14"/>
        <v>0</v>
      </c>
    </row>
    <row r="189" spans="1:49" ht="38.25" x14ac:dyDescent="0.2">
      <c r="A189" s="50" t="s">
        <v>213</v>
      </c>
      <c r="B189" s="50" t="s">
        <v>213</v>
      </c>
      <c r="C189" s="50" t="s">
        <v>214</v>
      </c>
      <c r="D189" s="50" t="s">
        <v>215</v>
      </c>
      <c r="E189" s="50" t="s">
        <v>243</v>
      </c>
      <c r="F189" s="50" t="s">
        <v>244</v>
      </c>
      <c r="G189" s="50" t="s">
        <v>245</v>
      </c>
      <c r="H189" s="50" t="s">
        <v>246</v>
      </c>
      <c r="I189" s="50">
        <v>40</v>
      </c>
      <c r="J189" s="50" t="s">
        <v>12</v>
      </c>
      <c r="K189" s="52" t="s">
        <v>262</v>
      </c>
      <c r="L189" s="30" t="s">
        <v>1256</v>
      </c>
      <c r="M189" s="50" t="s">
        <v>263</v>
      </c>
      <c r="N189" s="50">
        <v>4</v>
      </c>
      <c r="O189" s="50">
        <v>3</v>
      </c>
      <c r="P189" s="28" t="s">
        <v>11</v>
      </c>
      <c r="Q189" s="28" t="s">
        <v>92</v>
      </c>
      <c r="R189" s="82" t="s">
        <v>249</v>
      </c>
      <c r="S189" s="83" t="s">
        <v>100</v>
      </c>
      <c r="T189" s="11">
        <v>0</v>
      </c>
      <c r="U189" s="11" t="s">
        <v>1490</v>
      </c>
      <c r="V189" s="11" t="s">
        <v>1491</v>
      </c>
      <c r="W189" s="32">
        <v>181</v>
      </c>
      <c r="X189" s="33" t="s">
        <v>1256</v>
      </c>
      <c r="Y189" s="33"/>
      <c r="Z189" s="50" t="s">
        <v>265</v>
      </c>
      <c r="AA189" s="12">
        <v>43009</v>
      </c>
      <c r="AB189" s="12">
        <v>43069</v>
      </c>
      <c r="AC189" s="35">
        <f t="shared" si="11"/>
        <v>60</v>
      </c>
      <c r="AD189" s="36">
        <v>33</v>
      </c>
      <c r="AE189" s="28" t="s">
        <v>564</v>
      </c>
      <c r="AF189" s="82" t="s">
        <v>249</v>
      </c>
      <c r="AG189" s="83" t="s">
        <v>100</v>
      </c>
      <c r="AH189" s="50"/>
      <c r="AI189" s="50"/>
      <c r="AJ189" s="50"/>
      <c r="AK189" s="50"/>
      <c r="AL189" s="50"/>
      <c r="AM189" s="50"/>
      <c r="AN189" s="50"/>
      <c r="AO189" s="50"/>
      <c r="AP189" s="50"/>
      <c r="AQ189" s="38" t="str">
        <f t="shared" si="10"/>
        <v>Actividad no ha iniciado</v>
      </c>
      <c r="AR189" s="39" t="str">
        <f t="shared" si="12"/>
        <v>Actividad no ha iniciado</v>
      </c>
      <c r="AS189" s="136">
        <v>0</v>
      </c>
      <c r="AT189" s="19"/>
      <c r="AU189" s="11"/>
      <c r="AV189" s="92">
        <f t="shared" si="13"/>
        <v>0</v>
      </c>
      <c r="AW189" s="92">
        <f t="shared" si="14"/>
        <v>0</v>
      </c>
    </row>
    <row r="190" spans="1:49" ht="38.25" x14ac:dyDescent="0.2">
      <c r="A190" s="50" t="s">
        <v>213</v>
      </c>
      <c r="B190" s="50" t="s">
        <v>213</v>
      </c>
      <c r="C190" s="50" t="s">
        <v>214</v>
      </c>
      <c r="D190" s="50" t="s">
        <v>215</v>
      </c>
      <c r="E190" s="50" t="s">
        <v>243</v>
      </c>
      <c r="F190" s="50" t="s">
        <v>244</v>
      </c>
      <c r="G190" s="50" t="s">
        <v>245</v>
      </c>
      <c r="H190" s="50" t="s">
        <v>246</v>
      </c>
      <c r="I190" s="50">
        <v>40</v>
      </c>
      <c r="J190" s="50" t="s">
        <v>12</v>
      </c>
      <c r="K190" s="52" t="s">
        <v>262</v>
      </c>
      <c r="L190" s="30" t="s">
        <v>1256</v>
      </c>
      <c r="M190" s="50" t="s">
        <v>263</v>
      </c>
      <c r="N190" s="50">
        <v>4</v>
      </c>
      <c r="O190" s="50">
        <v>3</v>
      </c>
      <c r="P190" s="28" t="s">
        <v>11</v>
      </c>
      <c r="Q190" s="28" t="s">
        <v>92</v>
      </c>
      <c r="R190" s="82" t="s">
        <v>249</v>
      </c>
      <c r="S190" s="83" t="s">
        <v>100</v>
      </c>
      <c r="T190" s="11">
        <v>0</v>
      </c>
      <c r="U190" s="11" t="s">
        <v>1490</v>
      </c>
      <c r="V190" s="11" t="s">
        <v>1491</v>
      </c>
      <c r="W190" s="32">
        <v>182</v>
      </c>
      <c r="X190" s="33" t="s">
        <v>1256</v>
      </c>
      <c r="Y190" s="33"/>
      <c r="Z190" s="50" t="s">
        <v>677</v>
      </c>
      <c r="AA190" s="12">
        <v>42887</v>
      </c>
      <c r="AB190" s="12">
        <v>43069</v>
      </c>
      <c r="AC190" s="35">
        <f t="shared" si="11"/>
        <v>182</v>
      </c>
      <c r="AD190" s="36">
        <v>34</v>
      </c>
      <c r="AE190" s="28" t="s">
        <v>564</v>
      </c>
      <c r="AF190" s="82" t="s">
        <v>249</v>
      </c>
      <c r="AG190" s="83" t="s">
        <v>100</v>
      </c>
      <c r="AH190" s="50"/>
      <c r="AI190" s="50"/>
      <c r="AJ190" s="50"/>
      <c r="AK190" s="50"/>
      <c r="AL190" s="50"/>
      <c r="AM190" s="50"/>
      <c r="AN190" s="50"/>
      <c r="AO190" s="50"/>
      <c r="AP190" s="50"/>
      <c r="AQ190" s="38" t="str">
        <f t="shared" si="10"/>
        <v>Actividad no ha iniciado</v>
      </c>
      <c r="AR190" s="39" t="str">
        <f t="shared" si="12"/>
        <v>Actividad no ha iniciado</v>
      </c>
      <c r="AS190" s="136">
        <v>0</v>
      </c>
      <c r="AT190" s="19"/>
      <c r="AU190" s="11"/>
      <c r="AV190" s="92">
        <f t="shared" si="13"/>
        <v>0</v>
      </c>
      <c r="AW190" s="92">
        <f t="shared" si="14"/>
        <v>0</v>
      </c>
    </row>
    <row r="191" spans="1:49" ht="38.25" x14ac:dyDescent="0.2">
      <c r="A191" s="50" t="s">
        <v>213</v>
      </c>
      <c r="B191" s="50" t="s">
        <v>213</v>
      </c>
      <c r="C191" s="50" t="s">
        <v>214</v>
      </c>
      <c r="D191" s="50" t="s">
        <v>215</v>
      </c>
      <c r="E191" s="50" t="s">
        <v>243</v>
      </c>
      <c r="F191" s="50" t="s">
        <v>244</v>
      </c>
      <c r="G191" s="50" t="s">
        <v>245</v>
      </c>
      <c r="H191" s="50" t="s">
        <v>246</v>
      </c>
      <c r="I191" s="50">
        <v>40</v>
      </c>
      <c r="J191" s="50" t="s">
        <v>12</v>
      </c>
      <c r="K191" s="52" t="s">
        <v>266</v>
      </c>
      <c r="L191" s="30" t="s">
        <v>1256</v>
      </c>
      <c r="M191" s="50" t="s">
        <v>267</v>
      </c>
      <c r="N191" s="50">
        <v>2</v>
      </c>
      <c r="O191" s="50">
        <v>1</v>
      </c>
      <c r="P191" s="28" t="s">
        <v>11</v>
      </c>
      <c r="Q191" s="28" t="s">
        <v>92</v>
      </c>
      <c r="R191" s="82" t="s">
        <v>249</v>
      </c>
      <c r="S191" s="83" t="s">
        <v>100</v>
      </c>
      <c r="T191" s="19">
        <v>50</v>
      </c>
      <c r="U191" s="19" t="s">
        <v>1492</v>
      </c>
      <c r="V191" s="19" t="s">
        <v>1493</v>
      </c>
      <c r="W191" s="32">
        <v>183</v>
      </c>
      <c r="X191" s="33" t="s">
        <v>1256</v>
      </c>
      <c r="Y191" s="33"/>
      <c r="Z191" s="50" t="s">
        <v>268</v>
      </c>
      <c r="AA191" s="12">
        <v>42736</v>
      </c>
      <c r="AB191" s="12">
        <v>43069</v>
      </c>
      <c r="AC191" s="35">
        <f t="shared" si="11"/>
        <v>333</v>
      </c>
      <c r="AD191" s="36">
        <v>50</v>
      </c>
      <c r="AE191" s="28" t="s">
        <v>564</v>
      </c>
      <c r="AF191" s="82" t="s">
        <v>249</v>
      </c>
      <c r="AG191" s="83" t="s">
        <v>100</v>
      </c>
      <c r="AH191" s="50"/>
      <c r="AI191" s="50"/>
      <c r="AJ191" s="50"/>
      <c r="AK191" s="50"/>
      <c r="AL191" s="50"/>
      <c r="AM191" s="50"/>
      <c r="AN191" s="50" t="s">
        <v>24</v>
      </c>
      <c r="AO191" s="50"/>
      <c r="AP191" s="50"/>
      <c r="AQ191" s="38">
        <f t="shared" si="10"/>
        <v>89</v>
      </c>
      <c r="AR191" s="39">
        <f t="shared" si="12"/>
        <v>0.26726726726726729</v>
      </c>
      <c r="AS191" s="20">
        <v>0</v>
      </c>
      <c r="AT191" s="19" t="s">
        <v>1513</v>
      </c>
      <c r="AU191" s="11" t="s">
        <v>1491</v>
      </c>
      <c r="AV191" s="92">
        <f t="shared" si="13"/>
        <v>0</v>
      </c>
      <c r="AW191" s="92">
        <f t="shared" si="14"/>
        <v>0</v>
      </c>
    </row>
    <row r="192" spans="1:49" ht="153" x14ac:dyDescent="0.2">
      <c r="A192" s="50" t="s">
        <v>213</v>
      </c>
      <c r="B192" s="50" t="s">
        <v>213</v>
      </c>
      <c r="C192" s="50" t="s">
        <v>214</v>
      </c>
      <c r="D192" s="50" t="s">
        <v>215</v>
      </c>
      <c r="E192" s="50" t="s">
        <v>243</v>
      </c>
      <c r="F192" s="50" t="s">
        <v>244</v>
      </c>
      <c r="G192" s="50" t="s">
        <v>245</v>
      </c>
      <c r="H192" s="50" t="s">
        <v>246</v>
      </c>
      <c r="I192" s="50">
        <v>40</v>
      </c>
      <c r="J192" s="50" t="s">
        <v>12</v>
      </c>
      <c r="K192" s="52" t="s">
        <v>266</v>
      </c>
      <c r="L192" s="30" t="s">
        <v>1256</v>
      </c>
      <c r="M192" s="50" t="s">
        <v>267</v>
      </c>
      <c r="N192" s="50">
        <v>2</v>
      </c>
      <c r="O192" s="50">
        <v>1</v>
      </c>
      <c r="P192" s="28" t="s">
        <v>11</v>
      </c>
      <c r="Q192" s="28" t="s">
        <v>92</v>
      </c>
      <c r="R192" s="82" t="s">
        <v>249</v>
      </c>
      <c r="S192" s="83" t="s">
        <v>100</v>
      </c>
      <c r="T192" s="19">
        <v>50</v>
      </c>
      <c r="U192" s="19" t="s">
        <v>1492</v>
      </c>
      <c r="V192" s="19" t="s">
        <v>1493</v>
      </c>
      <c r="W192" s="32">
        <v>184</v>
      </c>
      <c r="X192" s="33" t="s">
        <v>1256</v>
      </c>
      <c r="Y192" s="33"/>
      <c r="Z192" s="50" t="s">
        <v>678</v>
      </c>
      <c r="AA192" s="12">
        <v>42736</v>
      </c>
      <c r="AB192" s="12">
        <v>43069</v>
      </c>
      <c r="AC192" s="35">
        <f t="shared" si="11"/>
        <v>333</v>
      </c>
      <c r="AD192" s="36">
        <v>50</v>
      </c>
      <c r="AE192" s="28" t="s">
        <v>564</v>
      </c>
      <c r="AF192" s="82" t="s">
        <v>249</v>
      </c>
      <c r="AG192" s="83" t="s">
        <v>100</v>
      </c>
      <c r="AH192" s="50"/>
      <c r="AI192" s="50"/>
      <c r="AJ192" s="50"/>
      <c r="AK192" s="50"/>
      <c r="AL192" s="50"/>
      <c r="AM192" s="50"/>
      <c r="AN192" s="50"/>
      <c r="AO192" s="50"/>
      <c r="AP192" s="50"/>
      <c r="AQ192" s="38">
        <f t="shared" si="10"/>
        <v>89</v>
      </c>
      <c r="AR192" s="39">
        <f t="shared" si="12"/>
        <v>0.26726726726726729</v>
      </c>
      <c r="AS192" s="20">
        <v>100</v>
      </c>
      <c r="AT192" s="19" t="s">
        <v>1524</v>
      </c>
      <c r="AU192" s="19" t="s">
        <v>1493</v>
      </c>
      <c r="AV192" s="92">
        <f t="shared" si="13"/>
        <v>50</v>
      </c>
      <c r="AW192" s="92">
        <f t="shared" si="14"/>
        <v>1</v>
      </c>
    </row>
    <row r="193" spans="1:49" ht="38.25" x14ac:dyDescent="0.2">
      <c r="A193" s="50" t="s">
        <v>213</v>
      </c>
      <c r="B193" s="50" t="s">
        <v>213</v>
      </c>
      <c r="C193" s="50" t="s">
        <v>214</v>
      </c>
      <c r="D193" s="50" t="s">
        <v>215</v>
      </c>
      <c r="E193" s="50" t="s">
        <v>243</v>
      </c>
      <c r="F193" s="50" t="s">
        <v>244</v>
      </c>
      <c r="G193" s="50" t="s">
        <v>269</v>
      </c>
      <c r="H193" s="50" t="s">
        <v>270</v>
      </c>
      <c r="I193" s="50">
        <v>75</v>
      </c>
      <c r="J193" s="50" t="s">
        <v>12</v>
      </c>
      <c r="K193" s="52" t="s">
        <v>271</v>
      </c>
      <c r="L193" s="30" t="s">
        <v>1256</v>
      </c>
      <c r="M193" s="50" t="s">
        <v>272</v>
      </c>
      <c r="N193" s="50">
        <v>1</v>
      </c>
      <c r="O193" s="50">
        <v>100</v>
      </c>
      <c r="P193" s="50" t="s">
        <v>12</v>
      </c>
      <c r="Q193" s="28" t="s">
        <v>92</v>
      </c>
      <c r="R193" s="82" t="s">
        <v>249</v>
      </c>
      <c r="S193" s="83" t="s">
        <v>100</v>
      </c>
      <c r="T193" s="11">
        <v>0</v>
      </c>
      <c r="U193" s="11" t="s">
        <v>1490</v>
      </c>
      <c r="V193" s="11" t="s">
        <v>1491</v>
      </c>
      <c r="W193" s="32">
        <v>185</v>
      </c>
      <c r="X193" s="33" t="s">
        <v>1256</v>
      </c>
      <c r="Y193" s="33"/>
      <c r="Z193" s="50" t="s">
        <v>273</v>
      </c>
      <c r="AA193" s="12">
        <v>42736</v>
      </c>
      <c r="AB193" s="12">
        <v>43069</v>
      </c>
      <c r="AC193" s="35">
        <f t="shared" si="11"/>
        <v>333</v>
      </c>
      <c r="AD193" s="36">
        <v>25</v>
      </c>
      <c r="AE193" s="28" t="s">
        <v>564</v>
      </c>
      <c r="AF193" s="82" t="s">
        <v>249</v>
      </c>
      <c r="AG193" s="83" t="s">
        <v>100</v>
      </c>
      <c r="AH193" s="50"/>
      <c r="AI193" s="50"/>
      <c r="AJ193" s="50"/>
      <c r="AK193" s="50"/>
      <c r="AL193" s="50"/>
      <c r="AM193" s="50"/>
      <c r="AN193" s="50" t="s">
        <v>24</v>
      </c>
      <c r="AO193" s="50"/>
      <c r="AP193" s="50"/>
      <c r="AQ193" s="38">
        <f t="shared" si="10"/>
        <v>89</v>
      </c>
      <c r="AR193" s="39">
        <f t="shared" si="12"/>
        <v>0.26726726726726729</v>
      </c>
      <c r="AS193" s="20">
        <v>0</v>
      </c>
      <c r="AT193" s="19" t="s">
        <v>1513</v>
      </c>
      <c r="AU193" s="11" t="s">
        <v>1491</v>
      </c>
      <c r="AV193" s="92">
        <f t="shared" si="13"/>
        <v>0</v>
      </c>
      <c r="AW193" s="92">
        <f t="shared" si="14"/>
        <v>0</v>
      </c>
    </row>
    <row r="194" spans="1:49" ht="38.25" x14ac:dyDescent="0.2">
      <c r="A194" s="50" t="s">
        <v>213</v>
      </c>
      <c r="B194" s="50" t="s">
        <v>213</v>
      </c>
      <c r="C194" s="50" t="s">
        <v>214</v>
      </c>
      <c r="D194" s="50" t="s">
        <v>215</v>
      </c>
      <c r="E194" s="50" t="s">
        <v>243</v>
      </c>
      <c r="F194" s="50" t="s">
        <v>244</v>
      </c>
      <c r="G194" s="50" t="s">
        <v>269</v>
      </c>
      <c r="H194" s="50" t="s">
        <v>270</v>
      </c>
      <c r="I194" s="50">
        <v>75</v>
      </c>
      <c r="J194" s="50" t="s">
        <v>12</v>
      </c>
      <c r="K194" s="52" t="s">
        <v>271</v>
      </c>
      <c r="L194" s="30" t="s">
        <v>1256</v>
      </c>
      <c r="M194" s="50" t="s">
        <v>272</v>
      </c>
      <c r="N194" s="50">
        <v>1</v>
      </c>
      <c r="O194" s="50">
        <v>100</v>
      </c>
      <c r="P194" s="50" t="s">
        <v>12</v>
      </c>
      <c r="Q194" s="28" t="s">
        <v>92</v>
      </c>
      <c r="R194" s="82" t="s">
        <v>249</v>
      </c>
      <c r="S194" s="83" t="s">
        <v>100</v>
      </c>
      <c r="T194" s="11">
        <v>0</v>
      </c>
      <c r="U194" s="11" t="s">
        <v>1490</v>
      </c>
      <c r="V194" s="11" t="s">
        <v>1491</v>
      </c>
      <c r="W194" s="32">
        <v>186</v>
      </c>
      <c r="X194" s="33" t="s">
        <v>1256</v>
      </c>
      <c r="Y194" s="33"/>
      <c r="Z194" s="50" t="s">
        <v>274</v>
      </c>
      <c r="AA194" s="12">
        <v>42948</v>
      </c>
      <c r="AB194" s="12">
        <v>43069</v>
      </c>
      <c r="AC194" s="35">
        <f t="shared" si="11"/>
        <v>121</v>
      </c>
      <c r="AD194" s="36">
        <v>25</v>
      </c>
      <c r="AE194" s="28" t="s">
        <v>564</v>
      </c>
      <c r="AF194" s="82" t="s">
        <v>249</v>
      </c>
      <c r="AG194" s="83" t="s">
        <v>100</v>
      </c>
      <c r="AH194" s="50"/>
      <c r="AI194" s="50"/>
      <c r="AJ194" s="50"/>
      <c r="AK194" s="50"/>
      <c r="AL194" s="50"/>
      <c r="AM194" s="50"/>
      <c r="AN194" s="50"/>
      <c r="AO194" s="50"/>
      <c r="AP194" s="50"/>
      <c r="AQ194" s="38" t="str">
        <f t="shared" si="10"/>
        <v>Actividad no ha iniciado</v>
      </c>
      <c r="AR194" s="39" t="str">
        <f t="shared" si="12"/>
        <v>Actividad no ha iniciado</v>
      </c>
      <c r="AS194" s="136">
        <v>0</v>
      </c>
      <c r="AT194" s="19"/>
      <c r="AU194" s="19"/>
      <c r="AV194" s="92">
        <f t="shared" si="13"/>
        <v>0</v>
      </c>
      <c r="AW194" s="92">
        <f t="shared" si="14"/>
        <v>0</v>
      </c>
    </row>
    <row r="195" spans="1:49" ht="76.5" x14ac:dyDescent="0.2">
      <c r="A195" s="50" t="s">
        <v>213</v>
      </c>
      <c r="B195" s="50" t="s">
        <v>213</v>
      </c>
      <c r="C195" s="50" t="s">
        <v>214</v>
      </c>
      <c r="D195" s="50" t="s">
        <v>215</v>
      </c>
      <c r="E195" s="50" t="s">
        <v>243</v>
      </c>
      <c r="F195" s="50" t="s">
        <v>244</v>
      </c>
      <c r="G195" s="50" t="s">
        <v>269</v>
      </c>
      <c r="H195" s="50" t="s">
        <v>270</v>
      </c>
      <c r="I195" s="50">
        <v>75</v>
      </c>
      <c r="J195" s="50" t="s">
        <v>12</v>
      </c>
      <c r="K195" s="52" t="s">
        <v>271</v>
      </c>
      <c r="L195" s="30" t="s">
        <v>1256</v>
      </c>
      <c r="M195" s="50" t="s">
        <v>272</v>
      </c>
      <c r="N195" s="50">
        <v>1</v>
      </c>
      <c r="O195" s="50">
        <v>100</v>
      </c>
      <c r="P195" s="50" t="s">
        <v>12</v>
      </c>
      <c r="Q195" s="28" t="s">
        <v>92</v>
      </c>
      <c r="R195" s="82" t="s">
        <v>249</v>
      </c>
      <c r="S195" s="83" t="s">
        <v>100</v>
      </c>
      <c r="T195" s="11">
        <v>0</v>
      </c>
      <c r="U195" s="11" t="s">
        <v>1490</v>
      </c>
      <c r="V195" s="11" t="s">
        <v>1491</v>
      </c>
      <c r="W195" s="32">
        <v>187</v>
      </c>
      <c r="X195" s="33" t="s">
        <v>1256</v>
      </c>
      <c r="Y195" s="33"/>
      <c r="Z195" s="50" t="s">
        <v>1205</v>
      </c>
      <c r="AA195" s="12">
        <v>42736</v>
      </c>
      <c r="AB195" s="12">
        <v>42887</v>
      </c>
      <c r="AC195" s="35">
        <f t="shared" si="11"/>
        <v>151</v>
      </c>
      <c r="AD195" s="36">
        <v>25</v>
      </c>
      <c r="AE195" s="28" t="s">
        <v>564</v>
      </c>
      <c r="AF195" s="82" t="s">
        <v>249</v>
      </c>
      <c r="AG195" s="83" t="s">
        <v>100</v>
      </c>
      <c r="AH195" s="50"/>
      <c r="AI195" s="50"/>
      <c r="AJ195" s="50"/>
      <c r="AK195" s="50"/>
      <c r="AL195" s="50"/>
      <c r="AM195" s="50"/>
      <c r="AN195" s="50"/>
      <c r="AO195" s="50"/>
      <c r="AP195" s="50"/>
      <c r="AQ195" s="38">
        <f t="shared" si="10"/>
        <v>89</v>
      </c>
      <c r="AR195" s="39">
        <f t="shared" si="12"/>
        <v>0.58940397350993379</v>
      </c>
      <c r="AS195" s="20">
        <v>100</v>
      </c>
      <c r="AT195" s="19" t="s">
        <v>1525</v>
      </c>
      <c r="AU195" s="19" t="s">
        <v>1526</v>
      </c>
      <c r="AV195" s="92">
        <f t="shared" si="13"/>
        <v>25</v>
      </c>
      <c r="AW195" s="92">
        <f t="shared" si="14"/>
        <v>0.25</v>
      </c>
    </row>
    <row r="196" spans="1:49" ht="38.25" x14ac:dyDescent="0.2">
      <c r="A196" s="50" t="s">
        <v>213</v>
      </c>
      <c r="B196" s="50" t="s">
        <v>213</v>
      </c>
      <c r="C196" s="50" t="s">
        <v>214</v>
      </c>
      <c r="D196" s="50" t="s">
        <v>215</v>
      </c>
      <c r="E196" s="50" t="s">
        <v>243</v>
      </c>
      <c r="F196" s="50" t="s">
        <v>244</v>
      </c>
      <c r="G196" s="50" t="s">
        <v>269</v>
      </c>
      <c r="H196" s="50" t="s">
        <v>270</v>
      </c>
      <c r="I196" s="50">
        <v>75</v>
      </c>
      <c r="J196" s="50" t="s">
        <v>12</v>
      </c>
      <c r="K196" s="52" t="s">
        <v>271</v>
      </c>
      <c r="L196" s="30" t="s">
        <v>1256</v>
      </c>
      <c r="M196" s="50" t="s">
        <v>272</v>
      </c>
      <c r="N196" s="50">
        <v>1</v>
      </c>
      <c r="O196" s="50">
        <v>100</v>
      </c>
      <c r="P196" s="50" t="s">
        <v>12</v>
      </c>
      <c r="Q196" s="28" t="s">
        <v>92</v>
      </c>
      <c r="R196" s="82" t="s">
        <v>249</v>
      </c>
      <c r="S196" s="83" t="s">
        <v>100</v>
      </c>
      <c r="T196" s="11">
        <v>0</v>
      </c>
      <c r="U196" s="11" t="s">
        <v>1490</v>
      </c>
      <c r="V196" s="11" t="s">
        <v>1491</v>
      </c>
      <c r="W196" s="32">
        <v>188</v>
      </c>
      <c r="X196" s="33" t="s">
        <v>1256</v>
      </c>
      <c r="Y196" s="33"/>
      <c r="Z196" s="50" t="s">
        <v>275</v>
      </c>
      <c r="AA196" s="12">
        <v>42736</v>
      </c>
      <c r="AB196" s="12">
        <v>43069</v>
      </c>
      <c r="AC196" s="35">
        <f t="shared" si="11"/>
        <v>333</v>
      </c>
      <c r="AD196" s="36">
        <v>25</v>
      </c>
      <c r="AE196" s="28" t="s">
        <v>564</v>
      </c>
      <c r="AF196" s="82" t="s">
        <v>249</v>
      </c>
      <c r="AG196" s="83" t="s">
        <v>100</v>
      </c>
      <c r="AH196" s="50"/>
      <c r="AI196" s="50"/>
      <c r="AJ196" s="50"/>
      <c r="AK196" s="50"/>
      <c r="AL196" s="50"/>
      <c r="AM196" s="50"/>
      <c r="AN196" s="50"/>
      <c r="AO196" s="50"/>
      <c r="AP196" s="50"/>
      <c r="AQ196" s="38">
        <f t="shared" si="10"/>
        <v>89</v>
      </c>
      <c r="AR196" s="39">
        <f t="shared" si="12"/>
        <v>0.26726726726726729</v>
      </c>
      <c r="AS196" s="20">
        <v>0</v>
      </c>
      <c r="AT196" s="19" t="s">
        <v>1513</v>
      </c>
      <c r="AU196" s="11" t="s">
        <v>1491</v>
      </c>
      <c r="AV196" s="92">
        <f t="shared" si="13"/>
        <v>0</v>
      </c>
      <c r="AW196" s="92">
        <f t="shared" si="14"/>
        <v>0</v>
      </c>
    </row>
    <row r="197" spans="1:49" ht="63.75" x14ac:dyDescent="0.2">
      <c r="A197" s="50" t="s">
        <v>213</v>
      </c>
      <c r="B197" s="50" t="s">
        <v>213</v>
      </c>
      <c r="C197" s="50" t="s">
        <v>214</v>
      </c>
      <c r="D197" s="50" t="s">
        <v>215</v>
      </c>
      <c r="E197" s="50" t="s">
        <v>243</v>
      </c>
      <c r="F197" s="50" t="s">
        <v>244</v>
      </c>
      <c r="G197" s="50" t="s">
        <v>269</v>
      </c>
      <c r="H197" s="50" t="s">
        <v>270</v>
      </c>
      <c r="I197" s="50">
        <v>75</v>
      </c>
      <c r="J197" s="50" t="s">
        <v>12</v>
      </c>
      <c r="K197" s="52" t="s">
        <v>276</v>
      </c>
      <c r="L197" s="30" t="s">
        <v>1256</v>
      </c>
      <c r="M197" s="50" t="s">
        <v>277</v>
      </c>
      <c r="N197" s="50">
        <v>2</v>
      </c>
      <c r="O197" s="50">
        <v>30</v>
      </c>
      <c r="P197" s="50" t="s">
        <v>12</v>
      </c>
      <c r="Q197" s="28" t="s">
        <v>92</v>
      </c>
      <c r="R197" s="82" t="s">
        <v>249</v>
      </c>
      <c r="S197" s="83" t="s">
        <v>100</v>
      </c>
      <c r="T197" s="11">
        <v>0</v>
      </c>
      <c r="U197" s="11" t="s">
        <v>1490</v>
      </c>
      <c r="V197" s="11" t="s">
        <v>1491</v>
      </c>
      <c r="W197" s="32">
        <v>189</v>
      </c>
      <c r="X197" s="33" t="s">
        <v>1256</v>
      </c>
      <c r="Y197" s="33"/>
      <c r="Z197" s="50" t="s">
        <v>278</v>
      </c>
      <c r="AA197" s="12">
        <v>42736</v>
      </c>
      <c r="AB197" s="12">
        <v>43069</v>
      </c>
      <c r="AC197" s="35">
        <f t="shared" si="11"/>
        <v>333</v>
      </c>
      <c r="AD197" s="36">
        <v>50</v>
      </c>
      <c r="AE197" s="28" t="s">
        <v>564</v>
      </c>
      <c r="AF197" s="82" t="s">
        <v>249</v>
      </c>
      <c r="AG197" s="83" t="s">
        <v>100</v>
      </c>
      <c r="AH197" s="50"/>
      <c r="AI197" s="50"/>
      <c r="AJ197" s="50"/>
      <c r="AK197" s="50"/>
      <c r="AL197" s="50"/>
      <c r="AM197" s="50"/>
      <c r="AN197" s="50" t="s">
        <v>24</v>
      </c>
      <c r="AO197" s="50"/>
      <c r="AP197" s="50"/>
      <c r="AQ197" s="38">
        <f t="shared" si="10"/>
        <v>89</v>
      </c>
      <c r="AR197" s="39">
        <f t="shared" si="12"/>
        <v>0.26726726726726729</v>
      </c>
      <c r="AS197" s="20">
        <v>20</v>
      </c>
      <c r="AT197" s="19" t="s">
        <v>1527</v>
      </c>
      <c r="AU197" s="19" t="s">
        <v>1528</v>
      </c>
      <c r="AV197" s="92">
        <f t="shared" si="13"/>
        <v>10</v>
      </c>
      <c r="AW197" s="92">
        <f t="shared" si="14"/>
        <v>0.2</v>
      </c>
    </row>
    <row r="198" spans="1:49" ht="38.25" x14ac:dyDescent="0.2">
      <c r="A198" s="50" t="s">
        <v>213</v>
      </c>
      <c r="B198" s="50" t="s">
        <v>213</v>
      </c>
      <c r="C198" s="50" t="s">
        <v>214</v>
      </c>
      <c r="D198" s="50" t="s">
        <v>215</v>
      </c>
      <c r="E198" s="50" t="s">
        <v>243</v>
      </c>
      <c r="F198" s="50" t="s">
        <v>244</v>
      </c>
      <c r="G198" s="50" t="s">
        <v>269</v>
      </c>
      <c r="H198" s="50" t="s">
        <v>270</v>
      </c>
      <c r="I198" s="50">
        <v>75</v>
      </c>
      <c r="J198" s="50" t="s">
        <v>12</v>
      </c>
      <c r="K198" s="52" t="s">
        <v>276</v>
      </c>
      <c r="L198" s="30" t="s">
        <v>1256</v>
      </c>
      <c r="M198" s="50" t="s">
        <v>277</v>
      </c>
      <c r="N198" s="50">
        <v>2</v>
      </c>
      <c r="O198" s="50">
        <v>30</v>
      </c>
      <c r="P198" s="50" t="s">
        <v>12</v>
      </c>
      <c r="Q198" s="28" t="s">
        <v>92</v>
      </c>
      <c r="R198" s="82" t="s">
        <v>249</v>
      </c>
      <c r="S198" s="83" t="s">
        <v>100</v>
      </c>
      <c r="T198" s="11">
        <v>0</v>
      </c>
      <c r="U198" s="11" t="s">
        <v>1490</v>
      </c>
      <c r="V198" s="11" t="s">
        <v>1491</v>
      </c>
      <c r="W198" s="32">
        <v>190</v>
      </c>
      <c r="X198" s="33" t="s">
        <v>1256</v>
      </c>
      <c r="Y198" s="33"/>
      <c r="Z198" s="50" t="s">
        <v>1185</v>
      </c>
      <c r="AA198" s="12">
        <v>42736</v>
      </c>
      <c r="AB198" s="12">
        <v>43069</v>
      </c>
      <c r="AC198" s="35">
        <f t="shared" si="11"/>
        <v>333</v>
      </c>
      <c r="AD198" s="36">
        <v>50</v>
      </c>
      <c r="AE198" s="28" t="s">
        <v>564</v>
      </c>
      <c r="AF198" s="82" t="s">
        <v>249</v>
      </c>
      <c r="AG198" s="83" t="s">
        <v>100</v>
      </c>
      <c r="AH198" s="50"/>
      <c r="AI198" s="50"/>
      <c r="AJ198" s="50"/>
      <c r="AK198" s="50"/>
      <c r="AL198" s="50"/>
      <c r="AM198" s="50"/>
      <c r="AN198" s="50"/>
      <c r="AO198" s="50"/>
      <c r="AP198" s="50"/>
      <c r="AQ198" s="38">
        <f t="shared" si="10"/>
        <v>89</v>
      </c>
      <c r="AR198" s="39">
        <f t="shared" si="12"/>
        <v>0.26726726726726729</v>
      </c>
      <c r="AS198" s="20">
        <v>0</v>
      </c>
      <c r="AT198" s="19" t="s">
        <v>1513</v>
      </c>
      <c r="AU198" s="11" t="s">
        <v>1491</v>
      </c>
      <c r="AV198" s="92">
        <f t="shared" si="13"/>
        <v>0</v>
      </c>
      <c r="AW198" s="92">
        <f t="shared" si="14"/>
        <v>0</v>
      </c>
    </row>
    <row r="199" spans="1:49" ht="102" x14ac:dyDescent="0.2">
      <c r="A199" s="50" t="s">
        <v>213</v>
      </c>
      <c r="B199" s="50" t="s">
        <v>213</v>
      </c>
      <c r="C199" s="50" t="s">
        <v>214</v>
      </c>
      <c r="D199" s="50" t="s">
        <v>215</v>
      </c>
      <c r="E199" s="50" t="s">
        <v>279</v>
      </c>
      <c r="F199" s="50" t="s">
        <v>280</v>
      </c>
      <c r="G199" s="50" t="s">
        <v>281</v>
      </c>
      <c r="H199" s="50" t="s">
        <v>282</v>
      </c>
      <c r="I199" s="50">
        <v>7.5</v>
      </c>
      <c r="J199" s="50" t="s">
        <v>12</v>
      </c>
      <c r="K199" s="52" t="s">
        <v>283</v>
      </c>
      <c r="L199" s="30" t="s">
        <v>1256</v>
      </c>
      <c r="M199" s="50" t="s">
        <v>284</v>
      </c>
      <c r="N199" s="50">
        <v>4</v>
      </c>
      <c r="O199" s="50">
        <v>40</v>
      </c>
      <c r="P199" s="28" t="s">
        <v>11</v>
      </c>
      <c r="Q199" s="28" t="s">
        <v>92</v>
      </c>
      <c r="R199" s="50" t="s">
        <v>285</v>
      </c>
      <c r="S199" s="83" t="s">
        <v>100</v>
      </c>
      <c r="T199" s="11">
        <v>0</v>
      </c>
      <c r="U199" s="11" t="s">
        <v>1490</v>
      </c>
      <c r="V199" s="11" t="s">
        <v>1491</v>
      </c>
      <c r="W199" s="32">
        <v>191</v>
      </c>
      <c r="X199" s="33" t="s">
        <v>1256</v>
      </c>
      <c r="Y199" s="33"/>
      <c r="Z199" s="50" t="s">
        <v>1253</v>
      </c>
      <c r="AA199" s="12">
        <v>42750</v>
      </c>
      <c r="AB199" s="12">
        <v>42781</v>
      </c>
      <c r="AC199" s="35">
        <f t="shared" si="11"/>
        <v>31</v>
      </c>
      <c r="AD199" s="36">
        <v>10</v>
      </c>
      <c r="AE199" s="28" t="s">
        <v>564</v>
      </c>
      <c r="AF199" s="50" t="s">
        <v>286</v>
      </c>
      <c r="AG199" s="50" t="s">
        <v>287</v>
      </c>
      <c r="AH199" s="50" t="s">
        <v>288</v>
      </c>
      <c r="AI199" s="50" t="s">
        <v>289</v>
      </c>
      <c r="AJ199" s="50" t="s">
        <v>288</v>
      </c>
      <c r="AK199" s="50" t="s">
        <v>290</v>
      </c>
      <c r="AL199" s="50" t="s">
        <v>291</v>
      </c>
      <c r="AM199" s="50" t="s">
        <v>292</v>
      </c>
      <c r="AN199" s="50" t="s">
        <v>34</v>
      </c>
      <c r="AO199" s="50"/>
      <c r="AP199" s="50"/>
      <c r="AQ199" s="38">
        <f t="shared" si="10"/>
        <v>75</v>
      </c>
      <c r="AR199" s="39">
        <f t="shared" si="12"/>
        <v>1</v>
      </c>
      <c r="AS199" s="20">
        <v>100</v>
      </c>
      <c r="AT199" s="19" t="s">
        <v>1529</v>
      </c>
      <c r="AU199" s="19" t="s">
        <v>1530</v>
      </c>
      <c r="AV199" s="92">
        <f t="shared" si="13"/>
        <v>10</v>
      </c>
      <c r="AW199" s="92">
        <f t="shared" si="14"/>
        <v>0.4</v>
      </c>
    </row>
    <row r="200" spans="1:49" ht="102" x14ac:dyDescent="0.2">
      <c r="A200" s="50" t="s">
        <v>213</v>
      </c>
      <c r="B200" s="50" t="s">
        <v>213</v>
      </c>
      <c r="C200" s="50" t="s">
        <v>214</v>
      </c>
      <c r="D200" s="50" t="s">
        <v>215</v>
      </c>
      <c r="E200" s="50" t="s">
        <v>279</v>
      </c>
      <c r="F200" s="50" t="s">
        <v>280</v>
      </c>
      <c r="G200" s="50" t="s">
        <v>281</v>
      </c>
      <c r="H200" s="50" t="s">
        <v>282</v>
      </c>
      <c r="I200" s="50">
        <v>7.5</v>
      </c>
      <c r="J200" s="50" t="s">
        <v>12</v>
      </c>
      <c r="K200" s="52" t="s">
        <v>283</v>
      </c>
      <c r="L200" s="30" t="s">
        <v>1256</v>
      </c>
      <c r="M200" s="50" t="s">
        <v>284</v>
      </c>
      <c r="N200" s="50">
        <v>4</v>
      </c>
      <c r="O200" s="50">
        <v>40</v>
      </c>
      <c r="P200" s="28" t="s">
        <v>11</v>
      </c>
      <c r="Q200" s="28" t="s">
        <v>92</v>
      </c>
      <c r="R200" s="50" t="s">
        <v>285</v>
      </c>
      <c r="S200" s="83" t="s">
        <v>100</v>
      </c>
      <c r="T200" s="11">
        <v>0</v>
      </c>
      <c r="U200" s="11" t="s">
        <v>1490</v>
      </c>
      <c r="V200" s="11" t="s">
        <v>1491</v>
      </c>
      <c r="W200" s="32">
        <v>192</v>
      </c>
      <c r="X200" s="33" t="s">
        <v>1256</v>
      </c>
      <c r="Y200" s="33"/>
      <c r="Z200" s="50" t="s">
        <v>1254</v>
      </c>
      <c r="AA200" s="12">
        <v>42781</v>
      </c>
      <c r="AB200" s="12">
        <v>42794</v>
      </c>
      <c r="AC200" s="35">
        <f t="shared" si="11"/>
        <v>13</v>
      </c>
      <c r="AD200" s="36">
        <v>5</v>
      </c>
      <c r="AE200" s="28" t="s">
        <v>564</v>
      </c>
      <c r="AF200" s="50" t="s">
        <v>286</v>
      </c>
      <c r="AG200" s="50" t="s">
        <v>287</v>
      </c>
      <c r="AH200" s="50" t="s">
        <v>288</v>
      </c>
      <c r="AI200" s="50" t="s">
        <v>289</v>
      </c>
      <c r="AJ200" s="50" t="s">
        <v>288</v>
      </c>
      <c r="AK200" s="50" t="s">
        <v>290</v>
      </c>
      <c r="AL200" s="50" t="s">
        <v>291</v>
      </c>
      <c r="AM200" s="50" t="s">
        <v>292</v>
      </c>
      <c r="AN200" s="50" t="s">
        <v>34</v>
      </c>
      <c r="AO200" s="50"/>
      <c r="AP200" s="50"/>
      <c r="AQ200" s="38">
        <f t="shared" si="10"/>
        <v>44</v>
      </c>
      <c r="AR200" s="39">
        <f t="shared" si="12"/>
        <v>1</v>
      </c>
      <c r="AS200" s="20">
        <v>100</v>
      </c>
      <c r="AT200" s="19" t="s">
        <v>1531</v>
      </c>
      <c r="AU200" s="19" t="s">
        <v>1532</v>
      </c>
      <c r="AV200" s="92">
        <f t="shared" si="13"/>
        <v>5</v>
      </c>
      <c r="AW200" s="92">
        <f t="shared" si="14"/>
        <v>0.2</v>
      </c>
    </row>
    <row r="201" spans="1:49" ht="102" x14ac:dyDescent="0.2">
      <c r="A201" s="50" t="s">
        <v>213</v>
      </c>
      <c r="B201" s="50" t="s">
        <v>213</v>
      </c>
      <c r="C201" s="50" t="s">
        <v>214</v>
      </c>
      <c r="D201" s="50" t="s">
        <v>215</v>
      </c>
      <c r="E201" s="50" t="s">
        <v>279</v>
      </c>
      <c r="F201" s="50" t="s">
        <v>280</v>
      </c>
      <c r="G201" s="50" t="s">
        <v>281</v>
      </c>
      <c r="H201" s="50" t="s">
        <v>282</v>
      </c>
      <c r="I201" s="50">
        <v>7.5</v>
      </c>
      <c r="J201" s="50" t="s">
        <v>12</v>
      </c>
      <c r="K201" s="52" t="s">
        <v>283</v>
      </c>
      <c r="L201" s="30" t="s">
        <v>1256</v>
      </c>
      <c r="M201" s="50" t="s">
        <v>284</v>
      </c>
      <c r="N201" s="50">
        <v>4</v>
      </c>
      <c r="O201" s="50">
        <v>40</v>
      </c>
      <c r="P201" s="28" t="s">
        <v>11</v>
      </c>
      <c r="Q201" s="28" t="s">
        <v>92</v>
      </c>
      <c r="R201" s="50" t="s">
        <v>285</v>
      </c>
      <c r="S201" s="83" t="s">
        <v>100</v>
      </c>
      <c r="T201" s="11">
        <v>0</v>
      </c>
      <c r="U201" s="11" t="s">
        <v>1490</v>
      </c>
      <c r="V201" s="11" t="s">
        <v>1491</v>
      </c>
      <c r="W201" s="32">
        <v>193</v>
      </c>
      <c r="X201" s="33" t="s">
        <v>1256</v>
      </c>
      <c r="Y201" s="33"/>
      <c r="Z201" s="50" t="s">
        <v>293</v>
      </c>
      <c r="AA201" s="12">
        <v>42795</v>
      </c>
      <c r="AB201" s="12">
        <v>42809</v>
      </c>
      <c r="AC201" s="35">
        <f t="shared" si="11"/>
        <v>14</v>
      </c>
      <c r="AD201" s="36">
        <v>5</v>
      </c>
      <c r="AE201" s="28" t="s">
        <v>564</v>
      </c>
      <c r="AF201" s="50" t="s">
        <v>286</v>
      </c>
      <c r="AG201" s="50" t="s">
        <v>287</v>
      </c>
      <c r="AH201" s="50" t="s">
        <v>288</v>
      </c>
      <c r="AI201" s="50" t="s">
        <v>289</v>
      </c>
      <c r="AJ201" s="50" t="s">
        <v>288</v>
      </c>
      <c r="AK201" s="50" t="s">
        <v>290</v>
      </c>
      <c r="AL201" s="50" t="s">
        <v>291</v>
      </c>
      <c r="AM201" s="50" t="s">
        <v>292</v>
      </c>
      <c r="AN201" s="50" t="s">
        <v>34</v>
      </c>
      <c r="AO201" s="50"/>
      <c r="AP201" s="50"/>
      <c r="AQ201" s="38">
        <f t="shared" si="10"/>
        <v>30</v>
      </c>
      <c r="AR201" s="39">
        <f t="shared" si="12"/>
        <v>1</v>
      </c>
      <c r="AS201" s="20">
        <v>100</v>
      </c>
      <c r="AT201" s="19" t="s">
        <v>1533</v>
      </c>
      <c r="AU201" s="19" t="s">
        <v>1534</v>
      </c>
      <c r="AV201" s="92">
        <f t="shared" si="13"/>
        <v>5</v>
      </c>
      <c r="AW201" s="92">
        <f t="shared" si="14"/>
        <v>0.2</v>
      </c>
    </row>
    <row r="202" spans="1:49" ht="409.5" x14ac:dyDescent="0.2">
      <c r="A202" s="50" t="s">
        <v>213</v>
      </c>
      <c r="B202" s="50" t="s">
        <v>213</v>
      </c>
      <c r="C202" s="50" t="s">
        <v>214</v>
      </c>
      <c r="D202" s="50" t="s">
        <v>215</v>
      </c>
      <c r="E202" s="50" t="s">
        <v>279</v>
      </c>
      <c r="F202" s="50" t="s">
        <v>280</v>
      </c>
      <c r="G202" s="50" t="s">
        <v>281</v>
      </c>
      <c r="H202" s="50" t="s">
        <v>282</v>
      </c>
      <c r="I202" s="50">
        <v>7.5</v>
      </c>
      <c r="J202" s="50" t="s">
        <v>12</v>
      </c>
      <c r="K202" s="52" t="s">
        <v>283</v>
      </c>
      <c r="L202" s="30" t="s">
        <v>1256</v>
      </c>
      <c r="M202" s="50" t="s">
        <v>284</v>
      </c>
      <c r="N202" s="50">
        <v>4</v>
      </c>
      <c r="O202" s="50">
        <v>40</v>
      </c>
      <c r="P202" s="28" t="s">
        <v>11</v>
      </c>
      <c r="Q202" s="28" t="s">
        <v>92</v>
      </c>
      <c r="R202" s="50" t="s">
        <v>285</v>
      </c>
      <c r="S202" s="83" t="s">
        <v>100</v>
      </c>
      <c r="T202" s="11">
        <v>0</v>
      </c>
      <c r="U202" s="11" t="s">
        <v>1490</v>
      </c>
      <c r="V202" s="11" t="s">
        <v>1491</v>
      </c>
      <c r="W202" s="32">
        <v>194</v>
      </c>
      <c r="X202" s="33" t="s">
        <v>1256</v>
      </c>
      <c r="Y202" s="33"/>
      <c r="Z202" s="50" t="s">
        <v>294</v>
      </c>
      <c r="AA202" s="12">
        <v>42809</v>
      </c>
      <c r="AB202" s="12">
        <v>42946</v>
      </c>
      <c r="AC202" s="35">
        <f t="shared" si="11"/>
        <v>137</v>
      </c>
      <c r="AD202" s="36">
        <v>15</v>
      </c>
      <c r="AE202" s="28" t="s">
        <v>564</v>
      </c>
      <c r="AF202" s="50" t="s">
        <v>286</v>
      </c>
      <c r="AG202" s="50" t="s">
        <v>287</v>
      </c>
      <c r="AH202" s="50" t="s">
        <v>288</v>
      </c>
      <c r="AI202" s="50" t="s">
        <v>289</v>
      </c>
      <c r="AJ202" s="50" t="s">
        <v>288</v>
      </c>
      <c r="AK202" s="50" t="s">
        <v>290</v>
      </c>
      <c r="AL202" s="50" t="s">
        <v>291</v>
      </c>
      <c r="AM202" s="50" t="s">
        <v>292</v>
      </c>
      <c r="AN202" s="50" t="s">
        <v>34</v>
      </c>
      <c r="AO202" s="50"/>
      <c r="AP202" s="50"/>
      <c r="AQ202" s="38">
        <f t="shared" si="10"/>
        <v>16</v>
      </c>
      <c r="AR202" s="39">
        <f t="shared" si="12"/>
        <v>0.11678832116788321</v>
      </c>
      <c r="AS202" s="20">
        <v>15</v>
      </c>
      <c r="AT202" s="19" t="s">
        <v>1535</v>
      </c>
      <c r="AU202" s="19" t="s">
        <v>1536</v>
      </c>
      <c r="AV202" s="92">
        <f t="shared" si="13"/>
        <v>2.25</v>
      </c>
      <c r="AW202" s="92">
        <f t="shared" si="14"/>
        <v>0.09</v>
      </c>
    </row>
    <row r="203" spans="1:49" ht="102" x14ac:dyDescent="0.2">
      <c r="A203" s="50" t="s">
        <v>213</v>
      </c>
      <c r="B203" s="50" t="s">
        <v>213</v>
      </c>
      <c r="C203" s="50" t="s">
        <v>214</v>
      </c>
      <c r="D203" s="50" t="s">
        <v>215</v>
      </c>
      <c r="E203" s="50" t="s">
        <v>279</v>
      </c>
      <c r="F203" s="50" t="s">
        <v>280</v>
      </c>
      <c r="G203" s="50" t="s">
        <v>281</v>
      </c>
      <c r="H203" s="50" t="s">
        <v>282</v>
      </c>
      <c r="I203" s="50">
        <v>7.5</v>
      </c>
      <c r="J203" s="50" t="s">
        <v>12</v>
      </c>
      <c r="K203" s="52" t="s">
        <v>283</v>
      </c>
      <c r="L203" s="30" t="s">
        <v>1256</v>
      </c>
      <c r="M203" s="50" t="s">
        <v>284</v>
      </c>
      <c r="N203" s="50">
        <v>4</v>
      </c>
      <c r="O203" s="50">
        <v>40</v>
      </c>
      <c r="P203" s="28" t="s">
        <v>11</v>
      </c>
      <c r="Q203" s="28" t="s">
        <v>92</v>
      </c>
      <c r="R203" s="50" t="s">
        <v>285</v>
      </c>
      <c r="S203" s="83" t="s">
        <v>100</v>
      </c>
      <c r="T203" s="11">
        <v>0</v>
      </c>
      <c r="U203" s="11" t="s">
        <v>1490</v>
      </c>
      <c r="V203" s="11" t="s">
        <v>1491</v>
      </c>
      <c r="W203" s="32">
        <v>195</v>
      </c>
      <c r="X203" s="33" t="s">
        <v>1256</v>
      </c>
      <c r="Y203" s="33"/>
      <c r="Z203" s="50" t="s">
        <v>295</v>
      </c>
      <c r="AA203" s="12">
        <v>42824</v>
      </c>
      <c r="AB203" s="12">
        <v>42977</v>
      </c>
      <c r="AC203" s="35">
        <f t="shared" si="11"/>
        <v>153</v>
      </c>
      <c r="AD203" s="36">
        <v>25</v>
      </c>
      <c r="AE203" s="28" t="s">
        <v>564</v>
      </c>
      <c r="AF203" s="50" t="s">
        <v>286</v>
      </c>
      <c r="AG203" s="50" t="s">
        <v>287</v>
      </c>
      <c r="AH203" s="50" t="s">
        <v>288</v>
      </c>
      <c r="AI203" s="50" t="s">
        <v>289</v>
      </c>
      <c r="AJ203" s="50" t="s">
        <v>288</v>
      </c>
      <c r="AK203" s="50" t="s">
        <v>290</v>
      </c>
      <c r="AL203" s="50" t="s">
        <v>291</v>
      </c>
      <c r="AM203" s="50" t="s">
        <v>292</v>
      </c>
      <c r="AN203" s="50" t="s">
        <v>34</v>
      </c>
      <c r="AO203" s="50"/>
      <c r="AP203" s="50"/>
      <c r="AQ203" s="38">
        <f t="shared" si="10"/>
        <v>1</v>
      </c>
      <c r="AR203" s="39">
        <f t="shared" si="12"/>
        <v>6.5359477124183009E-3</v>
      </c>
      <c r="AS203" s="20">
        <v>0</v>
      </c>
      <c r="AT203" s="19" t="s">
        <v>1513</v>
      </c>
      <c r="AU203" s="11" t="s">
        <v>1491</v>
      </c>
      <c r="AV203" s="92">
        <f t="shared" si="13"/>
        <v>0</v>
      </c>
      <c r="AW203" s="92">
        <f t="shared" si="14"/>
        <v>0</v>
      </c>
    </row>
    <row r="204" spans="1:49" ht="102" x14ac:dyDescent="0.2">
      <c r="A204" s="50" t="s">
        <v>213</v>
      </c>
      <c r="B204" s="50" t="s">
        <v>213</v>
      </c>
      <c r="C204" s="50" t="s">
        <v>214</v>
      </c>
      <c r="D204" s="50" t="s">
        <v>215</v>
      </c>
      <c r="E204" s="50" t="s">
        <v>279</v>
      </c>
      <c r="F204" s="50" t="s">
        <v>280</v>
      </c>
      <c r="G204" s="50" t="s">
        <v>281</v>
      </c>
      <c r="H204" s="50" t="s">
        <v>282</v>
      </c>
      <c r="I204" s="50">
        <v>7.5</v>
      </c>
      <c r="J204" s="50" t="s">
        <v>12</v>
      </c>
      <c r="K204" s="52" t="s">
        <v>283</v>
      </c>
      <c r="L204" s="30" t="s">
        <v>1256</v>
      </c>
      <c r="M204" s="50" t="s">
        <v>284</v>
      </c>
      <c r="N204" s="50">
        <v>4</v>
      </c>
      <c r="O204" s="50">
        <v>40</v>
      </c>
      <c r="P204" s="28" t="s">
        <v>11</v>
      </c>
      <c r="Q204" s="28" t="s">
        <v>92</v>
      </c>
      <c r="R204" s="50" t="s">
        <v>285</v>
      </c>
      <c r="S204" s="83" t="s">
        <v>100</v>
      </c>
      <c r="T204" s="11">
        <v>0</v>
      </c>
      <c r="U204" s="11" t="s">
        <v>1490</v>
      </c>
      <c r="V204" s="11" t="s">
        <v>1491</v>
      </c>
      <c r="W204" s="32">
        <v>196</v>
      </c>
      <c r="X204" s="33" t="s">
        <v>1256</v>
      </c>
      <c r="Y204" s="33"/>
      <c r="Z204" s="50" t="s">
        <v>296</v>
      </c>
      <c r="AA204" s="12">
        <v>42824</v>
      </c>
      <c r="AB204" s="12">
        <v>43008</v>
      </c>
      <c r="AC204" s="35">
        <f t="shared" si="11"/>
        <v>184</v>
      </c>
      <c r="AD204" s="36">
        <v>20</v>
      </c>
      <c r="AE204" s="28" t="s">
        <v>564</v>
      </c>
      <c r="AF204" s="50" t="s">
        <v>286</v>
      </c>
      <c r="AG204" s="50" t="s">
        <v>287</v>
      </c>
      <c r="AH204" s="50" t="s">
        <v>288</v>
      </c>
      <c r="AI204" s="50" t="s">
        <v>289</v>
      </c>
      <c r="AJ204" s="50" t="s">
        <v>288</v>
      </c>
      <c r="AK204" s="50" t="s">
        <v>290</v>
      </c>
      <c r="AL204" s="50" t="s">
        <v>291</v>
      </c>
      <c r="AM204" s="50" t="s">
        <v>292</v>
      </c>
      <c r="AN204" s="50" t="s">
        <v>34</v>
      </c>
      <c r="AO204" s="50"/>
      <c r="AP204" s="50"/>
      <c r="AQ204" s="38">
        <f t="shared" si="10"/>
        <v>1</v>
      </c>
      <c r="AR204" s="39">
        <f t="shared" si="12"/>
        <v>5.434782608695652E-3</v>
      </c>
      <c r="AS204" s="20">
        <v>0</v>
      </c>
      <c r="AT204" s="19" t="s">
        <v>1513</v>
      </c>
      <c r="AU204" s="11" t="s">
        <v>1491</v>
      </c>
      <c r="AV204" s="92">
        <f t="shared" si="13"/>
        <v>0</v>
      </c>
      <c r="AW204" s="92">
        <f t="shared" si="14"/>
        <v>0</v>
      </c>
    </row>
    <row r="205" spans="1:49" ht="102" x14ac:dyDescent="0.2">
      <c r="A205" s="50" t="s">
        <v>213</v>
      </c>
      <c r="B205" s="50" t="s">
        <v>213</v>
      </c>
      <c r="C205" s="50" t="s">
        <v>214</v>
      </c>
      <c r="D205" s="50" t="s">
        <v>215</v>
      </c>
      <c r="E205" s="50" t="s">
        <v>279</v>
      </c>
      <c r="F205" s="50" t="s">
        <v>280</v>
      </c>
      <c r="G205" s="50" t="s">
        <v>281</v>
      </c>
      <c r="H205" s="50" t="s">
        <v>282</v>
      </c>
      <c r="I205" s="50">
        <v>7.5</v>
      </c>
      <c r="J205" s="50" t="s">
        <v>12</v>
      </c>
      <c r="K205" s="52" t="s">
        <v>283</v>
      </c>
      <c r="L205" s="30" t="s">
        <v>1256</v>
      </c>
      <c r="M205" s="50" t="s">
        <v>284</v>
      </c>
      <c r="N205" s="50">
        <v>4</v>
      </c>
      <c r="O205" s="50">
        <v>40</v>
      </c>
      <c r="P205" s="28" t="s">
        <v>11</v>
      </c>
      <c r="Q205" s="28" t="s">
        <v>92</v>
      </c>
      <c r="R205" s="50" t="s">
        <v>285</v>
      </c>
      <c r="S205" s="83" t="s">
        <v>100</v>
      </c>
      <c r="T205" s="11">
        <v>0</v>
      </c>
      <c r="U205" s="11" t="s">
        <v>1490</v>
      </c>
      <c r="V205" s="11" t="s">
        <v>1491</v>
      </c>
      <c r="W205" s="32">
        <v>197</v>
      </c>
      <c r="X205" s="33" t="s">
        <v>1256</v>
      </c>
      <c r="Y205" s="33"/>
      <c r="Z205" s="50" t="s">
        <v>297</v>
      </c>
      <c r="AA205" s="12">
        <v>42870</v>
      </c>
      <c r="AB205" s="12">
        <v>43069</v>
      </c>
      <c r="AC205" s="35">
        <f t="shared" si="11"/>
        <v>199</v>
      </c>
      <c r="AD205" s="36">
        <v>20</v>
      </c>
      <c r="AE205" s="28" t="s">
        <v>564</v>
      </c>
      <c r="AF205" s="50" t="s">
        <v>286</v>
      </c>
      <c r="AG205" s="50" t="s">
        <v>287</v>
      </c>
      <c r="AH205" s="50" t="s">
        <v>288</v>
      </c>
      <c r="AI205" s="50" t="s">
        <v>289</v>
      </c>
      <c r="AJ205" s="50" t="s">
        <v>288</v>
      </c>
      <c r="AK205" s="50" t="s">
        <v>290</v>
      </c>
      <c r="AL205" s="50" t="s">
        <v>291</v>
      </c>
      <c r="AM205" s="50" t="s">
        <v>292</v>
      </c>
      <c r="AN205" s="50" t="s">
        <v>34</v>
      </c>
      <c r="AO205" s="50"/>
      <c r="AP205" s="50"/>
      <c r="AQ205" s="38" t="str">
        <f t="shared" ref="AQ205:AQ268" si="15">IF(($AQ$2-AA205)&lt;0,"Actividad no ha iniciado",IF(($AQ$2-AA205)=42825,"La actividad no tiene fecha de inicio",$AQ$2-AA205))</f>
        <v>Actividad no ha iniciado</v>
      </c>
      <c r="AR205" s="39" t="str">
        <f t="shared" si="12"/>
        <v>Actividad no ha iniciado</v>
      </c>
      <c r="AS205" s="136">
        <v>0</v>
      </c>
      <c r="AT205" s="19"/>
      <c r="AU205" s="19"/>
      <c r="AV205" s="92">
        <f t="shared" si="13"/>
        <v>0</v>
      </c>
      <c r="AW205" s="92">
        <f t="shared" si="14"/>
        <v>0</v>
      </c>
    </row>
    <row r="206" spans="1:49" ht="51" x14ac:dyDescent="0.2">
      <c r="A206" s="50" t="s">
        <v>213</v>
      </c>
      <c r="B206" s="50" t="s">
        <v>213</v>
      </c>
      <c r="C206" s="50" t="s">
        <v>214</v>
      </c>
      <c r="D206" s="50" t="s">
        <v>215</v>
      </c>
      <c r="E206" s="50" t="s">
        <v>279</v>
      </c>
      <c r="F206" s="50" t="s">
        <v>280</v>
      </c>
      <c r="G206" s="50" t="s">
        <v>281</v>
      </c>
      <c r="H206" s="50" t="s">
        <v>282</v>
      </c>
      <c r="I206" s="50">
        <v>7.5</v>
      </c>
      <c r="J206" s="50" t="s">
        <v>12</v>
      </c>
      <c r="K206" s="52" t="s">
        <v>298</v>
      </c>
      <c r="L206" s="30" t="s">
        <v>1256</v>
      </c>
      <c r="M206" s="64" t="s">
        <v>299</v>
      </c>
      <c r="N206" s="84">
        <v>2</v>
      </c>
      <c r="O206" s="50">
        <v>2</v>
      </c>
      <c r="P206" s="50" t="s">
        <v>11</v>
      </c>
      <c r="Q206" s="50" t="s">
        <v>92</v>
      </c>
      <c r="R206" s="50" t="s">
        <v>285</v>
      </c>
      <c r="S206" s="83" t="s">
        <v>100</v>
      </c>
      <c r="T206" s="11">
        <v>0</v>
      </c>
      <c r="U206" s="11" t="s">
        <v>1490</v>
      </c>
      <c r="V206" s="11" t="s">
        <v>1491</v>
      </c>
      <c r="W206" s="32">
        <v>483</v>
      </c>
      <c r="X206" s="33" t="s">
        <v>1256</v>
      </c>
      <c r="Y206" s="33"/>
      <c r="Z206" s="84" t="s">
        <v>1206</v>
      </c>
      <c r="AA206" s="85">
        <v>42826</v>
      </c>
      <c r="AB206" s="85">
        <v>43069</v>
      </c>
      <c r="AC206" s="35">
        <f t="shared" ref="AC206:AC269" si="16">+AB206-AA206</f>
        <v>243</v>
      </c>
      <c r="AD206" s="60">
        <v>100</v>
      </c>
      <c r="AE206" s="28" t="s">
        <v>564</v>
      </c>
      <c r="AF206" s="50" t="s">
        <v>1211</v>
      </c>
      <c r="AG206" s="50" t="s">
        <v>1212</v>
      </c>
      <c r="AH206" s="50" t="s">
        <v>1215</v>
      </c>
      <c r="AI206" s="50" t="s">
        <v>1213</v>
      </c>
      <c r="AJ206" s="50"/>
      <c r="AK206" s="50"/>
      <c r="AL206" s="50"/>
      <c r="AM206" s="50"/>
      <c r="AN206" s="50" t="s">
        <v>24</v>
      </c>
      <c r="AO206" s="50"/>
      <c r="AP206" s="50"/>
      <c r="AQ206" s="38" t="str">
        <f t="shared" si="15"/>
        <v>Actividad no ha iniciado</v>
      </c>
      <c r="AR206" s="39" t="str">
        <f t="shared" ref="AR206:AR269" si="17">IF(AQ206="Actividad no ha iniciado","Actividad no ha iniciado",IF(AQ206="La actividad no tiene fecha de inicio","La actividad no tiene fecha de inicio",IF(OR(AQ206/AC206&gt;100%,AE206="SI"),100%,AQ206/AC206)))</f>
        <v>Actividad no ha iniciado</v>
      </c>
      <c r="AS206" s="136">
        <v>0</v>
      </c>
      <c r="AT206" s="19"/>
      <c r="AU206" s="19"/>
      <c r="AV206" s="92">
        <f t="shared" ref="AV206:AV269" si="18">(AS206*AD206)/100</f>
        <v>0</v>
      </c>
      <c r="AW206" s="92">
        <f t="shared" ref="AW206:AW269" si="19">(AV206*N206)/100</f>
        <v>0</v>
      </c>
    </row>
    <row r="207" spans="1:49" ht="51" x14ac:dyDescent="0.2">
      <c r="A207" s="50" t="s">
        <v>213</v>
      </c>
      <c r="B207" s="50" t="s">
        <v>213</v>
      </c>
      <c r="C207" s="50" t="s">
        <v>214</v>
      </c>
      <c r="D207" s="50" t="s">
        <v>215</v>
      </c>
      <c r="E207" s="50" t="s">
        <v>279</v>
      </c>
      <c r="F207" s="50" t="s">
        <v>280</v>
      </c>
      <c r="G207" s="50" t="s">
        <v>281</v>
      </c>
      <c r="H207" s="50" t="s">
        <v>282</v>
      </c>
      <c r="I207" s="50">
        <v>7.5</v>
      </c>
      <c r="J207" s="50" t="s">
        <v>12</v>
      </c>
      <c r="K207" s="52" t="s">
        <v>300</v>
      </c>
      <c r="L207" s="30" t="s">
        <v>1256</v>
      </c>
      <c r="M207" s="64" t="s">
        <v>301</v>
      </c>
      <c r="N207" s="84">
        <v>2</v>
      </c>
      <c r="O207" s="50">
        <v>75</v>
      </c>
      <c r="P207" s="50" t="s">
        <v>12</v>
      </c>
      <c r="Q207" s="50" t="s">
        <v>92</v>
      </c>
      <c r="R207" s="50" t="s">
        <v>285</v>
      </c>
      <c r="S207" s="83" t="s">
        <v>100</v>
      </c>
      <c r="T207" s="11">
        <v>0</v>
      </c>
      <c r="U207" s="11" t="s">
        <v>1490</v>
      </c>
      <c r="V207" s="11" t="s">
        <v>1491</v>
      </c>
      <c r="W207" s="32">
        <v>465</v>
      </c>
      <c r="X207" s="33" t="s">
        <v>1256</v>
      </c>
      <c r="Y207" s="33"/>
      <c r="Z207" s="84" t="s">
        <v>1192</v>
      </c>
      <c r="AA207" s="85">
        <v>42767</v>
      </c>
      <c r="AB207" s="85">
        <v>42794</v>
      </c>
      <c r="AC207" s="35">
        <f t="shared" si="16"/>
        <v>27</v>
      </c>
      <c r="AD207" s="60">
        <v>20</v>
      </c>
      <c r="AE207" s="28" t="s">
        <v>564</v>
      </c>
      <c r="AF207" s="50" t="s">
        <v>1211</v>
      </c>
      <c r="AG207" s="50" t="s">
        <v>1212</v>
      </c>
      <c r="AH207" s="50" t="s">
        <v>669</v>
      </c>
      <c r="AI207" s="50" t="s">
        <v>1213</v>
      </c>
      <c r="AJ207" s="50"/>
      <c r="AK207" s="50"/>
      <c r="AL207" s="50"/>
      <c r="AM207" s="50"/>
      <c r="AN207" s="50" t="s">
        <v>24</v>
      </c>
      <c r="AO207" s="50"/>
      <c r="AP207" s="50"/>
      <c r="AQ207" s="38">
        <f t="shared" si="15"/>
        <v>58</v>
      </c>
      <c r="AR207" s="39">
        <f t="shared" si="17"/>
        <v>1</v>
      </c>
      <c r="AS207" s="20">
        <v>100</v>
      </c>
      <c r="AT207" s="19" t="s">
        <v>1537</v>
      </c>
      <c r="AU207" s="19" t="s">
        <v>1538</v>
      </c>
      <c r="AV207" s="92">
        <f t="shared" si="18"/>
        <v>20</v>
      </c>
      <c r="AW207" s="92">
        <f t="shared" si="19"/>
        <v>0.4</v>
      </c>
    </row>
    <row r="208" spans="1:49" ht="127.5" x14ac:dyDescent="0.2">
      <c r="A208" s="50" t="s">
        <v>213</v>
      </c>
      <c r="B208" s="50" t="s">
        <v>213</v>
      </c>
      <c r="C208" s="50" t="s">
        <v>214</v>
      </c>
      <c r="D208" s="50" t="s">
        <v>215</v>
      </c>
      <c r="E208" s="50" t="s">
        <v>279</v>
      </c>
      <c r="F208" s="50" t="s">
        <v>280</v>
      </c>
      <c r="G208" s="50" t="s">
        <v>281</v>
      </c>
      <c r="H208" s="50" t="s">
        <v>282</v>
      </c>
      <c r="I208" s="50">
        <v>7.5</v>
      </c>
      <c r="J208" s="50" t="s">
        <v>12</v>
      </c>
      <c r="K208" s="52" t="s">
        <v>300</v>
      </c>
      <c r="L208" s="30" t="s">
        <v>1256</v>
      </c>
      <c r="M208" s="64" t="s">
        <v>301</v>
      </c>
      <c r="N208" s="84">
        <v>2</v>
      </c>
      <c r="O208" s="50">
        <v>75</v>
      </c>
      <c r="P208" s="50" t="s">
        <v>12</v>
      </c>
      <c r="Q208" s="50" t="s">
        <v>92</v>
      </c>
      <c r="R208" s="50" t="s">
        <v>285</v>
      </c>
      <c r="S208" s="83" t="s">
        <v>100</v>
      </c>
      <c r="T208" s="11">
        <v>0</v>
      </c>
      <c r="U208" s="11" t="s">
        <v>1490</v>
      </c>
      <c r="V208" s="11" t="s">
        <v>1491</v>
      </c>
      <c r="W208" s="32">
        <v>466</v>
      </c>
      <c r="X208" s="33" t="s">
        <v>1256</v>
      </c>
      <c r="Y208" s="33"/>
      <c r="Z208" s="84" t="s">
        <v>1193</v>
      </c>
      <c r="AA208" s="85">
        <v>42795</v>
      </c>
      <c r="AB208" s="85">
        <v>42824</v>
      </c>
      <c r="AC208" s="35">
        <f t="shared" si="16"/>
        <v>29</v>
      </c>
      <c r="AD208" s="60">
        <v>20</v>
      </c>
      <c r="AE208" s="28" t="s">
        <v>564</v>
      </c>
      <c r="AF208" s="50" t="s">
        <v>1211</v>
      </c>
      <c r="AG208" s="50" t="s">
        <v>1212</v>
      </c>
      <c r="AH208" s="50" t="s">
        <v>669</v>
      </c>
      <c r="AI208" s="50" t="s">
        <v>1213</v>
      </c>
      <c r="AJ208" s="70"/>
      <c r="AK208" s="70"/>
      <c r="AL208" s="70"/>
      <c r="AM208" s="70"/>
      <c r="AN208" s="50"/>
      <c r="AO208" s="50"/>
      <c r="AP208" s="50"/>
      <c r="AQ208" s="38">
        <f t="shared" si="15"/>
        <v>30</v>
      </c>
      <c r="AR208" s="39">
        <f t="shared" si="17"/>
        <v>1</v>
      </c>
      <c r="AS208" s="20">
        <v>100</v>
      </c>
      <c r="AT208" s="19" t="s">
        <v>1539</v>
      </c>
      <c r="AU208" s="19" t="s">
        <v>1540</v>
      </c>
      <c r="AV208" s="92">
        <f t="shared" si="18"/>
        <v>20</v>
      </c>
      <c r="AW208" s="92">
        <f t="shared" si="19"/>
        <v>0.4</v>
      </c>
    </row>
    <row r="209" spans="1:49" ht="63.75" x14ac:dyDescent="0.2">
      <c r="A209" s="50" t="s">
        <v>213</v>
      </c>
      <c r="B209" s="50" t="s">
        <v>213</v>
      </c>
      <c r="C209" s="50" t="s">
        <v>214</v>
      </c>
      <c r="D209" s="50" t="s">
        <v>215</v>
      </c>
      <c r="E209" s="50" t="s">
        <v>279</v>
      </c>
      <c r="F209" s="50" t="s">
        <v>280</v>
      </c>
      <c r="G209" s="50" t="s">
        <v>281</v>
      </c>
      <c r="H209" s="50" t="s">
        <v>282</v>
      </c>
      <c r="I209" s="50">
        <v>7.5</v>
      </c>
      <c r="J209" s="50" t="s">
        <v>12</v>
      </c>
      <c r="K209" s="52" t="s">
        <v>300</v>
      </c>
      <c r="L209" s="30" t="s">
        <v>1256</v>
      </c>
      <c r="M209" s="64" t="s">
        <v>301</v>
      </c>
      <c r="N209" s="84">
        <v>2</v>
      </c>
      <c r="O209" s="50">
        <v>75</v>
      </c>
      <c r="P209" s="50" t="s">
        <v>12</v>
      </c>
      <c r="Q209" s="50" t="s">
        <v>92</v>
      </c>
      <c r="R209" s="50" t="s">
        <v>285</v>
      </c>
      <c r="S209" s="83" t="s">
        <v>100</v>
      </c>
      <c r="T209" s="11">
        <v>0</v>
      </c>
      <c r="U209" s="11" t="s">
        <v>1490</v>
      </c>
      <c r="V209" s="11" t="s">
        <v>1491</v>
      </c>
      <c r="W209" s="32">
        <v>467</v>
      </c>
      <c r="X209" s="33" t="s">
        <v>1256</v>
      </c>
      <c r="Y209" s="33"/>
      <c r="Z209" s="84" t="s">
        <v>1194</v>
      </c>
      <c r="AA209" s="85">
        <v>42826</v>
      </c>
      <c r="AB209" s="85">
        <v>42977</v>
      </c>
      <c r="AC209" s="35">
        <f t="shared" si="16"/>
        <v>151</v>
      </c>
      <c r="AD209" s="60">
        <v>30</v>
      </c>
      <c r="AE209" s="28" t="s">
        <v>564</v>
      </c>
      <c r="AF209" s="50" t="s">
        <v>1211</v>
      </c>
      <c r="AG209" s="50" t="s">
        <v>1212</v>
      </c>
      <c r="AH209" s="50" t="s">
        <v>669</v>
      </c>
      <c r="AI209" s="50" t="s">
        <v>1213</v>
      </c>
      <c r="AJ209" s="70"/>
      <c r="AK209" s="70"/>
      <c r="AL209" s="70"/>
      <c r="AM209" s="70"/>
      <c r="AN209" s="50"/>
      <c r="AO209" s="50"/>
      <c r="AP209" s="50"/>
      <c r="AQ209" s="38" t="str">
        <f t="shared" si="15"/>
        <v>Actividad no ha iniciado</v>
      </c>
      <c r="AR209" s="39" t="str">
        <f t="shared" si="17"/>
        <v>Actividad no ha iniciado</v>
      </c>
      <c r="AS209" s="136">
        <v>0</v>
      </c>
      <c r="AT209" s="19"/>
      <c r="AU209" s="19"/>
      <c r="AV209" s="92">
        <f t="shared" si="18"/>
        <v>0</v>
      </c>
      <c r="AW209" s="92">
        <f t="shared" si="19"/>
        <v>0</v>
      </c>
    </row>
    <row r="210" spans="1:49" ht="51" x14ac:dyDescent="0.2">
      <c r="A210" s="50" t="s">
        <v>213</v>
      </c>
      <c r="B210" s="50" t="s">
        <v>213</v>
      </c>
      <c r="C210" s="50" t="s">
        <v>214</v>
      </c>
      <c r="D210" s="50" t="s">
        <v>215</v>
      </c>
      <c r="E210" s="50" t="s">
        <v>279</v>
      </c>
      <c r="F210" s="50" t="s">
        <v>280</v>
      </c>
      <c r="G210" s="50" t="s">
        <v>281</v>
      </c>
      <c r="H210" s="50" t="s">
        <v>282</v>
      </c>
      <c r="I210" s="50">
        <v>7.5</v>
      </c>
      <c r="J210" s="50" t="s">
        <v>12</v>
      </c>
      <c r="K210" s="52" t="s">
        <v>300</v>
      </c>
      <c r="L210" s="30" t="s">
        <v>1256</v>
      </c>
      <c r="M210" s="64" t="s">
        <v>301</v>
      </c>
      <c r="N210" s="84">
        <v>2</v>
      </c>
      <c r="O210" s="50">
        <v>75</v>
      </c>
      <c r="P210" s="50" t="s">
        <v>12</v>
      </c>
      <c r="Q210" s="50" t="s">
        <v>92</v>
      </c>
      <c r="R210" s="50" t="s">
        <v>285</v>
      </c>
      <c r="S210" s="83" t="s">
        <v>100</v>
      </c>
      <c r="T210" s="11">
        <v>0</v>
      </c>
      <c r="U210" s="11" t="s">
        <v>1490</v>
      </c>
      <c r="V210" s="11" t="s">
        <v>1491</v>
      </c>
      <c r="W210" s="32">
        <v>468</v>
      </c>
      <c r="X210" s="33" t="s">
        <v>1256</v>
      </c>
      <c r="Y210" s="33"/>
      <c r="Z210" s="84" t="s">
        <v>1195</v>
      </c>
      <c r="AA210" s="85">
        <v>42826</v>
      </c>
      <c r="AB210" s="85">
        <v>43069</v>
      </c>
      <c r="AC210" s="35">
        <f t="shared" si="16"/>
        <v>243</v>
      </c>
      <c r="AD210" s="60">
        <v>30</v>
      </c>
      <c r="AE210" s="28" t="s">
        <v>1224</v>
      </c>
      <c r="AF210" s="50" t="s">
        <v>1211</v>
      </c>
      <c r="AG210" s="50" t="s">
        <v>1212</v>
      </c>
      <c r="AH210" s="50" t="s">
        <v>669</v>
      </c>
      <c r="AI210" s="50" t="s">
        <v>1213</v>
      </c>
      <c r="AJ210" s="50"/>
      <c r="AK210" s="50"/>
      <c r="AL210" s="50"/>
      <c r="AM210" s="50"/>
      <c r="AN210" s="50"/>
      <c r="AO210" s="50"/>
      <c r="AP210" s="50"/>
      <c r="AQ210" s="38" t="str">
        <f t="shared" si="15"/>
        <v>Actividad no ha iniciado</v>
      </c>
      <c r="AR210" s="39" t="str">
        <f t="shared" si="17"/>
        <v>Actividad no ha iniciado</v>
      </c>
      <c r="AS210" s="136">
        <v>0</v>
      </c>
      <c r="AT210" s="19"/>
      <c r="AU210" s="19"/>
      <c r="AV210" s="92">
        <f t="shared" si="18"/>
        <v>0</v>
      </c>
      <c r="AW210" s="92">
        <f t="shared" si="19"/>
        <v>0</v>
      </c>
    </row>
    <row r="211" spans="1:49" ht="51.75" customHeight="1" x14ac:dyDescent="0.2">
      <c r="A211" s="50" t="s">
        <v>213</v>
      </c>
      <c r="B211" s="50" t="s">
        <v>213</v>
      </c>
      <c r="C211" s="50" t="s">
        <v>214</v>
      </c>
      <c r="D211" s="50" t="s">
        <v>215</v>
      </c>
      <c r="E211" s="50" t="s">
        <v>279</v>
      </c>
      <c r="F211" s="50" t="s">
        <v>280</v>
      </c>
      <c r="G211" s="50" t="s">
        <v>281</v>
      </c>
      <c r="H211" s="50" t="s">
        <v>282</v>
      </c>
      <c r="I211" s="50">
        <v>7.5</v>
      </c>
      <c r="J211" s="50" t="s">
        <v>12</v>
      </c>
      <c r="K211" s="69" t="s">
        <v>1096</v>
      </c>
      <c r="L211" s="30" t="s">
        <v>1256</v>
      </c>
      <c r="M211" s="86" t="s">
        <v>302</v>
      </c>
      <c r="N211" s="50">
        <v>3</v>
      </c>
      <c r="O211" s="50">
        <v>50</v>
      </c>
      <c r="P211" s="50" t="s">
        <v>12</v>
      </c>
      <c r="Q211" s="28" t="s">
        <v>92</v>
      </c>
      <c r="R211" s="50" t="s">
        <v>285</v>
      </c>
      <c r="S211" s="83" t="s">
        <v>100</v>
      </c>
      <c r="T211" s="11">
        <v>0</v>
      </c>
      <c r="U211" s="11" t="s">
        <v>1490</v>
      </c>
      <c r="V211" s="11" t="s">
        <v>1491</v>
      </c>
      <c r="W211" s="32">
        <v>198</v>
      </c>
      <c r="X211" s="33" t="s">
        <v>1256</v>
      </c>
      <c r="Y211" s="33"/>
      <c r="Z211" s="50" t="s">
        <v>1187</v>
      </c>
      <c r="AA211" s="12">
        <v>42767</v>
      </c>
      <c r="AB211" s="54">
        <v>42794</v>
      </c>
      <c r="AC211" s="35">
        <f t="shared" si="16"/>
        <v>27</v>
      </c>
      <c r="AD211" s="36">
        <v>20</v>
      </c>
      <c r="AE211" s="28" t="s">
        <v>564</v>
      </c>
      <c r="AF211" s="50" t="s">
        <v>1211</v>
      </c>
      <c r="AG211" s="50" t="s">
        <v>1212</v>
      </c>
      <c r="AH211" s="50" t="s">
        <v>669</v>
      </c>
      <c r="AI211" s="50" t="s">
        <v>1213</v>
      </c>
      <c r="AJ211" s="50" t="s">
        <v>178</v>
      </c>
      <c r="AK211" s="50" t="s">
        <v>1216</v>
      </c>
      <c r="AL211" s="70"/>
      <c r="AM211" s="70"/>
      <c r="AN211" s="50" t="s">
        <v>34</v>
      </c>
      <c r="AO211" s="50"/>
      <c r="AP211" s="50"/>
      <c r="AQ211" s="38">
        <f t="shared" si="15"/>
        <v>58</v>
      </c>
      <c r="AR211" s="39">
        <f t="shared" si="17"/>
        <v>1</v>
      </c>
      <c r="AS211" s="20">
        <v>100</v>
      </c>
      <c r="AT211" s="19" t="s">
        <v>1541</v>
      </c>
      <c r="AU211" s="19" t="s">
        <v>1542</v>
      </c>
      <c r="AV211" s="92">
        <f t="shared" si="18"/>
        <v>20</v>
      </c>
      <c r="AW211" s="92">
        <f t="shared" si="19"/>
        <v>0.6</v>
      </c>
    </row>
    <row r="212" spans="1:49" ht="153" x14ac:dyDescent="0.2">
      <c r="A212" s="50" t="s">
        <v>213</v>
      </c>
      <c r="B212" s="50" t="s">
        <v>213</v>
      </c>
      <c r="C212" s="50" t="s">
        <v>214</v>
      </c>
      <c r="D212" s="50" t="s">
        <v>215</v>
      </c>
      <c r="E212" s="50" t="s">
        <v>279</v>
      </c>
      <c r="F212" s="50" t="s">
        <v>280</v>
      </c>
      <c r="G212" s="50" t="s">
        <v>281</v>
      </c>
      <c r="H212" s="50" t="s">
        <v>282</v>
      </c>
      <c r="I212" s="50">
        <v>7.5</v>
      </c>
      <c r="J212" s="50" t="s">
        <v>12</v>
      </c>
      <c r="K212" s="69" t="s">
        <v>1096</v>
      </c>
      <c r="L212" s="30" t="s">
        <v>1256</v>
      </c>
      <c r="M212" s="86" t="s">
        <v>302</v>
      </c>
      <c r="N212" s="50">
        <v>3</v>
      </c>
      <c r="O212" s="224">
        <v>50</v>
      </c>
      <c r="P212" s="50" t="s">
        <v>12</v>
      </c>
      <c r="Q212" s="28" t="s">
        <v>92</v>
      </c>
      <c r="R212" s="50" t="s">
        <v>285</v>
      </c>
      <c r="S212" s="83" t="s">
        <v>100</v>
      </c>
      <c r="T212" s="11">
        <v>0</v>
      </c>
      <c r="U212" s="11" t="s">
        <v>1490</v>
      </c>
      <c r="V212" s="11" t="s">
        <v>1491</v>
      </c>
      <c r="W212" s="32">
        <v>199</v>
      </c>
      <c r="X212" s="33" t="s">
        <v>1256</v>
      </c>
      <c r="Y212" s="33"/>
      <c r="Z212" s="50" t="s">
        <v>1188</v>
      </c>
      <c r="AA212" s="12">
        <v>42795</v>
      </c>
      <c r="AB212" s="54">
        <v>43069</v>
      </c>
      <c r="AC212" s="35">
        <f t="shared" si="16"/>
        <v>274</v>
      </c>
      <c r="AD212" s="36">
        <v>40</v>
      </c>
      <c r="AE212" s="28" t="s">
        <v>564</v>
      </c>
      <c r="AF212" s="50" t="s">
        <v>1211</v>
      </c>
      <c r="AG212" s="50" t="s">
        <v>1212</v>
      </c>
      <c r="AH212" s="50" t="s">
        <v>669</v>
      </c>
      <c r="AI212" s="50" t="s">
        <v>1213</v>
      </c>
      <c r="AJ212" s="50" t="s">
        <v>178</v>
      </c>
      <c r="AK212" s="50" t="s">
        <v>1216</v>
      </c>
      <c r="AL212" s="50"/>
      <c r="AM212" s="50"/>
      <c r="AN212" s="50" t="s">
        <v>34</v>
      </c>
      <c r="AO212" s="50"/>
      <c r="AP212" s="50"/>
      <c r="AQ212" s="38">
        <f t="shared" si="15"/>
        <v>30</v>
      </c>
      <c r="AR212" s="39">
        <f t="shared" si="17"/>
        <v>0.10948905109489052</v>
      </c>
      <c r="AS212" s="20">
        <v>25</v>
      </c>
      <c r="AT212" s="19" t="s">
        <v>1543</v>
      </c>
      <c r="AU212" s="19" t="s">
        <v>1544</v>
      </c>
      <c r="AV212" s="92">
        <f t="shared" si="18"/>
        <v>10</v>
      </c>
      <c r="AW212" s="92">
        <f t="shared" si="19"/>
        <v>0.3</v>
      </c>
    </row>
    <row r="213" spans="1:49" ht="38.25" customHeight="1" x14ac:dyDescent="0.2">
      <c r="A213" s="50" t="s">
        <v>213</v>
      </c>
      <c r="B213" s="50" t="s">
        <v>213</v>
      </c>
      <c r="C213" s="50" t="s">
        <v>214</v>
      </c>
      <c r="D213" s="50" t="s">
        <v>215</v>
      </c>
      <c r="E213" s="50" t="s">
        <v>279</v>
      </c>
      <c r="F213" s="50" t="s">
        <v>280</v>
      </c>
      <c r="G213" s="50" t="s">
        <v>281</v>
      </c>
      <c r="H213" s="50" t="s">
        <v>282</v>
      </c>
      <c r="I213" s="50">
        <v>7.5</v>
      </c>
      <c r="J213" s="50" t="s">
        <v>12</v>
      </c>
      <c r="K213" s="69" t="s">
        <v>1096</v>
      </c>
      <c r="L213" s="30" t="s">
        <v>1256</v>
      </c>
      <c r="M213" s="86" t="s">
        <v>302</v>
      </c>
      <c r="N213" s="50">
        <v>3</v>
      </c>
      <c r="O213" s="224">
        <v>50</v>
      </c>
      <c r="P213" s="50" t="s">
        <v>12</v>
      </c>
      <c r="Q213" s="28" t="s">
        <v>92</v>
      </c>
      <c r="R213" s="50" t="s">
        <v>285</v>
      </c>
      <c r="S213" s="83" t="s">
        <v>100</v>
      </c>
      <c r="T213" s="11">
        <v>0</v>
      </c>
      <c r="U213" s="11" t="s">
        <v>1490</v>
      </c>
      <c r="V213" s="11" t="s">
        <v>1491</v>
      </c>
      <c r="W213" s="32">
        <v>475</v>
      </c>
      <c r="X213" s="33" t="s">
        <v>1256</v>
      </c>
      <c r="Y213" s="33"/>
      <c r="Z213" s="50" t="s">
        <v>1202</v>
      </c>
      <c r="AA213" s="12">
        <v>42795</v>
      </c>
      <c r="AB213" s="54">
        <v>42825</v>
      </c>
      <c r="AC213" s="35">
        <f t="shared" si="16"/>
        <v>30</v>
      </c>
      <c r="AD213" s="36">
        <v>10</v>
      </c>
      <c r="AE213" s="28" t="s">
        <v>564</v>
      </c>
      <c r="AF213" s="50" t="s">
        <v>1211</v>
      </c>
      <c r="AG213" s="50" t="s">
        <v>1212</v>
      </c>
      <c r="AH213" s="50" t="s">
        <v>669</v>
      </c>
      <c r="AI213" s="50" t="s">
        <v>1213</v>
      </c>
      <c r="AJ213" s="50" t="s">
        <v>178</v>
      </c>
      <c r="AK213" s="50" t="s">
        <v>1216</v>
      </c>
      <c r="AL213" s="50"/>
      <c r="AM213" s="50"/>
      <c r="AN213" s="50"/>
      <c r="AO213" s="50"/>
      <c r="AP213" s="50"/>
      <c r="AQ213" s="38">
        <f t="shared" si="15"/>
        <v>30</v>
      </c>
      <c r="AR213" s="39">
        <f t="shared" si="17"/>
        <v>1</v>
      </c>
      <c r="AS213" s="20">
        <v>100</v>
      </c>
      <c r="AT213" s="19" t="s">
        <v>1545</v>
      </c>
      <c r="AU213" s="19" t="s">
        <v>1546</v>
      </c>
      <c r="AV213" s="92">
        <f t="shared" si="18"/>
        <v>10</v>
      </c>
      <c r="AW213" s="92">
        <f t="shared" si="19"/>
        <v>0.3</v>
      </c>
    </row>
    <row r="214" spans="1:49" ht="38.25" x14ac:dyDescent="0.2">
      <c r="A214" s="50" t="s">
        <v>213</v>
      </c>
      <c r="B214" s="50" t="s">
        <v>213</v>
      </c>
      <c r="C214" s="50" t="s">
        <v>214</v>
      </c>
      <c r="D214" s="50" t="s">
        <v>215</v>
      </c>
      <c r="E214" s="50" t="s">
        <v>279</v>
      </c>
      <c r="F214" s="50" t="s">
        <v>280</v>
      </c>
      <c r="G214" s="50" t="s">
        <v>281</v>
      </c>
      <c r="H214" s="50" t="s">
        <v>282</v>
      </c>
      <c r="I214" s="50">
        <v>7.5</v>
      </c>
      <c r="J214" s="50" t="s">
        <v>12</v>
      </c>
      <c r="K214" s="69" t="s">
        <v>1096</v>
      </c>
      <c r="L214" s="30" t="s">
        <v>1256</v>
      </c>
      <c r="M214" s="86" t="s">
        <v>302</v>
      </c>
      <c r="N214" s="50">
        <v>3</v>
      </c>
      <c r="O214" s="224">
        <v>50</v>
      </c>
      <c r="P214" s="50" t="s">
        <v>12</v>
      </c>
      <c r="Q214" s="28" t="s">
        <v>92</v>
      </c>
      <c r="R214" s="50" t="s">
        <v>285</v>
      </c>
      <c r="S214" s="83" t="s">
        <v>100</v>
      </c>
      <c r="T214" s="11">
        <v>0</v>
      </c>
      <c r="U214" s="11" t="s">
        <v>1490</v>
      </c>
      <c r="V214" s="11" t="s">
        <v>1491</v>
      </c>
      <c r="W214" s="32">
        <v>476</v>
      </c>
      <c r="X214" s="33" t="s">
        <v>1256</v>
      </c>
      <c r="Y214" s="33"/>
      <c r="Z214" s="50" t="s">
        <v>1203</v>
      </c>
      <c r="AA214" s="12">
        <v>42857</v>
      </c>
      <c r="AB214" s="54">
        <v>42978</v>
      </c>
      <c r="AC214" s="35">
        <f t="shared" si="16"/>
        <v>121</v>
      </c>
      <c r="AD214" s="36">
        <v>30</v>
      </c>
      <c r="AE214" s="28" t="s">
        <v>564</v>
      </c>
      <c r="AF214" s="50" t="s">
        <v>1211</v>
      </c>
      <c r="AG214" s="50" t="s">
        <v>1212</v>
      </c>
      <c r="AH214" s="50" t="s">
        <v>669</v>
      </c>
      <c r="AI214" s="50" t="s">
        <v>1213</v>
      </c>
      <c r="AJ214" s="50" t="s">
        <v>178</v>
      </c>
      <c r="AK214" s="50" t="s">
        <v>1216</v>
      </c>
      <c r="AL214" s="50"/>
      <c r="AM214" s="50"/>
      <c r="AN214" s="50"/>
      <c r="AO214" s="50"/>
      <c r="AP214" s="50"/>
      <c r="AQ214" s="38" t="str">
        <f t="shared" si="15"/>
        <v>Actividad no ha iniciado</v>
      </c>
      <c r="AR214" s="39" t="str">
        <f t="shared" si="17"/>
        <v>Actividad no ha iniciado</v>
      </c>
      <c r="AS214" s="136">
        <v>0</v>
      </c>
      <c r="AT214" s="19"/>
      <c r="AU214" s="19"/>
      <c r="AV214" s="92">
        <f t="shared" si="18"/>
        <v>0</v>
      </c>
      <c r="AW214" s="92">
        <f t="shared" si="19"/>
        <v>0</v>
      </c>
    </row>
    <row r="215" spans="1:49" ht="51" x14ac:dyDescent="0.2">
      <c r="A215" s="50" t="s">
        <v>213</v>
      </c>
      <c r="B215" s="50" t="s">
        <v>213</v>
      </c>
      <c r="C215" s="50" t="s">
        <v>214</v>
      </c>
      <c r="D215" s="50" t="s">
        <v>215</v>
      </c>
      <c r="E215" s="50" t="s">
        <v>279</v>
      </c>
      <c r="F215" s="50" t="s">
        <v>280</v>
      </c>
      <c r="G215" s="50" t="s">
        <v>281</v>
      </c>
      <c r="H215" s="50" t="s">
        <v>282</v>
      </c>
      <c r="I215" s="50">
        <v>7.5</v>
      </c>
      <c r="J215" s="50" t="s">
        <v>12</v>
      </c>
      <c r="K215" s="52" t="s">
        <v>303</v>
      </c>
      <c r="L215" s="30" t="s">
        <v>1256</v>
      </c>
      <c r="M215" s="50" t="s">
        <v>304</v>
      </c>
      <c r="N215" s="50">
        <v>2</v>
      </c>
      <c r="O215" s="50">
        <v>100</v>
      </c>
      <c r="P215" s="50" t="s">
        <v>12</v>
      </c>
      <c r="Q215" s="28" t="s">
        <v>92</v>
      </c>
      <c r="R215" s="50" t="s">
        <v>285</v>
      </c>
      <c r="S215" s="83" t="s">
        <v>100</v>
      </c>
      <c r="T215" s="11">
        <v>0</v>
      </c>
      <c r="U215" s="11" t="s">
        <v>1490</v>
      </c>
      <c r="V215" s="11" t="s">
        <v>1491</v>
      </c>
      <c r="W215" s="32">
        <v>201</v>
      </c>
      <c r="X215" s="33" t="s">
        <v>1256</v>
      </c>
      <c r="Y215" s="33"/>
      <c r="Z215" s="50" t="s">
        <v>1180</v>
      </c>
      <c r="AA215" s="12">
        <v>42767</v>
      </c>
      <c r="AB215" s="54">
        <v>42794</v>
      </c>
      <c r="AC215" s="35">
        <f t="shared" si="16"/>
        <v>27</v>
      </c>
      <c r="AD215" s="36">
        <v>10</v>
      </c>
      <c r="AE215" s="28" t="s">
        <v>564</v>
      </c>
      <c r="AF215" s="50" t="s">
        <v>1211</v>
      </c>
      <c r="AG215" s="50" t="s">
        <v>1212</v>
      </c>
      <c r="AH215" s="50" t="s">
        <v>669</v>
      </c>
      <c r="AI215" s="50" t="s">
        <v>1213</v>
      </c>
      <c r="AJ215" s="50"/>
      <c r="AK215" s="50"/>
      <c r="AL215" s="50"/>
      <c r="AM215" s="50"/>
      <c r="AN215" s="50" t="s">
        <v>34</v>
      </c>
      <c r="AO215" s="50"/>
      <c r="AP215" s="50"/>
      <c r="AQ215" s="38">
        <f t="shared" si="15"/>
        <v>58</v>
      </c>
      <c r="AR215" s="39">
        <f t="shared" si="17"/>
        <v>1</v>
      </c>
      <c r="AS215" s="20">
        <v>100</v>
      </c>
      <c r="AT215" s="19" t="s">
        <v>1547</v>
      </c>
      <c r="AU215" s="19" t="s">
        <v>1548</v>
      </c>
      <c r="AV215" s="92">
        <f t="shared" si="18"/>
        <v>10</v>
      </c>
      <c r="AW215" s="92">
        <f t="shared" si="19"/>
        <v>0.2</v>
      </c>
    </row>
    <row r="216" spans="1:49" ht="229.5" x14ac:dyDescent="0.2">
      <c r="A216" s="50" t="s">
        <v>213</v>
      </c>
      <c r="B216" s="50" t="s">
        <v>213</v>
      </c>
      <c r="C216" s="50" t="s">
        <v>214</v>
      </c>
      <c r="D216" s="50" t="s">
        <v>215</v>
      </c>
      <c r="E216" s="50" t="s">
        <v>279</v>
      </c>
      <c r="F216" s="50" t="s">
        <v>280</v>
      </c>
      <c r="G216" s="50" t="s">
        <v>281</v>
      </c>
      <c r="H216" s="50" t="s">
        <v>282</v>
      </c>
      <c r="I216" s="50">
        <v>7.5</v>
      </c>
      <c r="J216" s="50" t="s">
        <v>12</v>
      </c>
      <c r="K216" s="52" t="s">
        <v>303</v>
      </c>
      <c r="L216" s="30" t="s">
        <v>1256</v>
      </c>
      <c r="M216" s="50" t="s">
        <v>304</v>
      </c>
      <c r="N216" s="50">
        <v>2</v>
      </c>
      <c r="O216" s="50">
        <v>100</v>
      </c>
      <c r="P216" s="50" t="s">
        <v>12</v>
      </c>
      <c r="Q216" s="28" t="s">
        <v>92</v>
      </c>
      <c r="R216" s="50" t="s">
        <v>285</v>
      </c>
      <c r="S216" s="83" t="s">
        <v>100</v>
      </c>
      <c r="T216" s="11">
        <v>0</v>
      </c>
      <c r="U216" s="11" t="s">
        <v>1490</v>
      </c>
      <c r="V216" s="11" t="s">
        <v>1491</v>
      </c>
      <c r="W216" s="32">
        <v>469</v>
      </c>
      <c r="X216" s="33" t="s">
        <v>1256</v>
      </c>
      <c r="Y216" s="33"/>
      <c r="Z216" s="50" t="s">
        <v>1196</v>
      </c>
      <c r="AA216" s="12">
        <v>42795</v>
      </c>
      <c r="AB216" s="54">
        <v>42853</v>
      </c>
      <c r="AC216" s="35">
        <f t="shared" si="16"/>
        <v>58</v>
      </c>
      <c r="AD216" s="36">
        <v>20</v>
      </c>
      <c r="AE216" s="28" t="s">
        <v>1224</v>
      </c>
      <c r="AF216" s="50" t="s">
        <v>1211</v>
      </c>
      <c r="AG216" s="50" t="s">
        <v>1212</v>
      </c>
      <c r="AH216" s="50" t="s">
        <v>669</v>
      </c>
      <c r="AI216" s="50" t="s">
        <v>1213</v>
      </c>
      <c r="AJ216" s="50"/>
      <c r="AK216" s="50"/>
      <c r="AL216" s="50"/>
      <c r="AM216" s="50"/>
      <c r="AN216" s="50"/>
      <c r="AO216" s="50"/>
      <c r="AP216" s="50"/>
      <c r="AQ216" s="38">
        <f t="shared" si="15"/>
        <v>30</v>
      </c>
      <c r="AR216" s="39">
        <f t="shared" si="17"/>
        <v>1</v>
      </c>
      <c r="AS216" s="20">
        <v>100</v>
      </c>
      <c r="AT216" s="19" t="s">
        <v>1549</v>
      </c>
      <c r="AU216" s="19" t="s">
        <v>1550</v>
      </c>
      <c r="AV216" s="92">
        <f t="shared" si="18"/>
        <v>20</v>
      </c>
      <c r="AW216" s="92">
        <f t="shared" si="19"/>
        <v>0.4</v>
      </c>
    </row>
    <row r="217" spans="1:49" ht="51" x14ac:dyDescent="0.2">
      <c r="A217" s="50" t="s">
        <v>213</v>
      </c>
      <c r="B217" s="50" t="s">
        <v>213</v>
      </c>
      <c r="C217" s="50" t="s">
        <v>214</v>
      </c>
      <c r="D217" s="50" t="s">
        <v>215</v>
      </c>
      <c r="E217" s="50" t="s">
        <v>279</v>
      </c>
      <c r="F217" s="50" t="s">
        <v>280</v>
      </c>
      <c r="G217" s="50" t="s">
        <v>281</v>
      </c>
      <c r="H217" s="50" t="s">
        <v>282</v>
      </c>
      <c r="I217" s="50">
        <v>7.5</v>
      </c>
      <c r="J217" s="50" t="s">
        <v>12</v>
      </c>
      <c r="K217" s="52" t="s">
        <v>303</v>
      </c>
      <c r="L217" s="30" t="s">
        <v>1256</v>
      </c>
      <c r="M217" s="50" t="s">
        <v>304</v>
      </c>
      <c r="N217" s="50">
        <v>2</v>
      </c>
      <c r="O217" s="50">
        <v>100</v>
      </c>
      <c r="P217" s="50" t="s">
        <v>12</v>
      </c>
      <c r="Q217" s="28" t="s">
        <v>92</v>
      </c>
      <c r="R217" s="50" t="s">
        <v>285</v>
      </c>
      <c r="S217" s="83" t="s">
        <v>100</v>
      </c>
      <c r="T217" s="11">
        <v>0</v>
      </c>
      <c r="U217" s="11" t="s">
        <v>1490</v>
      </c>
      <c r="V217" s="11" t="s">
        <v>1491</v>
      </c>
      <c r="W217" s="32">
        <v>470</v>
      </c>
      <c r="X217" s="33" t="s">
        <v>1256</v>
      </c>
      <c r="Y217" s="33"/>
      <c r="Z217" s="50" t="s">
        <v>1197</v>
      </c>
      <c r="AA217" s="12">
        <v>42857</v>
      </c>
      <c r="AB217" s="54">
        <v>42886</v>
      </c>
      <c r="AC217" s="35">
        <f t="shared" si="16"/>
        <v>29</v>
      </c>
      <c r="AD217" s="36">
        <v>20</v>
      </c>
      <c r="AE217" s="28" t="s">
        <v>564</v>
      </c>
      <c r="AF217" s="50" t="s">
        <v>1211</v>
      </c>
      <c r="AG217" s="50" t="s">
        <v>1212</v>
      </c>
      <c r="AH217" s="50" t="s">
        <v>669</v>
      </c>
      <c r="AI217" s="50" t="s">
        <v>1213</v>
      </c>
      <c r="AJ217" s="50"/>
      <c r="AK217" s="50"/>
      <c r="AL217" s="50"/>
      <c r="AM217" s="50"/>
      <c r="AN217" s="50"/>
      <c r="AO217" s="50"/>
      <c r="AP217" s="50"/>
      <c r="AQ217" s="38" t="str">
        <f t="shared" si="15"/>
        <v>Actividad no ha iniciado</v>
      </c>
      <c r="AR217" s="39" t="str">
        <f t="shared" si="17"/>
        <v>Actividad no ha iniciado</v>
      </c>
      <c r="AS217" s="136">
        <v>0</v>
      </c>
      <c r="AT217" s="19"/>
      <c r="AU217" s="19"/>
      <c r="AV217" s="92">
        <f t="shared" si="18"/>
        <v>0</v>
      </c>
      <c r="AW217" s="92">
        <f t="shared" si="19"/>
        <v>0</v>
      </c>
    </row>
    <row r="218" spans="1:49" ht="38.25" x14ac:dyDescent="0.2">
      <c r="A218" s="50" t="s">
        <v>213</v>
      </c>
      <c r="B218" s="50" t="s">
        <v>213</v>
      </c>
      <c r="C218" s="50" t="s">
        <v>214</v>
      </c>
      <c r="D218" s="50" t="s">
        <v>215</v>
      </c>
      <c r="E218" s="50" t="s">
        <v>279</v>
      </c>
      <c r="F218" s="50" t="s">
        <v>280</v>
      </c>
      <c r="G218" s="50" t="s">
        <v>281</v>
      </c>
      <c r="H218" s="50" t="s">
        <v>282</v>
      </c>
      <c r="I218" s="50">
        <v>7.5</v>
      </c>
      <c r="J218" s="50" t="s">
        <v>12</v>
      </c>
      <c r="K218" s="52" t="s">
        <v>303</v>
      </c>
      <c r="L218" s="30" t="s">
        <v>1256</v>
      </c>
      <c r="M218" s="50" t="s">
        <v>304</v>
      </c>
      <c r="N218" s="50">
        <v>2</v>
      </c>
      <c r="O218" s="50">
        <v>100</v>
      </c>
      <c r="P218" s="50" t="s">
        <v>12</v>
      </c>
      <c r="Q218" s="28" t="s">
        <v>92</v>
      </c>
      <c r="R218" s="50" t="s">
        <v>285</v>
      </c>
      <c r="S218" s="83" t="s">
        <v>100</v>
      </c>
      <c r="T218" s="11">
        <v>0</v>
      </c>
      <c r="U218" s="11" t="s">
        <v>1490</v>
      </c>
      <c r="V218" s="11" t="s">
        <v>1491</v>
      </c>
      <c r="W218" s="32">
        <v>471</v>
      </c>
      <c r="X218" s="33" t="s">
        <v>1256</v>
      </c>
      <c r="Y218" s="33"/>
      <c r="Z218" s="50" t="s">
        <v>1198</v>
      </c>
      <c r="AA218" s="12">
        <v>42887</v>
      </c>
      <c r="AB218" s="54">
        <v>42978</v>
      </c>
      <c r="AC218" s="35">
        <f t="shared" si="16"/>
        <v>91</v>
      </c>
      <c r="AD218" s="36">
        <v>20</v>
      </c>
      <c r="AE218" s="28" t="s">
        <v>1224</v>
      </c>
      <c r="AF218" s="50" t="s">
        <v>1211</v>
      </c>
      <c r="AG218" s="50" t="s">
        <v>1212</v>
      </c>
      <c r="AH218" s="50" t="s">
        <v>669</v>
      </c>
      <c r="AI218" s="50" t="s">
        <v>1213</v>
      </c>
      <c r="AJ218" s="50"/>
      <c r="AK218" s="50"/>
      <c r="AL218" s="50"/>
      <c r="AM218" s="50"/>
      <c r="AN218" s="50"/>
      <c r="AO218" s="50"/>
      <c r="AP218" s="50"/>
      <c r="AQ218" s="38" t="str">
        <f t="shared" si="15"/>
        <v>Actividad no ha iniciado</v>
      </c>
      <c r="AR218" s="39" t="str">
        <f t="shared" si="17"/>
        <v>Actividad no ha iniciado</v>
      </c>
      <c r="AS218" s="136">
        <v>0</v>
      </c>
      <c r="AT218" s="19"/>
      <c r="AU218" s="19"/>
      <c r="AV218" s="92">
        <f t="shared" si="18"/>
        <v>0</v>
      </c>
      <c r="AW218" s="92">
        <f t="shared" si="19"/>
        <v>0</v>
      </c>
    </row>
    <row r="219" spans="1:49" ht="51" x14ac:dyDescent="0.2">
      <c r="A219" s="50" t="s">
        <v>213</v>
      </c>
      <c r="B219" s="50" t="s">
        <v>213</v>
      </c>
      <c r="C219" s="50" t="s">
        <v>214</v>
      </c>
      <c r="D219" s="50" t="s">
        <v>215</v>
      </c>
      <c r="E219" s="50" t="s">
        <v>279</v>
      </c>
      <c r="F219" s="50" t="s">
        <v>280</v>
      </c>
      <c r="G219" s="50" t="s">
        <v>281</v>
      </c>
      <c r="H219" s="50" t="s">
        <v>282</v>
      </c>
      <c r="I219" s="50">
        <v>7.5</v>
      </c>
      <c r="J219" s="50" t="s">
        <v>12</v>
      </c>
      <c r="K219" s="52" t="s">
        <v>303</v>
      </c>
      <c r="L219" s="30" t="s">
        <v>1256</v>
      </c>
      <c r="M219" s="50" t="s">
        <v>304</v>
      </c>
      <c r="N219" s="50">
        <v>2</v>
      </c>
      <c r="O219" s="50">
        <v>100</v>
      </c>
      <c r="P219" s="50" t="s">
        <v>12</v>
      </c>
      <c r="Q219" s="28" t="s">
        <v>92</v>
      </c>
      <c r="R219" s="50" t="s">
        <v>285</v>
      </c>
      <c r="S219" s="83" t="s">
        <v>100</v>
      </c>
      <c r="T219" s="11">
        <v>0</v>
      </c>
      <c r="U219" s="11" t="s">
        <v>1490</v>
      </c>
      <c r="V219" s="11" t="s">
        <v>1491</v>
      </c>
      <c r="W219" s="32">
        <v>472</v>
      </c>
      <c r="X219" s="33" t="s">
        <v>1256</v>
      </c>
      <c r="Y219" s="33"/>
      <c r="Z219" s="50" t="s">
        <v>1199</v>
      </c>
      <c r="AA219" s="12">
        <v>42979</v>
      </c>
      <c r="AB219" s="54">
        <v>43008</v>
      </c>
      <c r="AC219" s="35">
        <f t="shared" si="16"/>
        <v>29</v>
      </c>
      <c r="AD219" s="36">
        <v>20</v>
      </c>
      <c r="AE219" s="28" t="s">
        <v>564</v>
      </c>
      <c r="AF219" s="50" t="s">
        <v>1211</v>
      </c>
      <c r="AG219" s="50" t="s">
        <v>1212</v>
      </c>
      <c r="AH219" s="50" t="s">
        <v>669</v>
      </c>
      <c r="AI219" s="50" t="s">
        <v>1213</v>
      </c>
      <c r="AJ219" s="50"/>
      <c r="AK219" s="50"/>
      <c r="AL219" s="50"/>
      <c r="AM219" s="50"/>
      <c r="AN219" s="50"/>
      <c r="AO219" s="50"/>
      <c r="AP219" s="50"/>
      <c r="AQ219" s="38" t="str">
        <f t="shared" si="15"/>
        <v>Actividad no ha iniciado</v>
      </c>
      <c r="AR219" s="39" t="str">
        <f t="shared" si="17"/>
        <v>Actividad no ha iniciado</v>
      </c>
      <c r="AS219" s="136">
        <v>0</v>
      </c>
      <c r="AT219" s="19"/>
      <c r="AU219" s="19"/>
      <c r="AV219" s="92">
        <f t="shared" si="18"/>
        <v>0</v>
      </c>
      <c r="AW219" s="92">
        <f t="shared" si="19"/>
        <v>0</v>
      </c>
    </row>
    <row r="220" spans="1:49" ht="38.25" x14ac:dyDescent="0.2">
      <c r="A220" s="50" t="s">
        <v>213</v>
      </c>
      <c r="B220" s="50" t="s">
        <v>213</v>
      </c>
      <c r="C220" s="50" t="s">
        <v>214</v>
      </c>
      <c r="D220" s="50" t="s">
        <v>215</v>
      </c>
      <c r="E220" s="50" t="s">
        <v>279</v>
      </c>
      <c r="F220" s="50" t="s">
        <v>280</v>
      </c>
      <c r="G220" s="50" t="s">
        <v>281</v>
      </c>
      <c r="H220" s="50" t="s">
        <v>282</v>
      </c>
      <c r="I220" s="50">
        <v>7.5</v>
      </c>
      <c r="J220" s="50" t="s">
        <v>12</v>
      </c>
      <c r="K220" s="52" t="s">
        <v>303</v>
      </c>
      <c r="L220" s="30" t="s">
        <v>1256</v>
      </c>
      <c r="M220" s="50" t="s">
        <v>304</v>
      </c>
      <c r="N220" s="50">
        <v>2</v>
      </c>
      <c r="O220" s="50">
        <v>100</v>
      </c>
      <c r="P220" s="50" t="s">
        <v>12</v>
      </c>
      <c r="Q220" s="28" t="s">
        <v>92</v>
      </c>
      <c r="R220" s="50" t="s">
        <v>285</v>
      </c>
      <c r="S220" s="83" t="s">
        <v>100</v>
      </c>
      <c r="T220" s="11">
        <v>0</v>
      </c>
      <c r="U220" s="11" t="s">
        <v>1490</v>
      </c>
      <c r="V220" s="11" t="s">
        <v>1491</v>
      </c>
      <c r="W220" s="32">
        <v>473</v>
      </c>
      <c r="X220" s="33" t="s">
        <v>1256</v>
      </c>
      <c r="Y220" s="33"/>
      <c r="Z220" s="50" t="s">
        <v>1200</v>
      </c>
      <c r="AA220" s="12">
        <v>42920</v>
      </c>
      <c r="AB220" s="54">
        <v>43069</v>
      </c>
      <c r="AC220" s="35">
        <f t="shared" si="16"/>
        <v>149</v>
      </c>
      <c r="AD220" s="36">
        <v>10</v>
      </c>
      <c r="AE220" s="28" t="s">
        <v>564</v>
      </c>
      <c r="AF220" s="50" t="s">
        <v>1211</v>
      </c>
      <c r="AG220" s="50" t="s">
        <v>1212</v>
      </c>
      <c r="AH220" s="50" t="s">
        <v>669</v>
      </c>
      <c r="AI220" s="50" t="s">
        <v>1213</v>
      </c>
      <c r="AJ220" s="50"/>
      <c r="AK220" s="50"/>
      <c r="AL220" s="50"/>
      <c r="AM220" s="50"/>
      <c r="AN220" s="50"/>
      <c r="AO220" s="50"/>
      <c r="AP220" s="50"/>
      <c r="AQ220" s="38" t="str">
        <f t="shared" si="15"/>
        <v>Actividad no ha iniciado</v>
      </c>
      <c r="AR220" s="39" t="str">
        <f t="shared" si="17"/>
        <v>Actividad no ha iniciado</v>
      </c>
      <c r="AS220" s="136">
        <v>0</v>
      </c>
      <c r="AT220" s="19"/>
      <c r="AU220" s="19"/>
      <c r="AV220" s="92">
        <f t="shared" si="18"/>
        <v>0</v>
      </c>
      <c r="AW220" s="92">
        <f t="shared" si="19"/>
        <v>0</v>
      </c>
    </row>
    <row r="221" spans="1:49" ht="51" x14ac:dyDescent="0.2">
      <c r="A221" s="50" t="s">
        <v>213</v>
      </c>
      <c r="B221" s="50" t="s">
        <v>213</v>
      </c>
      <c r="C221" s="50" t="s">
        <v>214</v>
      </c>
      <c r="D221" s="50" t="s">
        <v>215</v>
      </c>
      <c r="E221" s="50" t="s">
        <v>279</v>
      </c>
      <c r="F221" s="50" t="s">
        <v>280</v>
      </c>
      <c r="G221" s="50" t="s">
        <v>281</v>
      </c>
      <c r="H221" s="50" t="s">
        <v>282</v>
      </c>
      <c r="I221" s="50">
        <v>7.5</v>
      </c>
      <c r="J221" s="50" t="s">
        <v>12</v>
      </c>
      <c r="K221" s="52" t="s">
        <v>305</v>
      </c>
      <c r="L221" s="30" t="s">
        <v>1256</v>
      </c>
      <c r="M221" s="50" t="s">
        <v>306</v>
      </c>
      <c r="N221" s="50">
        <v>2</v>
      </c>
      <c r="O221" s="50">
        <v>25</v>
      </c>
      <c r="P221" s="50" t="s">
        <v>12</v>
      </c>
      <c r="Q221" s="50" t="s">
        <v>94</v>
      </c>
      <c r="R221" s="50" t="s">
        <v>285</v>
      </c>
      <c r="S221" s="83" t="s">
        <v>100</v>
      </c>
      <c r="T221" s="11">
        <v>0</v>
      </c>
      <c r="U221" s="11" t="s">
        <v>1490</v>
      </c>
      <c r="V221" s="11" t="s">
        <v>1491</v>
      </c>
      <c r="W221" s="32">
        <v>202</v>
      </c>
      <c r="X221" s="33" t="s">
        <v>1256</v>
      </c>
      <c r="Y221" s="33"/>
      <c r="Z221" s="50" t="s">
        <v>679</v>
      </c>
      <c r="AA221" s="54">
        <v>42765</v>
      </c>
      <c r="AB221" s="54">
        <v>43069</v>
      </c>
      <c r="AC221" s="35">
        <f t="shared" si="16"/>
        <v>304</v>
      </c>
      <c r="AD221" s="36">
        <v>100</v>
      </c>
      <c r="AE221" s="28" t="s">
        <v>564</v>
      </c>
      <c r="AF221" s="50" t="s">
        <v>307</v>
      </c>
      <c r="AG221" s="50" t="s">
        <v>308</v>
      </c>
      <c r="AH221" s="50" t="s">
        <v>291</v>
      </c>
      <c r="AI221" s="50" t="s">
        <v>309</v>
      </c>
      <c r="AJ221" s="50" t="s">
        <v>291</v>
      </c>
      <c r="AK221" s="50" t="s">
        <v>310</v>
      </c>
      <c r="AL221" s="50"/>
      <c r="AM221" s="50"/>
      <c r="AN221" s="50" t="s">
        <v>34</v>
      </c>
      <c r="AO221" s="50"/>
      <c r="AP221" s="50"/>
      <c r="AQ221" s="38">
        <f t="shared" si="15"/>
        <v>60</v>
      </c>
      <c r="AR221" s="39">
        <f t="shared" si="17"/>
        <v>0.19736842105263158</v>
      </c>
      <c r="AS221" s="20">
        <v>17</v>
      </c>
      <c r="AT221" s="19" t="s">
        <v>1551</v>
      </c>
      <c r="AU221" s="19" t="s">
        <v>1552</v>
      </c>
      <c r="AV221" s="92">
        <f t="shared" si="18"/>
        <v>17</v>
      </c>
      <c r="AW221" s="92">
        <f t="shared" si="19"/>
        <v>0.34</v>
      </c>
    </row>
    <row r="222" spans="1:49" ht="63.75" x14ac:dyDescent="0.2">
      <c r="A222" s="50" t="s">
        <v>213</v>
      </c>
      <c r="B222" s="50" t="s">
        <v>213</v>
      </c>
      <c r="C222" s="50" t="s">
        <v>214</v>
      </c>
      <c r="D222" s="50" t="s">
        <v>215</v>
      </c>
      <c r="E222" s="50" t="s">
        <v>279</v>
      </c>
      <c r="F222" s="50" t="s">
        <v>280</v>
      </c>
      <c r="G222" s="50" t="s">
        <v>281</v>
      </c>
      <c r="H222" s="50" t="s">
        <v>282</v>
      </c>
      <c r="I222" s="50">
        <v>7.5</v>
      </c>
      <c r="J222" s="50" t="s">
        <v>12</v>
      </c>
      <c r="K222" s="52" t="s">
        <v>311</v>
      </c>
      <c r="L222" s="30" t="s">
        <v>1256</v>
      </c>
      <c r="M222" s="50" t="s">
        <v>312</v>
      </c>
      <c r="N222" s="50">
        <v>2</v>
      </c>
      <c r="O222" s="50">
        <v>2</v>
      </c>
      <c r="P222" s="28" t="s">
        <v>11</v>
      </c>
      <c r="Q222" s="50" t="s">
        <v>95</v>
      </c>
      <c r="R222" s="50" t="s">
        <v>285</v>
      </c>
      <c r="S222" s="83" t="s">
        <v>100</v>
      </c>
      <c r="T222" s="11">
        <v>0</v>
      </c>
      <c r="U222" s="11" t="s">
        <v>1490</v>
      </c>
      <c r="V222" s="11" t="s">
        <v>1491</v>
      </c>
      <c r="W222" s="32">
        <v>203</v>
      </c>
      <c r="X222" s="33" t="s">
        <v>1256</v>
      </c>
      <c r="Y222" s="33"/>
      <c r="Z222" s="50" t="s">
        <v>680</v>
      </c>
      <c r="AA222" s="54">
        <v>42765</v>
      </c>
      <c r="AB222" s="54">
        <v>43069</v>
      </c>
      <c r="AC222" s="35">
        <f t="shared" si="16"/>
        <v>304</v>
      </c>
      <c r="AD222" s="36">
        <v>100</v>
      </c>
      <c r="AE222" s="28" t="s">
        <v>564</v>
      </c>
      <c r="AF222" s="50" t="s">
        <v>307</v>
      </c>
      <c r="AG222" s="50" t="s">
        <v>308</v>
      </c>
      <c r="AH222" s="50" t="s">
        <v>291</v>
      </c>
      <c r="AI222" s="50" t="s">
        <v>309</v>
      </c>
      <c r="AJ222" s="50" t="s">
        <v>291</v>
      </c>
      <c r="AK222" s="50" t="s">
        <v>310</v>
      </c>
      <c r="AL222" s="50"/>
      <c r="AM222" s="50"/>
      <c r="AN222" s="50" t="s">
        <v>40</v>
      </c>
      <c r="AO222" s="50"/>
      <c r="AP222" s="50"/>
      <c r="AQ222" s="38">
        <f t="shared" si="15"/>
        <v>60</v>
      </c>
      <c r="AR222" s="39">
        <f t="shared" si="17"/>
        <v>0.19736842105263158</v>
      </c>
      <c r="AS222" s="20">
        <v>0</v>
      </c>
      <c r="AT222" s="19" t="s">
        <v>1513</v>
      </c>
      <c r="AU222" s="11" t="s">
        <v>1491</v>
      </c>
      <c r="AV222" s="92">
        <f t="shared" si="18"/>
        <v>0</v>
      </c>
      <c r="AW222" s="92">
        <f t="shared" si="19"/>
        <v>0</v>
      </c>
    </row>
    <row r="223" spans="1:49" ht="38.25" x14ac:dyDescent="0.2">
      <c r="A223" s="50" t="s">
        <v>213</v>
      </c>
      <c r="B223" s="50" t="s">
        <v>213</v>
      </c>
      <c r="C223" s="50" t="s">
        <v>214</v>
      </c>
      <c r="D223" s="50" t="s">
        <v>215</v>
      </c>
      <c r="E223" s="50" t="s">
        <v>279</v>
      </c>
      <c r="F223" s="50" t="s">
        <v>280</v>
      </c>
      <c r="G223" s="50" t="s">
        <v>281</v>
      </c>
      <c r="H223" s="50" t="s">
        <v>282</v>
      </c>
      <c r="I223" s="50">
        <v>7.5</v>
      </c>
      <c r="J223" s="50" t="s">
        <v>12</v>
      </c>
      <c r="K223" s="52" t="s">
        <v>313</v>
      </c>
      <c r="L223" s="30" t="s">
        <v>1256</v>
      </c>
      <c r="M223" s="50" t="s">
        <v>314</v>
      </c>
      <c r="N223" s="50">
        <v>2</v>
      </c>
      <c r="O223" s="50">
        <v>3</v>
      </c>
      <c r="P223" s="28" t="s">
        <v>11</v>
      </c>
      <c r="Q223" s="50" t="s">
        <v>95</v>
      </c>
      <c r="R223" s="50" t="s">
        <v>285</v>
      </c>
      <c r="S223" s="83" t="s">
        <v>100</v>
      </c>
      <c r="T223" s="11">
        <v>0</v>
      </c>
      <c r="U223" s="11" t="s">
        <v>1490</v>
      </c>
      <c r="V223" s="11" t="s">
        <v>1491</v>
      </c>
      <c r="W223" s="32">
        <v>204</v>
      </c>
      <c r="X223" s="33" t="s">
        <v>1256</v>
      </c>
      <c r="Y223" s="33"/>
      <c r="Z223" s="50" t="s">
        <v>681</v>
      </c>
      <c r="AA223" s="54">
        <v>42767</v>
      </c>
      <c r="AB223" s="54">
        <v>43069</v>
      </c>
      <c r="AC223" s="35">
        <f t="shared" si="16"/>
        <v>302</v>
      </c>
      <c r="AD223" s="36">
        <v>100</v>
      </c>
      <c r="AE223" s="28" t="s">
        <v>564</v>
      </c>
      <c r="AF223" s="50" t="s">
        <v>307</v>
      </c>
      <c r="AG223" s="50" t="s">
        <v>308</v>
      </c>
      <c r="AH223" s="50" t="s">
        <v>291</v>
      </c>
      <c r="AI223" s="50" t="s">
        <v>309</v>
      </c>
      <c r="AJ223" s="50" t="s">
        <v>291</v>
      </c>
      <c r="AK223" s="50" t="s">
        <v>310</v>
      </c>
      <c r="AL223" s="50"/>
      <c r="AM223" s="50"/>
      <c r="AN223" s="50" t="s">
        <v>40</v>
      </c>
      <c r="AO223" s="50"/>
      <c r="AP223" s="50"/>
      <c r="AQ223" s="38">
        <f t="shared" si="15"/>
        <v>58</v>
      </c>
      <c r="AR223" s="39">
        <f t="shared" si="17"/>
        <v>0.19205298013245034</v>
      </c>
      <c r="AS223" s="20">
        <v>0</v>
      </c>
      <c r="AT223" s="19" t="s">
        <v>1513</v>
      </c>
      <c r="AU223" s="11" t="s">
        <v>1491</v>
      </c>
      <c r="AV223" s="92">
        <f t="shared" si="18"/>
        <v>0</v>
      </c>
      <c r="AW223" s="92">
        <f t="shared" si="19"/>
        <v>0</v>
      </c>
    </row>
    <row r="224" spans="1:49" ht="102" x14ac:dyDescent="0.2">
      <c r="A224" s="50" t="s">
        <v>213</v>
      </c>
      <c r="B224" s="50" t="s">
        <v>213</v>
      </c>
      <c r="C224" s="50" t="s">
        <v>214</v>
      </c>
      <c r="D224" s="50" t="s">
        <v>215</v>
      </c>
      <c r="E224" s="50" t="s">
        <v>315</v>
      </c>
      <c r="F224" s="50" t="s">
        <v>316</v>
      </c>
      <c r="G224" s="50" t="s">
        <v>317</v>
      </c>
      <c r="H224" s="50" t="s">
        <v>318</v>
      </c>
      <c r="I224" s="50">
        <v>75</v>
      </c>
      <c r="J224" s="50" t="s">
        <v>12</v>
      </c>
      <c r="K224" s="52" t="s">
        <v>319</v>
      </c>
      <c r="L224" s="30" t="s">
        <v>1256</v>
      </c>
      <c r="M224" s="50" t="s">
        <v>320</v>
      </c>
      <c r="N224" s="50">
        <v>3</v>
      </c>
      <c r="O224" s="50">
        <v>10</v>
      </c>
      <c r="P224" s="28" t="s">
        <v>11</v>
      </c>
      <c r="Q224" s="28" t="s">
        <v>92</v>
      </c>
      <c r="R224" s="50" t="s">
        <v>321</v>
      </c>
      <c r="S224" s="50" t="s">
        <v>322</v>
      </c>
      <c r="T224" s="19">
        <v>4</v>
      </c>
      <c r="U224" s="19" t="s">
        <v>1494</v>
      </c>
      <c r="V224" s="19" t="s">
        <v>1495</v>
      </c>
      <c r="W224" s="32">
        <v>205</v>
      </c>
      <c r="X224" s="33" t="s">
        <v>1256</v>
      </c>
      <c r="Y224" s="33"/>
      <c r="Z224" s="50" t="s">
        <v>323</v>
      </c>
      <c r="AA224" s="12">
        <v>42750</v>
      </c>
      <c r="AB224" s="12">
        <v>43069</v>
      </c>
      <c r="AC224" s="35">
        <f t="shared" si="16"/>
        <v>319</v>
      </c>
      <c r="AD224" s="36">
        <v>20</v>
      </c>
      <c r="AE224" s="28" t="s">
        <v>564</v>
      </c>
      <c r="AF224" s="50" t="s">
        <v>322</v>
      </c>
      <c r="AG224" s="50" t="s">
        <v>324</v>
      </c>
      <c r="AH224" s="50" t="s">
        <v>325</v>
      </c>
      <c r="AI224" s="50" t="s">
        <v>326</v>
      </c>
      <c r="AJ224" s="50" t="s">
        <v>325</v>
      </c>
      <c r="AK224" s="50" t="s">
        <v>327</v>
      </c>
      <c r="AL224" s="50" t="s">
        <v>328</v>
      </c>
      <c r="AM224" s="50" t="s">
        <v>329</v>
      </c>
      <c r="AN224" s="50" t="s">
        <v>24</v>
      </c>
      <c r="AO224" s="50"/>
      <c r="AP224" s="50"/>
      <c r="AQ224" s="38">
        <f t="shared" si="15"/>
        <v>75</v>
      </c>
      <c r="AR224" s="39">
        <f t="shared" si="17"/>
        <v>0.23510971786833856</v>
      </c>
      <c r="AS224" s="20">
        <v>40</v>
      </c>
      <c r="AT224" s="19" t="s">
        <v>1553</v>
      </c>
      <c r="AU224" s="19" t="s">
        <v>1495</v>
      </c>
      <c r="AV224" s="92">
        <f t="shared" si="18"/>
        <v>8</v>
      </c>
      <c r="AW224" s="92">
        <f t="shared" si="19"/>
        <v>0.24</v>
      </c>
    </row>
    <row r="225" spans="1:49" ht="102" x14ac:dyDescent="0.2">
      <c r="A225" s="50" t="s">
        <v>213</v>
      </c>
      <c r="B225" s="50" t="s">
        <v>213</v>
      </c>
      <c r="C225" s="50" t="s">
        <v>214</v>
      </c>
      <c r="D225" s="50" t="s">
        <v>215</v>
      </c>
      <c r="E225" s="50" t="s">
        <v>315</v>
      </c>
      <c r="F225" s="50" t="s">
        <v>316</v>
      </c>
      <c r="G225" s="50" t="s">
        <v>317</v>
      </c>
      <c r="H225" s="50" t="s">
        <v>318</v>
      </c>
      <c r="I225" s="50">
        <v>75</v>
      </c>
      <c r="J225" s="50" t="s">
        <v>12</v>
      </c>
      <c r="K225" s="52" t="s">
        <v>319</v>
      </c>
      <c r="L225" s="30" t="s">
        <v>1256</v>
      </c>
      <c r="M225" s="50" t="s">
        <v>320</v>
      </c>
      <c r="N225" s="50">
        <v>3</v>
      </c>
      <c r="O225" s="50">
        <v>10</v>
      </c>
      <c r="P225" s="28" t="s">
        <v>11</v>
      </c>
      <c r="Q225" s="28" t="s">
        <v>92</v>
      </c>
      <c r="R225" s="50" t="s">
        <v>329</v>
      </c>
      <c r="S225" s="50" t="s">
        <v>322</v>
      </c>
      <c r="T225" s="19">
        <v>4</v>
      </c>
      <c r="U225" s="19" t="s">
        <v>1494</v>
      </c>
      <c r="V225" s="19" t="s">
        <v>1495</v>
      </c>
      <c r="W225" s="32">
        <v>206</v>
      </c>
      <c r="X225" s="33" t="s">
        <v>1256</v>
      </c>
      <c r="Y225" s="33"/>
      <c r="Z225" s="50" t="s">
        <v>330</v>
      </c>
      <c r="AA225" s="12">
        <v>42781</v>
      </c>
      <c r="AB225" s="12">
        <v>43069</v>
      </c>
      <c r="AC225" s="35">
        <f t="shared" si="16"/>
        <v>288</v>
      </c>
      <c r="AD225" s="36">
        <v>20</v>
      </c>
      <c r="AE225" s="28" t="s">
        <v>564</v>
      </c>
      <c r="AF225" s="50" t="s">
        <v>328</v>
      </c>
      <c r="AG225" s="50" t="s">
        <v>329</v>
      </c>
      <c r="AH225" s="50" t="s">
        <v>325</v>
      </c>
      <c r="AI225" s="50" t="s">
        <v>326</v>
      </c>
      <c r="AJ225" s="50" t="s">
        <v>325</v>
      </c>
      <c r="AK225" s="50" t="s">
        <v>327</v>
      </c>
      <c r="AL225" s="50"/>
      <c r="AM225" s="50"/>
      <c r="AN225" s="50" t="s">
        <v>24</v>
      </c>
      <c r="AO225" s="50"/>
      <c r="AP225" s="50"/>
      <c r="AQ225" s="38">
        <f t="shared" si="15"/>
        <v>44</v>
      </c>
      <c r="AR225" s="39">
        <f t="shared" si="17"/>
        <v>0.15277777777777779</v>
      </c>
      <c r="AS225" s="20">
        <v>20</v>
      </c>
      <c r="AT225" s="19" t="s">
        <v>1554</v>
      </c>
      <c r="AU225" s="19" t="s">
        <v>1555</v>
      </c>
      <c r="AV225" s="92">
        <f t="shared" si="18"/>
        <v>4</v>
      </c>
      <c r="AW225" s="92">
        <f t="shared" si="19"/>
        <v>0.12</v>
      </c>
    </row>
    <row r="226" spans="1:49" ht="102" x14ac:dyDescent="0.2">
      <c r="A226" s="50" t="s">
        <v>213</v>
      </c>
      <c r="B226" s="50" t="s">
        <v>213</v>
      </c>
      <c r="C226" s="50" t="s">
        <v>214</v>
      </c>
      <c r="D226" s="50" t="s">
        <v>215</v>
      </c>
      <c r="E226" s="50" t="s">
        <v>315</v>
      </c>
      <c r="F226" s="50" t="s">
        <v>316</v>
      </c>
      <c r="G226" s="50" t="s">
        <v>317</v>
      </c>
      <c r="H226" s="50" t="s">
        <v>318</v>
      </c>
      <c r="I226" s="50">
        <v>75</v>
      </c>
      <c r="J226" s="50" t="s">
        <v>12</v>
      </c>
      <c r="K226" s="52" t="s">
        <v>319</v>
      </c>
      <c r="L226" s="30" t="s">
        <v>1256</v>
      </c>
      <c r="M226" s="50" t="s">
        <v>320</v>
      </c>
      <c r="N226" s="50">
        <v>3</v>
      </c>
      <c r="O226" s="50">
        <v>10</v>
      </c>
      <c r="P226" s="28" t="s">
        <v>11</v>
      </c>
      <c r="Q226" s="28" t="s">
        <v>92</v>
      </c>
      <c r="R226" s="50" t="s">
        <v>321</v>
      </c>
      <c r="S226" s="50" t="s">
        <v>322</v>
      </c>
      <c r="T226" s="19">
        <v>4</v>
      </c>
      <c r="U226" s="19" t="s">
        <v>1494</v>
      </c>
      <c r="V226" s="19" t="s">
        <v>1495</v>
      </c>
      <c r="W226" s="32">
        <v>207</v>
      </c>
      <c r="X226" s="33" t="s">
        <v>1256</v>
      </c>
      <c r="Y226" s="33"/>
      <c r="Z226" s="50" t="s">
        <v>1930</v>
      </c>
      <c r="AA226" s="12">
        <v>42750</v>
      </c>
      <c r="AB226" s="12">
        <v>42855</v>
      </c>
      <c r="AC226" s="35">
        <f t="shared" si="16"/>
        <v>105</v>
      </c>
      <c r="AD226" s="36">
        <v>20</v>
      </c>
      <c r="AE226" s="28" t="s">
        <v>564</v>
      </c>
      <c r="AF226" s="50" t="s">
        <v>322</v>
      </c>
      <c r="AG226" s="50" t="s">
        <v>324</v>
      </c>
      <c r="AH226" s="50" t="s">
        <v>325</v>
      </c>
      <c r="AI226" s="50" t="s">
        <v>331</v>
      </c>
      <c r="AJ226" s="50" t="s">
        <v>325</v>
      </c>
      <c r="AK226" s="50" t="s">
        <v>327</v>
      </c>
      <c r="AL226" s="50" t="s">
        <v>328</v>
      </c>
      <c r="AM226" s="50" t="s">
        <v>329</v>
      </c>
      <c r="AN226" s="50" t="s">
        <v>24</v>
      </c>
      <c r="AO226" s="50"/>
      <c r="AP226" s="50"/>
      <c r="AQ226" s="38">
        <f t="shared" si="15"/>
        <v>75</v>
      </c>
      <c r="AR226" s="39">
        <f t="shared" si="17"/>
        <v>0.7142857142857143</v>
      </c>
      <c r="AS226" s="20">
        <v>0</v>
      </c>
      <c r="AT226" s="19" t="s">
        <v>1805</v>
      </c>
      <c r="AU226" s="11" t="s">
        <v>1491</v>
      </c>
      <c r="AV226" s="92">
        <f t="shared" si="18"/>
        <v>0</v>
      </c>
      <c r="AW226" s="92">
        <f t="shared" si="19"/>
        <v>0</v>
      </c>
    </row>
    <row r="227" spans="1:49" ht="102" x14ac:dyDescent="0.2">
      <c r="A227" s="50" t="s">
        <v>213</v>
      </c>
      <c r="B227" s="50" t="s">
        <v>213</v>
      </c>
      <c r="C227" s="50" t="s">
        <v>214</v>
      </c>
      <c r="D227" s="50" t="s">
        <v>215</v>
      </c>
      <c r="E227" s="50" t="s">
        <v>315</v>
      </c>
      <c r="F227" s="50" t="s">
        <v>316</v>
      </c>
      <c r="G227" s="50" t="s">
        <v>317</v>
      </c>
      <c r="H227" s="50" t="s">
        <v>318</v>
      </c>
      <c r="I227" s="50">
        <v>75</v>
      </c>
      <c r="J227" s="50" t="s">
        <v>12</v>
      </c>
      <c r="K227" s="52" t="s">
        <v>319</v>
      </c>
      <c r="L227" s="30" t="s">
        <v>1256</v>
      </c>
      <c r="M227" s="50" t="s">
        <v>320</v>
      </c>
      <c r="N227" s="50">
        <v>3</v>
      </c>
      <c r="O227" s="50">
        <v>10</v>
      </c>
      <c r="P227" s="28" t="s">
        <v>11</v>
      </c>
      <c r="Q227" s="28" t="s">
        <v>92</v>
      </c>
      <c r="R227" s="50" t="s">
        <v>321</v>
      </c>
      <c r="S227" s="50" t="s">
        <v>322</v>
      </c>
      <c r="T227" s="19">
        <v>4</v>
      </c>
      <c r="U227" s="19" t="s">
        <v>1494</v>
      </c>
      <c r="V227" s="19" t="s">
        <v>1495</v>
      </c>
      <c r="W227" s="32">
        <v>208</v>
      </c>
      <c r="X227" s="33" t="s">
        <v>1256</v>
      </c>
      <c r="Y227" s="33"/>
      <c r="Z227" s="50" t="s">
        <v>332</v>
      </c>
      <c r="AA227" s="12">
        <v>42840</v>
      </c>
      <c r="AB227" s="12">
        <v>43069</v>
      </c>
      <c r="AC227" s="35">
        <f t="shared" si="16"/>
        <v>229</v>
      </c>
      <c r="AD227" s="36">
        <v>20</v>
      </c>
      <c r="AE227" s="28" t="s">
        <v>564</v>
      </c>
      <c r="AF227" s="50" t="s">
        <v>322</v>
      </c>
      <c r="AG227" s="50" t="s">
        <v>324</v>
      </c>
      <c r="AH227" s="50" t="s">
        <v>325</v>
      </c>
      <c r="AI227" s="50" t="s">
        <v>331</v>
      </c>
      <c r="AJ227" s="50" t="s">
        <v>325</v>
      </c>
      <c r="AK227" s="50" t="s">
        <v>327</v>
      </c>
      <c r="AL227" s="50" t="s">
        <v>328</v>
      </c>
      <c r="AM227" s="50" t="s">
        <v>329</v>
      </c>
      <c r="AN227" s="50" t="s">
        <v>24</v>
      </c>
      <c r="AO227" s="50"/>
      <c r="AP227" s="50"/>
      <c r="AQ227" s="38" t="str">
        <f t="shared" si="15"/>
        <v>Actividad no ha iniciado</v>
      </c>
      <c r="AR227" s="39" t="str">
        <f t="shared" si="17"/>
        <v>Actividad no ha iniciado</v>
      </c>
      <c r="AS227" s="136">
        <v>0</v>
      </c>
      <c r="AT227" s="19"/>
      <c r="AU227" s="19"/>
      <c r="AV227" s="92">
        <f t="shared" si="18"/>
        <v>0</v>
      </c>
      <c r="AW227" s="92">
        <f t="shared" si="19"/>
        <v>0</v>
      </c>
    </row>
    <row r="228" spans="1:49" ht="102" x14ac:dyDescent="0.2">
      <c r="A228" s="50" t="s">
        <v>213</v>
      </c>
      <c r="B228" s="50" t="s">
        <v>213</v>
      </c>
      <c r="C228" s="50" t="s">
        <v>214</v>
      </c>
      <c r="D228" s="50" t="s">
        <v>215</v>
      </c>
      <c r="E228" s="50" t="s">
        <v>315</v>
      </c>
      <c r="F228" s="50" t="s">
        <v>316</v>
      </c>
      <c r="G228" s="50" t="s">
        <v>317</v>
      </c>
      <c r="H228" s="50" t="s">
        <v>318</v>
      </c>
      <c r="I228" s="50">
        <v>75</v>
      </c>
      <c r="J228" s="50" t="s">
        <v>12</v>
      </c>
      <c r="K228" s="52" t="s">
        <v>319</v>
      </c>
      <c r="L228" s="30" t="s">
        <v>1256</v>
      </c>
      <c r="M228" s="50" t="s">
        <v>320</v>
      </c>
      <c r="N228" s="50">
        <v>3</v>
      </c>
      <c r="O228" s="50">
        <v>10</v>
      </c>
      <c r="P228" s="28" t="s">
        <v>11</v>
      </c>
      <c r="Q228" s="28" t="s">
        <v>92</v>
      </c>
      <c r="R228" s="50" t="s">
        <v>327</v>
      </c>
      <c r="S228" s="50" t="s">
        <v>178</v>
      </c>
      <c r="T228" s="19">
        <v>4</v>
      </c>
      <c r="U228" s="19" t="s">
        <v>1494</v>
      </c>
      <c r="V228" s="19" t="s">
        <v>1495</v>
      </c>
      <c r="W228" s="32">
        <v>209</v>
      </c>
      <c r="X228" s="33" t="s">
        <v>1256</v>
      </c>
      <c r="Y228" s="33"/>
      <c r="Z228" s="50" t="s">
        <v>333</v>
      </c>
      <c r="AA228" s="12">
        <v>42750</v>
      </c>
      <c r="AB228" s="12">
        <v>43069</v>
      </c>
      <c r="AC228" s="35">
        <f t="shared" si="16"/>
        <v>319</v>
      </c>
      <c r="AD228" s="36">
        <v>20</v>
      </c>
      <c r="AE228" s="28" t="s">
        <v>564</v>
      </c>
      <c r="AF228" s="50" t="s">
        <v>322</v>
      </c>
      <c r="AG228" s="50" t="s">
        <v>324</v>
      </c>
      <c r="AH228" s="50" t="s">
        <v>325</v>
      </c>
      <c r="AI228" s="50" t="s">
        <v>331</v>
      </c>
      <c r="AJ228" s="50" t="s">
        <v>325</v>
      </c>
      <c r="AK228" s="50" t="s">
        <v>327</v>
      </c>
      <c r="AL228" s="50" t="s">
        <v>328</v>
      </c>
      <c r="AM228" s="50" t="s">
        <v>329</v>
      </c>
      <c r="AN228" s="50" t="s">
        <v>24</v>
      </c>
      <c r="AO228" s="50"/>
      <c r="AP228" s="50"/>
      <c r="AQ228" s="38">
        <f t="shared" si="15"/>
        <v>75</v>
      </c>
      <c r="AR228" s="39">
        <f t="shared" si="17"/>
        <v>0.23510971786833856</v>
      </c>
      <c r="AS228" s="20">
        <v>17</v>
      </c>
      <c r="AT228" s="19" t="s">
        <v>1556</v>
      </c>
      <c r="AU228" s="19" t="s">
        <v>1557</v>
      </c>
      <c r="AV228" s="92">
        <f t="shared" si="18"/>
        <v>3.4</v>
      </c>
      <c r="AW228" s="92">
        <f t="shared" si="19"/>
        <v>0.10199999999999999</v>
      </c>
    </row>
    <row r="229" spans="1:49" ht="267.75" x14ac:dyDescent="0.2">
      <c r="A229" s="50" t="s">
        <v>213</v>
      </c>
      <c r="B229" s="50" t="s">
        <v>213</v>
      </c>
      <c r="C229" s="50" t="s">
        <v>334</v>
      </c>
      <c r="D229" s="50" t="s">
        <v>335</v>
      </c>
      <c r="E229" s="50" t="s">
        <v>338</v>
      </c>
      <c r="F229" s="50" t="s">
        <v>339</v>
      </c>
      <c r="G229" s="50" t="s">
        <v>340</v>
      </c>
      <c r="H229" s="50" t="s">
        <v>341</v>
      </c>
      <c r="I229" s="50">
        <v>98</v>
      </c>
      <c r="J229" s="50" t="s">
        <v>12</v>
      </c>
      <c r="K229" s="52" t="s">
        <v>342</v>
      </c>
      <c r="L229" s="30" t="s">
        <v>1256</v>
      </c>
      <c r="M229" s="50" t="s">
        <v>343</v>
      </c>
      <c r="N229" s="50">
        <v>4</v>
      </c>
      <c r="O229" s="50">
        <v>11</v>
      </c>
      <c r="P229" s="50" t="s">
        <v>12</v>
      </c>
      <c r="Q229" s="28" t="s">
        <v>92</v>
      </c>
      <c r="R229" s="50" t="s">
        <v>344</v>
      </c>
      <c r="S229" s="50" t="s">
        <v>345</v>
      </c>
      <c r="T229" s="11">
        <v>0</v>
      </c>
      <c r="U229" s="11" t="s">
        <v>1490</v>
      </c>
      <c r="V229" s="11" t="s">
        <v>1491</v>
      </c>
      <c r="W229" s="32">
        <v>210</v>
      </c>
      <c r="X229" s="33" t="s">
        <v>1256</v>
      </c>
      <c r="Y229" s="33"/>
      <c r="Z229" s="50" t="s">
        <v>1191</v>
      </c>
      <c r="AA229" s="12">
        <v>42736</v>
      </c>
      <c r="AB229" s="12">
        <v>43069</v>
      </c>
      <c r="AC229" s="35">
        <f t="shared" si="16"/>
        <v>333</v>
      </c>
      <c r="AD229" s="36">
        <v>100</v>
      </c>
      <c r="AE229" s="28" t="s">
        <v>564</v>
      </c>
      <c r="AF229" s="50" t="s">
        <v>346</v>
      </c>
      <c r="AG229" s="50" t="s">
        <v>347</v>
      </c>
      <c r="AH229" s="50" t="s">
        <v>348</v>
      </c>
      <c r="AI229" s="50" t="s">
        <v>349</v>
      </c>
      <c r="AJ229" s="50"/>
      <c r="AK229" s="50"/>
      <c r="AL229" s="50"/>
      <c r="AM229" s="50"/>
      <c r="AN229" s="50" t="s">
        <v>24</v>
      </c>
      <c r="AO229" s="50"/>
      <c r="AP229" s="50"/>
      <c r="AQ229" s="38">
        <f t="shared" si="15"/>
        <v>89</v>
      </c>
      <c r="AR229" s="39">
        <f t="shared" si="17"/>
        <v>0.26726726726726729</v>
      </c>
      <c r="AS229" s="20">
        <v>10</v>
      </c>
      <c r="AT229" s="19" t="s">
        <v>1558</v>
      </c>
      <c r="AU229" s="19" t="s">
        <v>1559</v>
      </c>
      <c r="AV229" s="92">
        <f t="shared" si="18"/>
        <v>10</v>
      </c>
      <c r="AW229" s="92">
        <f t="shared" si="19"/>
        <v>0.4</v>
      </c>
    </row>
    <row r="230" spans="1:49" ht="267.75" x14ac:dyDescent="0.2">
      <c r="A230" s="50" t="s">
        <v>213</v>
      </c>
      <c r="B230" s="50" t="s">
        <v>213</v>
      </c>
      <c r="C230" s="50" t="s">
        <v>334</v>
      </c>
      <c r="D230" s="50" t="s">
        <v>335</v>
      </c>
      <c r="E230" s="50" t="s">
        <v>338</v>
      </c>
      <c r="F230" s="50" t="s">
        <v>339</v>
      </c>
      <c r="G230" s="50" t="s">
        <v>340</v>
      </c>
      <c r="H230" s="50" t="s">
        <v>341</v>
      </c>
      <c r="I230" s="50">
        <v>98</v>
      </c>
      <c r="J230" s="50" t="s">
        <v>12</v>
      </c>
      <c r="K230" s="52" t="s">
        <v>350</v>
      </c>
      <c r="L230" s="30" t="s">
        <v>1256</v>
      </c>
      <c r="M230" s="50" t="s">
        <v>351</v>
      </c>
      <c r="N230" s="50">
        <v>1</v>
      </c>
      <c r="O230" s="50">
        <v>10</v>
      </c>
      <c r="P230" s="28" t="s">
        <v>11</v>
      </c>
      <c r="Q230" s="28" t="s">
        <v>92</v>
      </c>
      <c r="R230" s="50" t="s">
        <v>344</v>
      </c>
      <c r="S230" s="50" t="s">
        <v>345</v>
      </c>
      <c r="T230" s="19">
        <v>1</v>
      </c>
      <c r="U230" s="19" t="s">
        <v>1496</v>
      </c>
      <c r="V230" s="19" t="s">
        <v>1497</v>
      </c>
      <c r="W230" s="32">
        <v>211</v>
      </c>
      <c r="X230" s="33" t="s">
        <v>1256</v>
      </c>
      <c r="Y230" s="33"/>
      <c r="Z230" s="50" t="s">
        <v>1184</v>
      </c>
      <c r="AA230" s="12">
        <v>42736</v>
      </c>
      <c r="AB230" s="12">
        <v>43038</v>
      </c>
      <c r="AC230" s="35">
        <f t="shared" si="16"/>
        <v>302</v>
      </c>
      <c r="AD230" s="36">
        <v>100</v>
      </c>
      <c r="AE230" s="28" t="s">
        <v>564</v>
      </c>
      <c r="AF230" s="50" t="s">
        <v>346</v>
      </c>
      <c r="AG230" s="50" t="s">
        <v>347</v>
      </c>
      <c r="AH230" s="50" t="s">
        <v>348</v>
      </c>
      <c r="AI230" s="50" t="s">
        <v>352</v>
      </c>
      <c r="AJ230" s="50"/>
      <c r="AK230" s="50"/>
      <c r="AL230" s="50"/>
      <c r="AM230" s="50"/>
      <c r="AN230" s="50" t="s">
        <v>24</v>
      </c>
      <c r="AO230" s="50"/>
      <c r="AP230" s="50"/>
      <c r="AQ230" s="38">
        <f t="shared" si="15"/>
        <v>89</v>
      </c>
      <c r="AR230" s="39">
        <f t="shared" si="17"/>
        <v>0.29470198675496689</v>
      </c>
      <c r="AS230" s="20">
        <v>10</v>
      </c>
      <c r="AT230" s="19" t="s">
        <v>1560</v>
      </c>
      <c r="AU230" s="19" t="s">
        <v>1497</v>
      </c>
      <c r="AV230" s="92">
        <f t="shared" si="18"/>
        <v>10</v>
      </c>
      <c r="AW230" s="92">
        <f t="shared" si="19"/>
        <v>0.1</v>
      </c>
    </row>
    <row r="231" spans="1:49" ht="165.75" x14ac:dyDescent="0.2">
      <c r="A231" s="50" t="s">
        <v>213</v>
      </c>
      <c r="B231" s="50" t="s">
        <v>213</v>
      </c>
      <c r="C231" s="50" t="s">
        <v>334</v>
      </c>
      <c r="D231" s="50" t="s">
        <v>335</v>
      </c>
      <c r="E231" s="50" t="s">
        <v>338</v>
      </c>
      <c r="F231" s="50" t="s">
        <v>339</v>
      </c>
      <c r="G231" s="50" t="s">
        <v>340</v>
      </c>
      <c r="H231" s="50" t="s">
        <v>341</v>
      </c>
      <c r="I231" s="50">
        <v>98</v>
      </c>
      <c r="J231" s="50" t="s">
        <v>12</v>
      </c>
      <c r="K231" s="52" t="s">
        <v>353</v>
      </c>
      <c r="L231" s="30" t="s">
        <v>1256</v>
      </c>
      <c r="M231" s="50" t="s">
        <v>354</v>
      </c>
      <c r="N231" s="50">
        <v>3</v>
      </c>
      <c r="O231" s="50">
        <v>11</v>
      </c>
      <c r="P231" s="28" t="s">
        <v>11</v>
      </c>
      <c r="Q231" s="28" t="s">
        <v>92</v>
      </c>
      <c r="R231" s="50" t="s">
        <v>344</v>
      </c>
      <c r="S231" s="50" t="s">
        <v>345</v>
      </c>
      <c r="T231" s="19">
        <v>2</v>
      </c>
      <c r="U231" s="19" t="s">
        <v>1498</v>
      </c>
      <c r="V231" s="19" t="s">
        <v>1499</v>
      </c>
      <c r="W231" s="32">
        <v>212</v>
      </c>
      <c r="X231" s="33" t="s">
        <v>1256</v>
      </c>
      <c r="Y231" s="33"/>
      <c r="Z231" s="50" t="s">
        <v>682</v>
      </c>
      <c r="AA231" s="12">
        <v>42736</v>
      </c>
      <c r="AB231" s="12">
        <v>43069</v>
      </c>
      <c r="AC231" s="35">
        <f t="shared" si="16"/>
        <v>333</v>
      </c>
      <c r="AD231" s="36">
        <v>100</v>
      </c>
      <c r="AE231" s="28" t="s">
        <v>564</v>
      </c>
      <c r="AF231" s="50" t="s">
        <v>355</v>
      </c>
      <c r="AG231" s="50" t="s">
        <v>356</v>
      </c>
      <c r="AH231" s="50" t="s">
        <v>348</v>
      </c>
      <c r="AI231" s="50" t="s">
        <v>357</v>
      </c>
      <c r="AJ231" s="50"/>
      <c r="AK231" s="50"/>
      <c r="AL231" s="50"/>
      <c r="AM231" s="50"/>
      <c r="AN231" s="50" t="s">
        <v>24</v>
      </c>
      <c r="AO231" s="50"/>
      <c r="AP231" s="50"/>
      <c r="AQ231" s="38">
        <f t="shared" si="15"/>
        <v>89</v>
      </c>
      <c r="AR231" s="39">
        <f t="shared" si="17"/>
        <v>0.26726726726726729</v>
      </c>
      <c r="AS231" s="20">
        <v>18</v>
      </c>
      <c r="AT231" s="19" t="s">
        <v>1561</v>
      </c>
      <c r="AU231" s="19" t="s">
        <v>1499</v>
      </c>
      <c r="AV231" s="92">
        <f t="shared" si="18"/>
        <v>18</v>
      </c>
      <c r="AW231" s="92">
        <f t="shared" si="19"/>
        <v>0.54</v>
      </c>
    </row>
    <row r="232" spans="1:49" ht="63.75" x14ac:dyDescent="0.2">
      <c r="A232" s="50" t="s">
        <v>213</v>
      </c>
      <c r="B232" s="50" t="s">
        <v>213</v>
      </c>
      <c r="C232" s="50" t="s">
        <v>334</v>
      </c>
      <c r="D232" s="50" t="s">
        <v>335</v>
      </c>
      <c r="E232" s="50" t="s">
        <v>338</v>
      </c>
      <c r="F232" s="50" t="s">
        <v>339</v>
      </c>
      <c r="G232" s="50" t="s">
        <v>340</v>
      </c>
      <c r="H232" s="50" t="s">
        <v>341</v>
      </c>
      <c r="I232" s="50">
        <v>98</v>
      </c>
      <c r="J232" s="50" t="s">
        <v>12</v>
      </c>
      <c r="K232" s="52" t="s">
        <v>358</v>
      </c>
      <c r="L232" s="30" t="s">
        <v>1256</v>
      </c>
      <c r="M232" s="50" t="s">
        <v>359</v>
      </c>
      <c r="N232" s="50">
        <v>3</v>
      </c>
      <c r="O232" s="50">
        <v>1</v>
      </c>
      <c r="P232" s="28" t="s">
        <v>11</v>
      </c>
      <c r="Q232" s="28" t="s">
        <v>92</v>
      </c>
      <c r="R232" s="50" t="s">
        <v>344</v>
      </c>
      <c r="S232" s="50" t="s">
        <v>345</v>
      </c>
      <c r="T232" s="11">
        <v>0</v>
      </c>
      <c r="U232" s="11" t="s">
        <v>1490</v>
      </c>
      <c r="V232" s="11"/>
      <c r="W232" s="32">
        <v>213</v>
      </c>
      <c r="X232" s="33" t="s">
        <v>1256</v>
      </c>
      <c r="Y232" s="33"/>
      <c r="Z232" s="50" t="s">
        <v>360</v>
      </c>
      <c r="AA232" s="12">
        <v>42736</v>
      </c>
      <c r="AB232" s="12">
        <v>43038</v>
      </c>
      <c r="AC232" s="35">
        <f t="shared" si="16"/>
        <v>302</v>
      </c>
      <c r="AD232" s="36">
        <v>100</v>
      </c>
      <c r="AE232" s="28" t="s">
        <v>564</v>
      </c>
      <c r="AF232" s="50" t="s">
        <v>346</v>
      </c>
      <c r="AG232" s="50" t="s">
        <v>347</v>
      </c>
      <c r="AH232" s="50" t="s">
        <v>348</v>
      </c>
      <c r="AI232" s="50" t="s">
        <v>347</v>
      </c>
      <c r="AJ232" s="50"/>
      <c r="AK232" s="50"/>
      <c r="AL232" s="50"/>
      <c r="AM232" s="50"/>
      <c r="AN232" s="50" t="s">
        <v>24</v>
      </c>
      <c r="AO232" s="50"/>
      <c r="AP232" s="50"/>
      <c r="AQ232" s="38">
        <f t="shared" si="15"/>
        <v>89</v>
      </c>
      <c r="AR232" s="39">
        <f t="shared" si="17"/>
        <v>0.29470198675496689</v>
      </c>
      <c r="AS232" s="20">
        <v>20</v>
      </c>
      <c r="AT232" s="19" t="s">
        <v>1562</v>
      </c>
      <c r="AU232" s="19" t="s">
        <v>1563</v>
      </c>
      <c r="AV232" s="92">
        <f t="shared" si="18"/>
        <v>20</v>
      </c>
      <c r="AW232" s="92">
        <f t="shared" si="19"/>
        <v>0.6</v>
      </c>
    </row>
    <row r="233" spans="1:49" ht="51" x14ac:dyDescent="0.2">
      <c r="A233" s="50" t="s">
        <v>213</v>
      </c>
      <c r="B233" s="50" t="s">
        <v>213</v>
      </c>
      <c r="C233" s="50" t="s">
        <v>334</v>
      </c>
      <c r="D233" s="50" t="s">
        <v>335</v>
      </c>
      <c r="E233" s="50" t="s">
        <v>338</v>
      </c>
      <c r="F233" s="50" t="s">
        <v>339</v>
      </c>
      <c r="G233" s="50" t="s">
        <v>340</v>
      </c>
      <c r="H233" s="50" t="s">
        <v>341</v>
      </c>
      <c r="I233" s="50">
        <v>98</v>
      </c>
      <c r="J233" s="50" t="s">
        <v>12</v>
      </c>
      <c r="K233" s="52" t="s">
        <v>361</v>
      </c>
      <c r="L233" s="30" t="s">
        <v>1256</v>
      </c>
      <c r="M233" s="50" t="s">
        <v>362</v>
      </c>
      <c r="N233" s="50">
        <v>3</v>
      </c>
      <c r="O233" s="50">
        <v>6</v>
      </c>
      <c r="P233" s="28" t="s">
        <v>11</v>
      </c>
      <c r="Q233" s="28" t="s">
        <v>92</v>
      </c>
      <c r="R233" s="50" t="s">
        <v>344</v>
      </c>
      <c r="S233" s="50" t="s">
        <v>345</v>
      </c>
      <c r="T233" s="19">
        <v>1</v>
      </c>
      <c r="U233" s="19" t="s">
        <v>1500</v>
      </c>
      <c r="V233" s="19" t="s">
        <v>1501</v>
      </c>
      <c r="W233" s="32">
        <v>214</v>
      </c>
      <c r="X233" s="33" t="s">
        <v>1256</v>
      </c>
      <c r="Y233" s="33"/>
      <c r="Z233" s="61" t="s">
        <v>1268</v>
      </c>
      <c r="AA233" s="12">
        <v>42736</v>
      </c>
      <c r="AB233" s="12">
        <v>43069</v>
      </c>
      <c r="AC233" s="35">
        <f t="shared" si="16"/>
        <v>333</v>
      </c>
      <c r="AD233" s="36">
        <v>100</v>
      </c>
      <c r="AE233" s="28" t="s">
        <v>564</v>
      </c>
      <c r="AF233" s="50" t="s">
        <v>355</v>
      </c>
      <c r="AG233" s="50" t="s">
        <v>356</v>
      </c>
      <c r="AH233" s="50" t="s">
        <v>348</v>
      </c>
      <c r="AI233" s="50" t="s">
        <v>363</v>
      </c>
      <c r="AJ233" s="50"/>
      <c r="AK233" s="50"/>
      <c r="AL233" s="50"/>
      <c r="AM233" s="50"/>
      <c r="AN233" s="50" t="s">
        <v>24</v>
      </c>
      <c r="AO233" s="50"/>
      <c r="AP233" s="50"/>
      <c r="AQ233" s="38">
        <f t="shared" si="15"/>
        <v>89</v>
      </c>
      <c r="AR233" s="39">
        <f t="shared" si="17"/>
        <v>0.26726726726726729</v>
      </c>
      <c r="AS233" s="20">
        <v>17</v>
      </c>
      <c r="AT233" s="19" t="s">
        <v>1564</v>
      </c>
      <c r="AU233" s="19" t="s">
        <v>1501</v>
      </c>
      <c r="AV233" s="92">
        <f t="shared" si="18"/>
        <v>17</v>
      </c>
      <c r="AW233" s="92">
        <f t="shared" si="19"/>
        <v>0.51</v>
      </c>
    </row>
    <row r="234" spans="1:49" ht="51" x14ac:dyDescent="0.2">
      <c r="A234" s="50" t="s">
        <v>213</v>
      </c>
      <c r="B234" s="50" t="s">
        <v>213</v>
      </c>
      <c r="C234" s="50" t="s">
        <v>334</v>
      </c>
      <c r="D234" s="50" t="s">
        <v>335</v>
      </c>
      <c r="E234" s="50" t="s">
        <v>338</v>
      </c>
      <c r="F234" s="50" t="s">
        <v>339</v>
      </c>
      <c r="G234" s="50" t="s">
        <v>340</v>
      </c>
      <c r="H234" s="50" t="s">
        <v>341</v>
      </c>
      <c r="I234" s="50">
        <v>98</v>
      </c>
      <c r="J234" s="50" t="s">
        <v>12</v>
      </c>
      <c r="K234" s="52" t="s">
        <v>364</v>
      </c>
      <c r="L234" s="30" t="s">
        <v>1256</v>
      </c>
      <c r="M234" s="50" t="s">
        <v>365</v>
      </c>
      <c r="N234" s="50">
        <v>3</v>
      </c>
      <c r="O234" s="50">
        <v>6</v>
      </c>
      <c r="P234" s="28" t="s">
        <v>11</v>
      </c>
      <c r="Q234" s="28" t="s">
        <v>92</v>
      </c>
      <c r="R234" s="50" t="s">
        <v>344</v>
      </c>
      <c r="S234" s="50" t="s">
        <v>345</v>
      </c>
      <c r="T234" s="11">
        <v>0</v>
      </c>
      <c r="U234" s="11" t="s">
        <v>1490</v>
      </c>
      <c r="V234" s="11" t="s">
        <v>1491</v>
      </c>
      <c r="W234" s="32">
        <v>215</v>
      </c>
      <c r="X234" s="33" t="s">
        <v>1256</v>
      </c>
      <c r="Y234" s="33"/>
      <c r="Z234" s="57" t="s">
        <v>1269</v>
      </c>
      <c r="AA234" s="12">
        <v>42767</v>
      </c>
      <c r="AB234" s="12">
        <v>43054</v>
      </c>
      <c r="AC234" s="35">
        <f t="shared" si="16"/>
        <v>287</v>
      </c>
      <c r="AD234" s="36">
        <v>100</v>
      </c>
      <c r="AE234" s="28" t="s">
        <v>564</v>
      </c>
      <c r="AF234" s="50" t="s">
        <v>366</v>
      </c>
      <c r="AG234" s="50" t="s">
        <v>367</v>
      </c>
      <c r="AH234" s="50" t="s">
        <v>348</v>
      </c>
      <c r="AI234" s="50" t="s">
        <v>368</v>
      </c>
      <c r="AJ234" s="50" t="s">
        <v>348</v>
      </c>
      <c r="AK234" s="50" t="s">
        <v>369</v>
      </c>
      <c r="AL234" s="50" t="s">
        <v>348</v>
      </c>
      <c r="AM234" s="50" t="s">
        <v>370</v>
      </c>
      <c r="AN234" s="50" t="s">
        <v>32</v>
      </c>
      <c r="AO234" s="50"/>
      <c r="AP234" s="50"/>
      <c r="AQ234" s="38">
        <f t="shared" si="15"/>
        <v>58</v>
      </c>
      <c r="AR234" s="39">
        <f t="shared" si="17"/>
        <v>0.20209059233449478</v>
      </c>
      <c r="AS234" s="20">
        <v>0</v>
      </c>
      <c r="AT234" s="19" t="s">
        <v>1513</v>
      </c>
      <c r="AU234" s="11" t="s">
        <v>1491</v>
      </c>
      <c r="AV234" s="92">
        <f t="shared" si="18"/>
        <v>0</v>
      </c>
      <c r="AW234" s="92">
        <f t="shared" si="19"/>
        <v>0</v>
      </c>
    </row>
    <row r="235" spans="1:49" ht="38.25" x14ac:dyDescent="0.2">
      <c r="A235" s="50" t="s">
        <v>213</v>
      </c>
      <c r="B235" s="50" t="s">
        <v>213</v>
      </c>
      <c r="C235" s="50" t="s">
        <v>334</v>
      </c>
      <c r="D235" s="50" t="s">
        <v>335</v>
      </c>
      <c r="E235" s="50" t="s">
        <v>338</v>
      </c>
      <c r="F235" s="50" t="s">
        <v>339</v>
      </c>
      <c r="G235" s="50" t="s">
        <v>340</v>
      </c>
      <c r="H235" s="50" t="s">
        <v>341</v>
      </c>
      <c r="I235" s="50">
        <v>98</v>
      </c>
      <c r="J235" s="50" t="s">
        <v>12</v>
      </c>
      <c r="K235" s="52" t="s">
        <v>371</v>
      </c>
      <c r="L235" s="30" t="s">
        <v>1256</v>
      </c>
      <c r="M235" s="50" t="s">
        <v>372</v>
      </c>
      <c r="N235" s="50">
        <v>3</v>
      </c>
      <c r="O235" s="50">
        <v>10</v>
      </c>
      <c r="P235" s="28" t="s">
        <v>11</v>
      </c>
      <c r="Q235" s="28" t="s">
        <v>92</v>
      </c>
      <c r="R235" s="50" t="s">
        <v>344</v>
      </c>
      <c r="S235" s="50" t="s">
        <v>345</v>
      </c>
      <c r="T235" s="11">
        <v>0</v>
      </c>
      <c r="U235" s="11" t="s">
        <v>1490</v>
      </c>
      <c r="V235" s="11" t="s">
        <v>1491</v>
      </c>
      <c r="W235" s="32">
        <v>216</v>
      </c>
      <c r="X235" s="33" t="s">
        <v>1256</v>
      </c>
      <c r="Y235" s="33"/>
      <c r="Z235" s="61" t="s">
        <v>1190</v>
      </c>
      <c r="AA235" s="12">
        <v>42795</v>
      </c>
      <c r="AB235" s="12">
        <v>42885</v>
      </c>
      <c r="AC235" s="35">
        <f t="shared" si="16"/>
        <v>90</v>
      </c>
      <c r="AD235" s="36">
        <v>100</v>
      </c>
      <c r="AE235" s="28" t="s">
        <v>564</v>
      </c>
      <c r="AF235" s="50" t="s">
        <v>346</v>
      </c>
      <c r="AG235" s="50" t="s">
        <v>347</v>
      </c>
      <c r="AH235" s="50" t="s">
        <v>348</v>
      </c>
      <c r="AI235" s="50" t="s">
        <v>373</v>
      </c>
      <c r="AJ235" s="50" t="s">
        <v>374</v>
      </c>
      <c r="AK235" s="50" t="s">
        <v>375</v>
      </c>
      <c r="AL235" s="50"/>
      <c r="AM235" s="50"/>
      <c r="AN235" s="50" t="s">
        <v>24</v>
      </c>
      <c r="AO235" s="50"/>
      <c r="AP235" s="50"/>
      <c r="AQ235" s="38">
        <f t="shared" si="15"/>
        <v>30</v>
      </c>
      <c r="AR235" s="39">
        <f t="shared" si="17"/>
        <v>0.33333333333333331</v>
      </c>
      <c r="AS235" s="20">
        <v>0</v>
      </c>
      <c r="AT235" s="19" t="s">
        <v>1513</v>
      </c>
      <c r="AU235" s="11" t="s">
        <v>1491</v>
      </c>
      <c r="AV235" s="92">
        <f t="shared" si="18"/>
        <v>0</v>
      </c>
      <c r="AW235" s="92">
        <f t="shared" si="19"/>
        <v>0</v>
      </c>
    </row>
    <row r="236" spans="1:49" ht="191.25" x14ac:dyDescent="0.2">
      <c r="A236" s="50" t="s">
        <v>213</v>
      </c>
      <c r="B236" s="50" t="s">
        <v>213</v>
      </c>
      <c r="C236" s="50" t="s">
        <v>334</v>
      </c>
      <c r="D236" s="50" t="s">
        <v>335</v>
      </c>
      <c r="E236" s="50" t="s">
        <v>338</v>
      </c>
      <c r="F236" s="50" t="s">
        <v>339</v>
      </c>
      <c r="G236" s="50" t="s">
        <v>340</v>
      </c>
      <c r="H236" s="50" t="s">
        <v>341</v>
      </c>
      <c r="I236" s="50">
        <v>98</v>
      </c>
      <c r="J236" s="50" t="s">
        <v>12</v>
      </c>
      <c r="K236" s="52" t="s">
        <v>376</v>
      </c>
      <c r="L236" s="30" t="s">
        <v>1256</v>
      </c>
      <c r="M236" s="50" t="s">
        <v>1189</v>
      </c>
      <c r="N236" s="50">
        <v>2</v>
      </c>
      <c r="O236" s="50">
        <v>50</v>
      </c>
      <c r="P236" s="50" t="s">
        <v>12</v>
      </c>
      <c r="Q236" s="28" t="s">
        <v>92</v>
      </c>
      <c r="R236" s="50" t="s">
        <v>344</v>
      </c>
      <c r="S236" s="50" t="s">
        <v>345</v>
      </c>
      <c r="T236" s="11">
        <v>0</v>
      </c>
      <c r="U236" s="11" t="s">
        <v>1490</v>
      </c>
      <c r="V236" s="11" t="s">
        <v>1491</v>
      </c>
      <c r="W236" s="32">
        <v>217</v>
      </c>
      <c r="X236" s="33" t="s">
        <v>1256</v>
      </c>
      <c r="Y236" s="33"/>
      <c r="Z236" s="50" t="s">
        <v>1252</v>
      </c>
      <c r="AA236" s="12">
        <v>42736</v>
      </c>
      <c r="AB236" s="12">
        <v>42825</v>
      </c>
      <c r="AC236" s="35">
        <f t="shared" si="16"/>
        <v>89</v>
      </c>
      <c r="AD236" s="36">
        <v>30</v>
      </c>
      <c r="AE236" s="28" t="s">
        <v>564</v>
      </c>
      <c r="AF236" s="50" t="s">
        <v>1217</v>
      </c>
      <c r="AG236" s="50" t="s">
        <v>347</v>
      </c>
      <c r="AH236" s="50" t="s">
        <v>348</v>
      </c>
      <c r="AI236" s="50" t="s">
        <v>375</v>
      </c>
      <c r="AJ236" s="50"/>
      <c r="AK236" s="50"/>
      <c r="AL236" s="50"/>
      <c r="AM236" s="50"/>
      <c r="AN236" s="50" t="s">
        <v>24</v>
      </c>
      <c r="AO236" s="50"/>
      <c r="AP236" s="50"/>
      <c r="AQ236" s="38">
        <f t="shared" si="15"/>
        <v>89</v>
      </c>
      <c r="AR236" s="39">
        <f t="shared" si="17"/>
        <v>1</v>
      </c>
      <c r="AS236" s="20">
        <v>100</v>
      </c>
      <c r="AT236" s="19" t="s">
        <v>1565</v>
      </c>
      <c r="AU236" s="19" t="s">
        <v>1566</v>
      </c>
      <c r="AV236" s="92">
        <f t="shared" si="18"/>
        <v>30</v>
      </c>
      <c r="AW236" s="92">
        <f t="shared" si="19"/>
        <v>0.6</v>
      </c>
    </row>
    <row r="237" spans="1:49" ht="38.25" x14ac:dyDescent="0.2">
      <c r="A237" s="50" t="s">
        <v>213</v>
      </c>
      <c r="B237" s="50" t="s">
        <v>213</v>
      </c>
      <c r="C237" s="50" t="s">
        <v>334</v>
      </c>
      <c r="D237" s="50" t="s">
        <v>335</v>
      </c>
      <c r="E237" s="50" t="s">
        <v>338</v>
      </c>
      <c r="F237" s="50" t="s">
        <v>339</v>
      </c>
      <c r="G237" s="50" t="s">
        <v>340</v>
      </c>
      <c r="H237" s="50" t="s">
        <v>341</v>
      </c>
      <c r="I237" s="50">
        <v>98</v>
      </c>
      <c r="J237" s="50" t="s">
        <v>12</v>
      </c>
      <c r="K237" s="52" t="s">
        <v>376</v>
      </c>
      <c r="L237" s="30" t="s">
        <v>1256</v>
      </c>
      <c r="M237" s="50" t="s">
        <v>1189</v>
      </c>
      <c r="N237" s="50">
        <v>2</v>
      </c>
      <c r="O237" s="50">
        <v>50</v>
      </c>
      <c r="P237" s="50" t="s">
        <v>12</v>
      </c>
      <c r="Q237" s="28" t="s">
        <v>92</v>
      </c>
      <c r="R237" s="50" t="s">
        <v>344</v>
      </c>
      <c r="S237" s="50" t="s">
        <v>345</v>
      </c>
      <c r="T237" s="11">
        <v>0</v>
      </c>
      <c r="U237" s="11" t="s">
        <v>1490</v>
      </c>
      <c r="V237" s="11" t="s">
        <v>1491</v>
      </c>
      <c r="W237" s="32">
        <v>478</v>
      </c>
      <c r="X237" s="33" t="s">
        <v>1256</v>
      </c>
      <c r="Y237" s="33"/>
      <c r="Z237" s="50" t="s">
        <v>1204</v>
      </c>
      <c r="AA237" s="12">
        <v>42917</v>
      </c>
      <c r="AB237" s="12">
        <v>43039</v>
      </c>
      <c r="AC237" s="35">
        <f t="shared" si="16"/>
        <v>122</v>
      </c>
      <c r="AD237" s="36">
        <v>35</v>
      </c>
      <c r="AE237" s="28" t="s">
        <v>564</v>
      </c>
      <c r="AF237" s="50" t="s">
        <v>1217</v>
      </c>
      <c r="AG237" s="50" t="s">
        <v>347</v>
      </c>
      <c r="AH237" s="50" t="s">
        <v>348</v>
      </c>
      <c r="AI237" s="50" t="s">
        <v>375</v>
      </c>
      <c r="AJ237" s="50"/>
      <c r="AK237" s="50"/>
      <c r="AL237" s="50"/>
      <c r="AM237" s="50"/>
      <c r="AN237" s="50"/>
      <c r="AO237" s="50"/>
      <c r="AP237" s="50"/>
      <c r="AQ237" s="38" t="str">
        <f t="shared" si="15"/>
        <v>Actividad no ha iniciado</v>
      </c>
      <c r="AR237" s="39" t="str">
        <f t="shared" si="17"/>
        <v>Actividad no ha iniciado</v>
      </c>
      <c r="AS237" s="136">
        <v>0</v>
      </c>
      <c r="AT237" s="19"/>
      <c r="AU237" s="19"/>
      <c r="AV237" s="92">
        <f t="shared" si="18"/>
        <v>0</v>
      </c>
      <c r="AW237" s="92">
        <f t="shared" si="19"/>
        <v>0</v>
      </c>
    </row>
    <row r="238" spans="1:49" ht="38.25" x14ac:dyDescent="0.2">
      <c r="A238" s="50" t="s">
        <v>213</v>
      </c>
      <c r="B238" s="50" t="s">
        <v>213</v>
      </c>
      <c r="C238" s="50" t="s">
        <v>334</v>
      </c>
      <c r="D238" s="50" t="s">
        <v>335</v>
      </c>
      <c r="E238" s="50" t="s">
        <v>338</v>
      </c>
      <c r="F238" s="50" t="s">
        <v>339</v>
      </c>
      <c r="G238" s="50" t="s">
        <v>340</v>
      </c>
      <c r="H238" s="50" t="s">
        <v>341</v>
      </c>
      <c r="I238" s="50">
        <v>98</v>
      </c>
      <c r="J238" s="50" t="s">
        <v>12</v>
      </c>
      <c r="K238" s="52" t="s">
        <v>376</v>
      </c>
      <c r="L238" s="30" t="s">
        <v>1256</v>
      </c>
      <c r="M238" s="50" t="s">
        <v>1189</v>
      </c>
      <c r="N238" s="50">
        <v>2</v>
      </c>
      <c r="O238" s="50">
        <v>50</v>
      </c>
      <c r="P238" s="50" t="s">
        <v>12</v>
      </c>
      <c r="Q238" s="28" t="s">
        <v>92</v>
      </c>
      <c r="R238" s="50" t="s">
        <v>344</v>
      </c>
      <c r="S238" s="50" t="s">
        <v>345</v>
      </c>
      <c r="T238" s="11">
        <v>0</v>
      </c>
      <c r="U238" s="11" t="s">
        <v>1490</v>
      </c>
      <c r="V238" s="11" t="s">
        <v>1491</v>
      </c>
      <c r="W238" s="32">
        <v>484</v>
      </c>
      <c r="X238" s="33" t="s">
        <v>1256</v>
      </c>
      <c r="Y238" s="33"/>
      <c r="Z238" s="50" t="s">
        <v>1238</v>
      </c>
      <c r="AA238" s="12">
        <v>42826</v>
      </c>
      <c r="AB238" s="85">
        <v>42916</v>
      </c>
      <c r="AC238" s="35">
        <f t="shared" si="16"/>
        <v>90</v>
      </c>
      <c r="AD238" s="36">
        <v>35</v>
      </c>
      <c r="AE238" s="28" t="s">
        <v>564</v>
      </c>
      <c r="AF238" s="50" t="s">
        <v>1217</v>
      </c>
      <c r="AG238" s="50" t="s">
        <v>347</v>
      </c>
      <c r="AH238" s="50" t="s">
        <v>348</v>
      </c>
      <c r="AI238" s="50" t="s">
        <v>375</v>
      </c>
      <c r="AJ238" s="50"/>
      <c r="AK238" s="50"/>
      <c r="AL238" s="50"/>
      <c r="AM238" s="50"/>
      <c r="AN238" s="50"/>
      <c r="AO238" s="50"/>
      <c r="AP238" s="50"/>
      <c r="AQ238" s="38" t="str">
        <f t="shared" si="15"/>
        <v>Actividad no ha iniciado</v>
      </c>
      <c r="AR238" s="39" t="str">
        <f t="shared" si="17"/>
        <v>Actividad no ha iniciado</v>
      </c>
      <c r="AS238" s="136">
        <v>0</v>
      </c>
      <c r="AT238" s="19"/>
      <c r="AU238" s="19"/>
      <c r="AV238" s="92">
        <f t="shared" si="18"/>
        <v>0</v>
      </c>
      <c r="AW238" s="92">
        <f t="shared" si="19"/>
        <v>0</v>
      </c>
    </row>
    <row r="239" spans="1:49" ht="242.25" x14ac:dyDescent="0.2">
      <c r="A239" s="50" t="s">
        <v>213</v>
      </c>
      <c r="B239" s="50" t="s">
        <v>213</v>
      </c>
      <c r="C239" s="50" t="s">
        <v>334</v>
      </c>
      <c r="D239" s="50" t="s">
        <v>335</v>
      </c>
      <c r="E239" s="50" t="s">
        <v>338</v>
      </c>
      <c r="F239" s="50" t="s">
        <v>339</v>
      </c>
      <c r="G239" s="50" t="s">
        <v>340</v>
      </c>
      <c r="H239" s="50" t="s">
        <v>341</v>
      </c>
      <c r="I239" s="50">
        <v>98</v>
      </c>
      <c r="J239" s="50" t="s">
        <v>12</v>
      </c>
      <c r="K239" s="52" t="s">
        <v>377</v>
      </c>
      <c r="L239" s="30" t="s">
        <v>1256</v>
      </c>
      <c r="M239" s="50" t="s">
        <v>378</v>
      </c>
      <c r="N239" s="50">
        <v>2</v>
      </c>
      <c r="O239" s="50">
        <v>100</v>
      </c>
      <c r="P239" s="50" t="s">
        <v>12</v>
      </c>
      <c r="Q239" s="28" t="s">
        <v>92</v>
      </c>
      <c r="R239" s="50" t="s">
        <v>344</v>
      </c>
      <c r="S239" s="50" t="s">
        <v>345</v>
      </c>
      <c r="T239" s="11">
        <v>0</v>
      </c>
      <c r="U239" s="11" t="s">
        <v>1490</v>
      </c>
      <c r="V239" s="11" t="s">
        <v>1491</v>
      </c>
      <c r="W239" s="32">
        <v>218</v>
      </c>
      <c r="X239" s="33" t="s">
        <v>1256</v>
      </c>
      <c r="Y239" s="33"/>
      <c r="Z239" s="57" t="s">
        <v>1186</v>
      </c>
      <c r="AA239" s="12">
        <v>42736</v>
      </c>
      <c r="AB239" s="12">
        <v>42946</v>
      </c>
      <c r="AC239" s="35">
        <f t="shared" si="16"/>
        <v>210</v>
      </c>
      <c r="AD239" s="36">
        <v>100</v>
      </c>
      <c r="AE239" s="28" t="s">
        <v>564</v>
      </c>
      <c r="AF239" s="50" t="s">
        <v>346</v>
      </c>
      <c r="AG239" s="50" t="s">
        <v>347</v>
      </c>
      <c r="AH239" s="50" t="s">
        <v>348</v>
      </c>
      <c r="AI239" s="50" t="s">
        <v>379</v>
      </c>
      <c r="AJ239" s="50" t="s">
        <v>348</v>
      </c>
      <c r="AK239" s="50" t="s">
        <v>380</v>
      </c>
      <c r="AL239" s="50" t="s">
        <v>348</v>
      </c>
      <c r="AM239" s="50" t="s">
        <v>370</v>
      </c>
      <c r="AN239" s="50" t="s">
        <v>24</v>
      </c>
      <c r="AO239" s="50"/>
      <c r="AP239" s="50"/>
      <c r="AQ239" s="38">
        <f t="shared" si="15"/>
        <v>89</v>
      </c>
      <c r="AR239" s="39">
        <f t="shared" si="17"/>
        <v>0.4238095238095238</v>
      </c>
      <c r="AS239" s="20">
        <v>30</v>
      </c>
      <c r="AT239" s="19" t="s">
        <v>1567</v>
      </c>
      <c r="AU239" s="19" t="s">
        <v>1568</v>
      </c>
      <c r="AV239" s="92">
        <f t="shared" si="18"/>
        <v>30</v>
      </c>
      <c r="AW239" s="92">
        <f t="shared" si="19"/>
        <v>0.6</v>
      </c>
    </row>
    <row r="240" spans="1:49" ht="127.5" x14ac:dyDescent="0.2">
      <c r="A240" s="50" t="s">
        <v>213</v>
      </c>
      <c r="B240" s="50" t="s">
        <v>213</v>
      </c>
      <c r="C240" s="50" t="s">
        <v>334</v>
      </c>
      <c r="D240" s="50" t="s">
        <v>335</v>
      </c>
      <c r="E240" s="50" t="s">
        <v>338</v>
      </c>
      <c r="F240" s="50" t="s">
        <v>336</v>
      </c>
      <c r="G240" s="50"/>
      <c r="H240" s="50" t="s">
        <v>337</v>
      </c>
      <c r="I240" s="50">
        <v>5</v>
      </c>
      <c r="J240" s="50" t="s">
        <v>11</v>
      </c>
      <c r="K240" s="63" t="s">
        <v>1097</v>
      </c>
      <c r="L240" s="30" t="s">
        <v>1256</v>
      </c>
      <c r="M240" s="64" t="s">
        <v>381</v>
      </c>
      <c r="N240" s="50">
        <v>2</v>
      </c>
      <c r="O240" s="50">
        <v>5</v>
      </c>
      <c r="P240" s="28" t="s">
        <v>11</v>
      </c>
      <c r="Q240" s="28" t="s">
        <v>92</v>
      </c>
      <c r="R240" s="50" t="s">
        <v>344</v>
      </c>
      <c r="S240" s="50" t="s">
        <v>345</v>
      </c>
      <c r="T240" s="19">
        <v>1</v>
      </c>
      <c r="U240" s="19" t="s">
        <v>1502</v>
      </c>
      <c r="V240" s="19" t="s">
        <v>1503</v>
      </c>
      <c r="W240" s="32">
        <v>219</v>
      </c>
      <c r="X240" s="33" t="s">
        <v>1256</v>
      </c>
      <c r="Y240" s="33"/>
      <c r="Z240" s="50" t="s">
        <v>382</v>
      </c>
      <c r="AA240" s="12">
        <v>42736</v>
      </c>
      <c r="AB240" s="87">
        <v>43054</v>
      </c>
      <c r="AC240" s="35">
        <f t="shared" si="16"/>
        <v>318</v>
      </c>
      <c r="AD240" s="36">
        <v>50</v>
      </c>
      <c r="AE240" s="28" t="s">
        <v>564</v>
      </c>
      <c r="AF240" s="50" t="s">
        <v>383</v>
      </c>
      <c r="AG240" s="50" t="s">
        <v>384</v>
      </c>
      <c r="AH240" s="50" t="s">
        <v>348</v>
      </c>
      <c r="AI240" s="50" t="s">
        <v>385</v>
      </c>
      <c r="AJ240" s="50" t="s">
        <v>386</v>
      </c>
      <c r="AK240" s="50" t="s">
        <v>387</v>
      </c>
      <c r="AL240" s="50"/>
      <c r="AM240" s="50"/>
      <c r="AN240" s="50" t="s">
        <v>24</v>
      </c>
      <c r="AO240" s="50"/>
      <c r="AP240" s="50"/>
      <c r="AQ240" s="38">
        <f t="shared" si="15"/>
        <v>89</v>
      </c>
      <c r="AR240" s="39">
        <f t="shared" si="17"/>
        <v>0.27987421383647798</v>
      </c>
      <c r="AS240" s="20">
        <v>20</v>
      </c>
      <c r="AT240" s="19" t="s">
        <v>1569</v>
      </c>
      <c r="AU240" s="19" t="s">
        <v>1503</v>
      </c>
      <c r="AV240" s="92">
        <f t="shared" si="18"/>
        <v>10</v>
      </c>
      <c r="AW240" s="92">
        <f t="shared" si="19"/>
        <v>0.2</v>
      </c>
    </row>
    <row r="241" spans="1:49" ht="63.75" x14ac:dyDescent="0.2">
      <c r="A241" s="50" t="s">
        <v>213</v>
      </c>
      <c r="B241" s="50" t="s">
        <v>213</v>
      </c>
      <c r="C241" s="50" t="s">
        <v>334</v>
      </c>
      <c r="D241" s="50" t="s">
        <v>335</v>
      </c>
      <c r="E241" s="50" t="s">
        <v>338</v>
      </c>
      <c r="F241" s="50" t="s">
        <v>336</v>
      </c>
      <c r="G241" s="50"/>
      <c r="H241" s="50" t="s">
        <v>337</v>
      </c>
      <c r="I241" s="50">
        <v>5</v>
      </c>
      <c r="J241" s="50" t="s">
        <v>11</v>
      </c>
      <c r="K241" s="63" t="s">
        <v>1097</v>
      </c>
      <c r="L241" s="30" t="s">
        <v>1256</v>
      </c>
      <c r="M241" s="64" t="s">
        <v>381</v>
      </c>
      <c r="N241" s="50">
        <v>2</v>
      </c>
      <c r="O241" s="50">
        <v>5</v>
      </c>
      <c r="P241" s="28" t="s">
        <v>11</v>
      </c>
      <c r="Q241" s="50" t="s">
        <v>255</v>
      </c>
      <c r="R241" s="50" t="s">
        <v>344</v>
      </c>
      <c r="S241" s="50" t="s">
        <v>345</v>
      </c>
      <c r="T241" s="19">
        <v>1</v>
      </c>
      <c r="U241" s="19" t="s">
        <v>1502</v>
      </c>
      <c r="V241" s="19" t="s">
        <v>1503</v>
      </c>
      <c r="W241" s="32">
        <v>220</v>
      </c>
      <c r="X241" s="33" t="s">
        <v>1256</v>
      </c>
      <c r="Y241" s="33"/>
      <c r="Z241" s="50" t="s">
        <v>388</v>
      </c>
      <c r="AA241" s="12">
        <v>42736</v>
      </c>
      <c r="AB241" s="87">
        <v>42824</v>
      </c>
      <c r="AC241" s="35">
        <f t="shared" si="16"/>
        <v>88</v>
      </c>
      <c r="AD241" s="36">
        <v>25</v>
      </c>
      <c r="AE241" s="28" t="s">
        <v>564</v>
      </c>
      <c r="AF241" s="50" t="s">
        <v>383</v>
      </c>
      <c r="AG241" s="50" t="s">
        <v>389</v>
      </c>
      <c r="AH241" s="50" t="s">
        <v>348</v>
      </c>
      <c r="AI241" s="50" t="s">
        <v>385</v>
      </c>
      <c r="AJ241" s="50" t="s">
        <v>386</v>
      </c>
      <c r="AK241" s="50" t="s">
        <v>387</v>
      </c>
      <c r="AL241" s="50"/>
      <c r="AM241" s="50"/>
      <c r="AN241" s="50" t="s">
        <v>32</v>
      </c>
      <c r="AO241" s="50"/>
      <c r="AP241" s="50"/>
      <c r="AQ241" s="38">
        <f t="shared" si="15"/>
        <v>89</v>
      </c>
      <c r="AR241" s="39">
        <f t="shared" si="17"/>
        <v>1</v>
      </c>
      <c r="AS241" s="20">
        <v>100</v>
      </c>
      <c r="AT241" s="19" t="s">
        <v>1570</v>
      </c>
      <c r="AU241" s="19" t="s">
        <v>1571</v>
      </c>
      <c r="AV241" s="92">
        <f t="shared" si="18"/>
        <v>25</v>
      </c>
      <c r="AW241" s="92">
        <f t="shared" si="19"/>
        <v>0.5</v>
      </c>
    </row>
    <row r="242" spans="1:49" ht="114.75" x14ac:dyDescent="0.2">
      <c r="A242" s="50" t="s">
        <v>213</v>
      </c>
      <c r="B242" s="50" t="s">
        <v>213</v>
      </c>
      <c r="C242" s="50" t="s">
        <v>334</v>
      </c>
      <c r="D242" s="50" t="s">
        <v>335</v>
      </c>
      <c r="E242" s="50" t="s">
        <v>338</v>
      </c>
      <c r="F242" s="50" t="s">
        <v>336</v>
      </c>
      <c r="G242" s="50"/>
      <c r="H242" s="50" t="s">
        <v>337</v>
      </c>
      <c r="I242" s="50">
        <v>5</v>
      </c>
      <c r="J242" s="50" t="s">
        <v>11</v>
      </c>
      <c r="K242" s="63" t="s">
        <v>1097</v>
      </c>
      <c r="L242" s="30" t="s">
        <v>1256</v>
      </c>
      <c r="M242" s="64" t="s">
        <v>381</v>
      </c>
      <c r="N242" s="50">
        <v>2</v>
      </c>
      <c r="O242" s="50">
        <v>5</v>
      </c>
      <c r="P242" s="28" t="s">
        <v>11</v>
      </c>
      <c r="Q242" s="28" t="s">
        <v>92</v>
      </c>
      <c r="R242" s="50" t="s">
        <v>344</v>
      </c>
      <c r="S242" s="50" t="s">
        <v>345</v>
      </c>
      <c r="T242" s="19">
        <v>1</v>
      </c>
      <c r="U242" s="19" t="s">
        <v>1502</v>
      </c>
      <c r="V242" s="19" t="s">
        <v>1503</v>
      </c>
      <c r="W242" s="32">
        <v>221</v>
      </c>
      <c r="X242" s="33" t="s">
        <v>1256</v>
      </c>
      <c r="Y242" s="33"/>
      <c r="Z242" s="50" t="s">
        <v>390</v>
      </c>
      <c r="AA242" s="12">
        <v>42767</v>
      </c>
      <c r="AB242" s="87">
        <v>42946</v>
      </c>
      <c r="AC242" s="35">
        <f t="shared" si="16"/>
        <v>179</v>
      </c>
      <c r="AD242" s="36">
        <v>25</v>
      </c>
      <c r="AE242" s="28" t="s">
        <v>564</v>
      </c>
      <c r="AF242" s="50" t="s">
        <v>383</v>
      </c>
      <c r="AG242" s="50" t="s">
        <v>389</v>
      </c>
      <c r="AH242" s="50" t="s">
        <v>348</v>
      </c>
      <c r="AI242" s="50" t="s">
        <v>385</v>
      </c>
      <c r="AJ242" s="50" t="s">
        <v>386</v>
      </c>
      <c r="AK242" s="50" t="s">
        <v>387</v>
      </c>
      <c r="AL242" s="50"/>
      <c r="AM242" s="50"/>
      <c r="AN242" s="50" t="s">
        <v>32</v>
      </c>
      <c r="AO242" s="50"/>
      <c r="AP242" s="50"/>
      <c r="AQ242" s="38">
        <f t="shared" si="15"/>
        <v>58</v>
      </c>
      <c r="AR242" s="39">
        <f t="shared" si="17"/>
        <v>0.32402234636871508</v>
      </c>
      <c r="AS242" s="20">
        <v>17</v>
      </c>
      <c r="AT242" s="19" t="s">
        <v>1572</v>
      </c>
      <c r="AU242" s="19" t="s">
        <v>1573</v>
      </c>
      <c r="AV242" s="92">
        <f t="shared" si="18"/>
        <v>4.25</v>
      </c>
      <c r="AW242" s="92">
        <f t="shared" si="19"/>
        <v>8.5000000000000006E-2</v>
      </c>
    </row>
    <row r="243" spans="1:49" ht="102" x14ac:dyDescent="0.2">
      <c r="A243" s="50" t="s">
        <v>213</v>
      </c>
      <c r="B243" s="50" t="s">
        <v>213</v>
      </c>
      <c r="C243" s="50"/>
      <c r="D243" s="50" t="s">
        <v>335</v>
      </c>
      <c r="E243" s="50"/>
      <c r="F243" s="50" t="s">
        <v>339</v>
      </c>
      <c r="G243" s="50"/>
      <c r="H243" s="50" t="s">
        <v>341</v>
      </c>
      <c r="I243" s="50">
        <v>90</v>
      </c>
      <c r="J243" s="50" t="s">
        <v>12</v>
      </c>
      <c r="K243" s="69" t="s">
        <v>1098</v>
      </c>
      <c r="L243" s="30" t="s">
        <v>1256</v>
      </c>
      <c r="M243" s="86" t="s">
        <v>391</v>
      </c>
      <c r="N243" s="50">
        <v>2</v>
      </c>
      <c r="O243" s="50">
        <v>11</v>
      </c>
      <c r="P243" s="28" t="s">
        <v>11</v>
      </c>
      <c r="Q243" s="28" t="s">
        <v>92</v>
      </c>
      <c r="R243" s="50" t="s">
        <v>344</v>
      </c>
      <c r="S243" s="50" t="s">
        <v>345</v>
      </c>
      <c r="T243" s="19">
        <v>3</v>
      </c>
      <c r="U243" s="19" t="s">
        <v>1504</v>
      </c>
      <c r="V243" s="19" t="s">
        <v>1505</v>
      </c>
      <c r="W243" s="32">
        <v>222</v>
      </c>
      <c r="X243" s="33" t="s">
        <v>1256</v>
      </c>
      <c r="Y243" s="33"/>
      <c r="Z243" s="50" t="s">
        <v>392</v>
      </c>
      <c r="AA243" s="12">
        <v>42736</v>
      </c>
      <c r="AB243" s="12">
        <v>43069</v>
      </c>
      <c r="AC243" s="35">
        <f t="shared" si="16"/>
        <v>333</v>
      </c>
      <c r="AD243" s="36">
        <v>33</v>
      </c>
      <c r="AE243" s="28" t="s">
        <v>564</v>
      </c>
      <c r="AF243" s="50" t="s">
        <v>355</v>
      </c>
      <c r="AG243" s="50" t="s">
        <v>356</v>
      </c>
      <c r="AH243" s="50" t="s">
        <v>102</v>
      </c>
      <c r="AI243" s="50" t="s">
        <v>393</v>
      </c>
      <c r="AJ243" s="50" t="s">
        <v>102</v>
      </c>
      <c r="AK243" s="50" t="s">
        <v>394</v>
      </c>
      <c r="AL243" s="50"/>
      <c r="AM243" s="50"/>
      <c r="AN243" s="50" t="s">
        <v>24</v>
      </c>
      <c r="AO243" s="50"/>
      <c r="AP243" s="50"/>
      <c r="AQ243" s="38">
        <f t="shared" si="15"/>
        <v>89</v>
      </c>
      <c r="AR243" s="39">
        <f t="shared" si="17"/>
        <v>0.26726726726726729</v>
      </c>
      <c r="AS243" s="20">
        <v>27</v>
      </c>
      <c r="AT243" s="19" t="s">
        <v>1574</v>
      </c>
      <c r="AU243" s="19" t="s">
        <v>1505</v>
      </c>
      <c r="AV243" s="92">
        <f t="shared" si="18"/>
        <v>8.91</v>
      </c>
      <c r="AW243" s="92">
        <f t="shared" si="19"/>
        <v>0.1782</v>
      </c>
    </row>
    <row r="244" spans="1:49" ht="102" x14ac:dyDescent="0.2">
      <c r="A244" s="50" t="s">
        <v>213</v>
      </c>
      <c r="B244" s="50" t="s">
        <v>213</v>
      </c>
      <c r="C244" s="50"/>
      <c r="D244" s="50" t="s">
        <v>335</v>
      </c>
      <c r="E244" s="50"/>
      <c r="F244" s="50" t="s">
        <v>339</v>
      </c>
      <c r="G244" s="50"/>
      <c r="H244" s="50" t="s">
        <v>341</v>
      </c>
      <c r="I244" s="50">
        <v>90</v>
      </c>
      <c r="J244" s="50" t="s">
        <v>12</v>
      </c>
      <c r="K244" s="69" t="s">
        <v>1098</v>
      </c>
      <c r="L244" s="30" t="s">
        <v>1256</v>
      </c>
      <c r="M244" s="86" t="s">
        <v>391</v>
      </c>
      <c r="N244" s="50">
        <v>2</v>
      </c>
      <c r="O244" s="50">
        <v>11</v>
      </c>
      <c r="P244" s="28" t="s">
        <v>11</v>
      </c>
      <c r="Q244" s="28" t="s">
        <v>92</v>
      </c>
      <c r="R244" s="50" t="s">
        <v>344</v>
      </c>
      <c r="S244" s="50" t="s">
        <v>345</v>
      </c>
      <c r="T244" s="19">
        <v>3</v>
      </c>
      <c r="U244" s="19" t="s">
        <v>1504</v>
      </c>
      <c r="V244" s="19" t="s">
        <v>1505</v>
      </c>
      <c r="W244" s="32">
        <v>223</v>
      </c>
      <c r="X244" s="33" t="s">
        <v>1256</v>
      </c>
      <c r="Y244" s="33"/>
      <c r="Z244" s="50" t="s">
        <v>395</v>
      </c>
      <c r="AA244" s="12">
        <v>42736</v>
      </c>
      <c r="AB244" s="12">
        <v>43069</v>
      </c>
      <c r="AC244" s="35">
        <f t="shared" si="16"/>
        <v>333</v>
      </c>
      <c r="AD244" s="36">
        <v>33</v>
      </c>
      <c r="AE244" s="28" t="s">
        <v>564</v>
      </c>
      <c r="AF244" s="50" t="s">
        <v>355</v>
      </c>
      <c r="AG244" s="50" t="s">
        <v>356</v>
      </c>
      <c r="AH244" s="50" t="s">
        <v>102</v>
      </c>
      <c r="AI244" s="50" t="s">
        <v>393</v>
      </c>
      <c r="AJ244" s="50" t="s">
        <v>102</v>
      </c>
      <c r="AK244" s="50" t="s">
        <v>394</v>
      </c>
      <c r="AL244" s="50"/>
      <c r="AM244" s="50"/>
      <c r="AN244" s="50" t="s">
        <v>24</v>
      </c>
      <c r="AO244" s="50"/>
      <c r="AP244" s="50"/>
      <c r="AQ244" s="38">
        <f t="shared" si="15"/>
        <v>89</v>
      </c>
      <c r="AR244" s="39">
        <f t="shared" si="17"/>
        <v>0.26726726726726729</v>
      </c>
      <c r="AS244" s="20">
        <v>27</v>
      </c>
      <c r="AT244" s="19" t="s">
        <v>1575</v>
      </c>
      <c r="AU244" s="19" t="s">
        <v>1576</v>
      </c>
      <c r="AV244" s="92">
        <f t="shared" si="18"/>
        <v>8.91</v>
      </c>
      <c r="AW244" s="92">
        <f t="shared" si="19"/>
        <v>0.1782</v>
      </c>
    </row>
    <row r="245" spans="1:49" ht="114.75" x14ac:dyDescent="0.2">
      <c r="A245" s="50" t="s">
        <v>213</v>
      </c>
      <c r="B245" s="50" t="s">
        <v>213</v>
      </c>
      <c r="C245" s="50"/>
      <c r="D245" s="50" t="s">
        <v>335</v>
      </c>
      <c r="E245" s="50"/>
      <c r="F245" s="50" t="s">
        <v>339</v>
      </c>
      <c r="G245" s="50"/>
      <c r="H245" s="50" t="s">
        <v>341</v>
      </c>
      <c r="I245" s="50">
        <v>90</v>
      </c>
      <c r="J245" s="50" t="s">
        <v>12</v>
      </c>
      <c r="K245" s="69" t="s">
        <v>1098</v>
      </c>
      <c r="L245" s="30" t="s">
        <v>1256</v>
      </c>
      <c r="M245" s="86" t="s">
        <v>391</v>
      </c>
      <c r="N245" s="50">
        <v>2</v>
      </c>
      <c r="O245" s="50">
        <v>11</v>
      </c>
      <c r="P245" s="28" t="s">
        <v>11</v>
      </c>
      <c r="Q245" s="28" t="s">
        <v>92</v>
      </c>
      <c r="R245" s="50" t="s">
        <v>344</v>
      </c>
      <c r="S245" s="50" t="s">
        <v>345</v>
      </c>
      <c r="T245" s="19">
        <v>3</v>
      </c>
      <c r="U245" s="19" t="s">
        <v>1504</v>
      </c>
      <c r="V245" s="19" t="s">
        <v>1505</v>
      </c>
      <c r="W245" s="32">
        <v>224</v>
      </c>
      <c r="X245" s="33" t="s">
        <v>1256</v>
      </c>
      <c r="Y245" s="33"/>
      <c r="Z245" s="50" t="s">
        <v>396</v>
      </c>
      <c r="AA245" s="12">
        <v>42736</v>
      </c>
      <c r="AB245" s="12">
        <v>43069</v>
      </c>
      <c r="AC245" s="35">
        <f t="shared" si="16"/>
        <v>333</v>
      </c>
      <c r="AD245" s="36">
        <v>34</v>
      </c>
      <c r="AE245" s="28" t="s">
        <v>564</v>
      </c>
      <c r="AF245" s="50" t="s">
        <v>355</v>
      </c>
      <c r="AG245" s="50" t="s">
        <v>356</v>
      </c>
      <c r="AH245" s="50" t="s">
        <v>102</v>
      </c>
      <c r="AI245" s="50" t="s">
        <v>393</v>
      </c>
      <c r="AJ245" s="50" t="s">
        <v>102</v>
      </c>
      <c r="AK245" s="50" t="s">
        <v>394</v>
      </c>
      <c r="AL245" s="50"/>
      <c r="AM245" s="50"/>
      <c r="AN245" s="50" t="s">
        <v>24</v>
      </c>
      <c r="AO245" s="50"/>
      <c r="AP245" s="50"/>
      <c r="AQ245" s="38">
        <f t="shared" si="15"/>
        <v>89</v>
      </c>
      <c r="AR245" s="39">
        <f t="shared" si="17"/>
        <v>0.26726726726726729</v>
      </c>
      <c r="AS245" s="20">
        <v>27</v>
      </c>
      <c r="AT245" s="19" t="s">
        <v>1577</v>
      </c>
      <c r="AU245" s="19" t="s">
        <v>1578</v>
      </c>
      <c r="AV245" s="92">
        <f t="shared" si="18"/>
        <v>9.18</v>
      </c>
      <c r="AW245" s="92">
        <f t="shared" si="19"/>
        <v>0.18359999999999999</v>
      </c>
    </row>
    <row r="246" spans="1:49" ht="89.25" x14ac:dyDescent="0.2">
      <c r="A246" s="50" t="s">
        <v>213</v>
      </c>
      <c r="B246" s="50" t="s">
        <v>213</v>
      </c>
      <c r="C246" s="50"/>
      <c r="D246" s="50" t="s">
        <v>335</v>
      </c>
      <c r="E246" s="50"/>
      <c r="F246" s="50" t="s">
        <v>339</v>
      </c>
      <c r="G246" s="50"/>
      <c r="H246" s="50" t="s">
        <v>341</v>
      </c>
      <c r="I246" s="50">
        <v>1</v>
      </c>
      <c r="J246" s="50" t="s">
        <v>11</v>
      </c>
      <c r="K246" s="69" t="s">
        <v>1099</v>
      </c>
      <c r="L246" s="30" t="s">
        <v>1256</v>
      </c>
      <c r="M246" s="86" t="s">
        <v>397</v>
      </c>
      <c r="N246" s="50">
        <v>2</v>
      </c>
      <c r="O246" s="50">
        <v>1</v>
      </c>
      <c r="P246" s="28" t="s">
        <v>11</v>
      </c>
      <c r="Q246" s="50" t="s">
        <v>255</v>
      </c>
      <c r="R246" s="50" t="s">
        <v>344</v>
      </c>
      <c r="S246" s="50" t="s">
        <v>345</v>
      </c>
      <c r="T246" s="11">
        <v>0</v>
      </c>
      <c r="U246" s="11" t="s">
        <v>1490</v>
      </c>
      <c r="V246" s="11" t="s">
        <v>1491</v>
      </c>
      <c r="W246" s="32">
        <v>225</v>
      </c>
      <c r="X246" s="33" t="s">
        <v>1256</v>
      </c>
      <c r="Y246" s="33"/>
      <c r="Z246" s="50" t="s">
        <v>1270</v>
      </c>
      <c r="AA246" s="12">
        <v>42736</v>
      </c>
      <c r="AB246" s="12">
        <v>42825</v>
      </c>
      <c r="AC246" s="35">
        <f t="shared" si="16"/>
        <v>89</v>
      </c>
      <c r="AD246" s="36">
        <v>50</v>
      </c>
      <c r="AE246" s="28" t="s">
        <v>564</v>
      </c>
      <c r="AF246" s="50" t="s">
        <v>366</v>
      </c>
      <c r="AG246" s="50" t="s">
        <v>367</v>
      </c>
      <c r="AH246" s="50" t="s">
        <v>348</v>
      </c>
      <c r="AI246" s="50" t="s">
        <v>398</v>
      </c>
      <c r="AJ246" s="50"/>
      <c r="AK246" s="50"/>
      <c r="AL246" s="50"/>
      <c r="AM246" s="50"/>
      <c r="AN246" s="50" t="s">
        <v>24</v>
      </c>
      <c r="AO246" s="50"/>
      <c r="AP246" s="50"/>
      <c r="AQ246" s="38">
        <f t="shared" si="15"/>
        <v>89</v>
      </c>
      <c r="AR246" s="39">
        <f t="shared" si="17"/>
        <v>1</v>
      </c>
      <c r="AS246" s="20">
        <v>100</v>
      </c>
      <c r="AT246" s="19" t="s">
        <v>1579</v>
      </c>
      <c r="AU246" s="19" t="s">
        <v>1580</v>
      </c>
      <c r="AV246" s="92">
        <f t="shared" si="18"/>
        <v>50</v>
      </c>
      <c r="AW246" s="92">
        <f t="shared" si="19"/>
        <v>1</v>
      </c>
    </row>
    <row r="247" spans="1:49" ht="89.25" x14ac:dyDescent="0.2">
      <c r="A247" s="50" t="s">
        <v>213</v>
      </c>
      <c r="B247" s="50" t="s">
        <v>213</v>
      </c>
      <c r="C247" s="50"/>
      <c r="D247" s="50" t="s">
        <v>335</v>
      </c>
      <c r="E247" s="50"/>
      <c r="F247" s="50" t="s">
        <v>339</v>
      </c>
      <c r="G247" s="50"/>
      <c r="H247" s="50" t="s">
        <v>341</v>
      </c>
      <c r="I247" s="50">
        <v>1</v>
      </c>
      <c r="J247" s="50" t="s">
        <v>11</v>
      </c>
      <c r="K247" s="69" t="s">
        <v>1099</v>
      </c>
      <c r="L247" s="30" t="s">
        <v>1256</v>
      </c>
      <c r="M247" s="86" t="s">
        <v>397</v>
      </c>
      <c r="N247" s="50">
        <v>2</v>
      </c>
      <c r="O247" s="50">
        <v>1</v>
      </c>
      <c r="P247" s="28" t="s">
        <v>11</v>
      </c>
      <c r="Q247" s="28" t="s">
        <v>92</v>
      </c>
      <c r="R247" s="50" t="s">
        <v>344</v>
      </c>
      <c r="S247" s="50" t="s">
        <v>345</v>
      </c>
      <c r="T247" s="11">
        <v>0</v>
      </c>
      <c r="U247" s="11" t="s">
        <v>1490</v>
      </c>
      <c r="V247" s="11" t="s">
        <v>1491</v>
      </c>
      <c r="W247" s="32">
        <v>226</v>
      </c>
      <c r="X247" s="33" t="s">
        <v>1256</v>
      </c>
      <c r="Y247" s="33"/>
      <c r="Z247" s="50" t="s">
        <v>1271</v>
      </c>
      <c r="AA247" s="12">
        <v>42826</v>
      </c>
      <c r="AB247" s="12">
        <v>43039</v>
      </c>
      <c r="AC247" s="35">
        <f t="shared" si="16"/>
        <v>213</v>
      </c>
      <c r="AD247" s="36">
        <v>50</v>
      </c>
      <c r="AE247" s="28" t="s">
        <v>564</v>
      </c>
      <c r="AF247" s="50" t="s">
        <v>366</v>
      </c>
      <c r="AG247" s="50" t="s">
        <v>367</v>
      </c>
      <c r="AH247" s="50" t="s">
        <v>348</v>
      </c>
      <c r="AI247" s="50" t="s">
        <v>398</v>
      </c>
      <c r="AJ247" s="50"/>
      <c r="AK247" s="50"/>
      <c r="AL247" s="50"/>
      <c r="AM247" s="50"/>
      <c r="AN247" s="50" t="s">
        <v>24</v>
      </c>
      <c r="AO247" s="50"/>
      <c r="AP247" s="50"/>
      <c r="AQ247" s="38" t="str">
        <f t="shared" si="15"/>
        <v>Actividad no ha iniciado</v>
      </c>
      <c r="AR247" s="39" t="str">
        <f t="shared" si="17"/>
        <v>Actividad no ha iniciado</v>
      </c>
      <c r="AS247" s="136">
        <v>0</v>
      </c>
      <c r="AT247" s="19"/>
      <c r="AU247" s="19"/>
      <c r="AV247" s="92">
        <f t="shared" si="18"/>
        <v>0</v>
      </c>
      <c r="AW247" s="92">
        <f t="shared" si="19"/>
        <v>0</v>
      </c>
    </row>
    <row r="248" spans="1:49" ht="38.25" x14ac:dyDescent="0.2">
      <c r="A248" s="50" t="s">
        <v>213</v>
      </c>
      <c r="B248" s="50" t="s">
        <v>213</v>
      </c>
      <c r="C248" s="50" t="s">
        <v>334</v>
      </c>
      <c r="D248" s="50" t="s">
        <v>335</v>
      </c>
      <c r="E248" s="50" t="s">
        <v>399</v>
      </c>
      <c r="F248" s="50" t="s">
        <v>400</v>
      </c>
      <c r="G248" s="50" t="s">
        <v>401</v>
      </c>
      <c r="H248" s="50" t="s">
        <v>402</v>
      </c>
      <c r="I248" s="50">
        <v>98</v>
      </c>
      <c r="J248" s="50" t="s">
        <v>12</v>
      </c>
      <c r="K248" s="52" t="s">
        <v>403</v>
      </c>
      <c r="L248" s="30" t="s">
        <v>1256</v>
      </c>
      <c r="M248" s="50" t="s">
        <v>404</v>
      </c>
      <c r="N248" s="50">
        <v>3</v>
      </c>
      <c r="O248" s="50">
        <v>4</v>
      </c>
      <c r="P248" s="28" t="s">
        <v>11</v>
      </c>
      <c r="Q248" s="28" t="s">
        <v>92</v>
      </c>
      <c r="R248" s="50" t="s">
        <v>405</v>
      </c>
      <c r="S248" s="50" t="s">
        <v>406</v>
      </c>
      <c r="T248" s="11">
        <v>0</v>
      </c>
      <c r="U248" s="11" t="s">
        <v>1490</v>
      </c>
      <c r="V248" s="11" t="s">
        <v>1491</v>
      </c>
      <c r="W248" s="32">
        <v>227</v>
      </c>
      <c r="X248" s="33" t="s">
        <v>1256</v>
      </c>
      <c r="Y248" s="33"/>
      <c r="Z248" s="50" t="s">
        <v>1210</v>
      </c>
      <c r="AA248" s="12">
        <v>42737</v>
      </c>
      <c r="AB248" s="12">
        <v>43069</v>
      </c>
      <c r="AC248" s="35">
        <f t="shared" si="16"/>
        <v>332</v>
      </c>
      <c r="AD248" s="36">
        <v>100</v>
      </c>
      <c r="AE248" s="28" t="s">
        <v>564</v>
      </c>
      <c r="AF248" s="50" t="s">
        <v>178</v>
      </c>
      <c r="AG248" s="50" t="s">
        <v>407</v>
      </c>
      <c r="AH248" s="50" t="s">
        <v>408</v>
      </c>
      <c r="AI248" s="50" t="s">
        <v>409</v>
      </c>
      <c r="AJ248" s="50" t="s">
        <v>410</v>
      </c>
      <c r="AK248" s="50" t="s">
        <v>411</v>
      </c>
      <c r="AL248" s="50" t="s">
        <v>412</v>
      </c>
      <c r="AM248" s="50" t="s">
        <v>413</v>
      </c>
      <c r="AN248" s="50" t="s">
        <v>24</v>
      </c>
      <c r="AO248" s="50"/>
      <c r="AP248" s="50"/>
      <c r="AQ248" s="38">
        <f t="shared" si="15"/>
        <v>88</v>
      </c>
      <c r="AR248" s="39">
        <f t="shared" si="17"/>
        <v>0.26506024096385544</v>
      </c>
      <c r="AS248" s="20">
        <v>0</v>
      </c>
      <c r="AT248" s="19" t="s">
        <v>1512</v>
      </c>
      <c r="AU248" s="11" t="s">
        <v>1491</v>
      </c>
      <c r="AV248" s="92">
        <f t="shared" si="18"/>
        <v>0</v>
      </c>
      <c r="AW248" s="92">
        <f t="shared" si="19"/>
        <v>0</v>
      </c>
    </row>
    <row r="249" spans="1:49" ht="63.75" x14ac:dyDescent="0.2">
      <c r="A249" s="50" t="s">
        <v>213</v>
      </c>
      <c r="B249" s="50" t="s">
        <v>213</v>
      </c>
      <c r="C249" s="50" t="s">
        <v>334</v>
      </c>
      <c r="D249" s="50" t="s">
        <v>335</v>
      </c>
      <c r="E249" s="50" t="s">
        <v>399</v>
      </c>
      <c r="F249" s="50" t="s">
        <v>400</v>
      </c>
      <c r="G249" s="50" t="s">
        <v>401</v>
      </c>
      <c r="H249" s="50" t="s">
        <v>402</v>
      </c>
      <c r="I249" s="50">
        <v>98</v>
      </c>
      <c r="J249" s="50" t="s">
        <v>12</v>
      </c>
      <c r="K249" s="52" t="s">
        <v>414</v>
      </c>
      <c r="L249" s="30" t="s">
        <v>1256</v>
      </c>
      <c r="M249" s="50" t="s">
        <v>415</v>
      </c>
      <c r="N249" s="50">
        <v>3</v>
      </c>
      <c r="O249" s="50">
        <v>100</v>
      </c>
      <c r="P249" s="50" t="s">
        <v>12</v>
      </c>
      <c r="Q249" s="50" t="s">
        <v>416</v>
      </c>
      <c r="R249" s="50" t="s">
        <v>405</v>
      </c>
      <c r="S249" s="50" t="s">
        <v>406</v>
      </c>
      <c r="T249" s="19">
        <v>100</v>
      </c>
      <c r="U249" s="19" t="s">
        <v>1506</v>
      </c>
      <c r="V249" s="19" t="s">
        <v>1507</v>
      </c>
      <c r="W249" s="32">
        <v>228</v>
      </c>
      <c r="X249" s="33" t="s">
        <v>1256</v>
      </c>
      <c r="Y249" s="33"/>
      <c r="Z249" s="50" t="s">
        <v>683</v>
      </c>
      <c r="AA249" s="12">
        <v>42737</v>
      </c>
      <c r="AB249" s="12">
        <v>42794</v>
      </c>
      <c r="AC249" s="35">
        <f t="shared" si="16"/>
        <v>57</v>
      </c>
      <c r="AD249" s="36">
        <v>100</v>
      </c>
      <c r="AE249" s="28" t="s">
        <v>564</v>
      </c>
      <c r="AF249" s="50" t="s">
        <v>178</v>
      </c>
      <c r="AG249" s="50" t="s">
        <v>407</v>
      </c>
      <c r="AH249" s="50"/>
      <c r="AI249" s="50"/>
      <c r="AJ249" s="50"/>
      <c r="AK249" s="50"/>
      <c r="AL249" s="50"/>
      <c r="AM249" s="50"/>
      <c r="AN249" s="50" t="s">
        <v>24</v>
      </c>
      <c r="AO249" s="50"/>
      <c r="AP249" s="50"/>
      <c r="AQ249" s="38">
        <f t="shared" si="15"/>
        <v>88</v>
      </c>
      <c r="AR249" s="39">
        <f t="shared" si="17"/>
        <v>1</v>
      </c>
      <c r="AS249" s="20">
        <v>100</v>
      </c>
      <c r="AT249" s="19" t="s">
        <v>1581</v>
      </c>
      <c r="AU249" s="19" t="s">
        <v>1507</v>
      </c>
      <c r="AV249" s="92">
        <f t="shared" si="18"/>
        <v>100</v>
      </c>
      <c r="AW249" s="92">
        <f t="shared" si="19"/>
        <v>3</v>
      </c>
    </row>
    <row r="250" spans="1:49" ht="89.25" x14ac:dyDescent="0.2">
      <c r="A250" s="50" t="s">
        <v>213</v>
      </c>
      <c r="B250" s="50" t="s">
        <v>213</v>
      </c>
      <c r="C250" s="50" t="s">
        <v>334</v>
      </c>
      <c r="D250" s="50" t="s">
        <v>335</v>
      </c>
      <c r="E250" s="50" t="s">
        <v>399</v>
      </c>
      <c r="F250" s="50" t="s">
        <v>400</v>
      </c>
      <c r="G250" s="50" t="s">
        <v>401</v>
      </c>
      <c r="H250" s="50" t="s">
        <v>402</v>
      </c>
      <c r="I250" s="50">
        <v>98</v>
      </c>
      <c r="J250" s="50" t="s">
        <v>12</v>
      </c>
      <c r="K250" s="52" t="s">
        <v>417</v>
      </c>
      <c r="L250" s="30" t="s">
        <v>1256</v>
      </c>
      <c r="M250" s="50" t="s">
        <v>418</v>
      </c>
      <c r="N250" s="50">
        <v>1</v>
      </c>
      <c r="O250" s="50">
        <v>1</v>
      </c>
      <c r="P250" s="28" t="s">
        <v>11</v>
      </c>
      <c r="Q250" s="28" t="s">
        <v>92</v>
      </c>
      <c r="R250" s="50" t="s">
        <v>405</v>
      </c>
      <c r="S250" s="50" t="s">
        <v>406</v>
      </c>
      <c r="T250" s="19">
        <v>1</v>
      </c>
      <c r="U250" s="19" t="s">
        <v>1508</v>
      </c>
      <c r="V250" s="19" t="s">
        <v>1509</v>
      </c>
      <c r="W250" s="32">
        <v>229</v>
      </c>
      <c r="X250" s="33" t="s">
        <v>1256</v>
      </c>
      <c r="Y250" s="33"/>
      <c r="Z250" s="50" t="s">
        <v>419</v>
      </c>
      <c r="AA250" s="12">
        <v>42737</v>
      </c>
      <c r="AB250" s="12">
        <v>43069</v>
      </c>
      <c r="AC250" s="35">
        <f t="shared" si="16"/>
        <v>332</v>
      </c>
      <c r="AD250" s="36">
        <v>100</v>
      </c>
      <c r="AE250" s="28" t="s">
        <v>564</v>
      </c>
      <c r="AF250" s="50" t="s">
        <v>224</v>
      </c>
      <c r="AG250" s="50" t="s">
        <v>225</v>
      </c>
      <c r="AH250" s="50" t="s">
        <v>226</v>
      </c>
      <c r="AI250" s="50" t="s">
        <v>239</v>
      </c>
      <c r="AJ250" s="50"/>
      <c r="AK250" s="50"/>
      <c r="AL250" s="50"/>
      <c r="AM250" s="50"/>
      <c r="AN250" s="50" t="s">
        <v>24</v>
      </c>
      <c r="AO250" s="50"/>
      <c r="AP250" s="50"/>
      <c r="AQ250" s="38">
        <f t="shared" si="15"/>
        <v>88</v>
      </c>
      <c r="AR250" s="39">
        <f t="shared" si="17"/>
        <v>0.26506024096385544</v>
      </c>
      <c r="AS250" s="20">
        <v>100</v>
      </c>
      <c r="AT250" s="19" t="s">
        <v>1582</v>
      </c>
      <c r="AU250" s="19" t="s">
        <v>1509</v>
      </c>
      <c r="AV250" s="92">
        <f t="shared" si="18"/>
        <v>100</v>
      </c>
      <c r="AW250" s="92">
        <f t="shared" si="19"/>
        <v>1</v>
      </c>
    </row>
    <row r="251" spans="1:49" ht="63.75" x14ac:dyDescent="0.2">
      <c r="A251" s="50" t="s">
        <v>213</v>
      </c>
      <c r="B251" s="50" t="s">
        <v>213</v>
      </c>
      <c r="C251" s="50" t="s">
        <v>334</v>
      </c>
      <c r="D251" s="50" t="s">
        <v>335</v>
      </c>
      <c r="E251" s="50" t="s">
        <v>399</v>
      </c>
      <c r="F251" s="50" t="s">
        <v>400</v>
      </c>
      <c r="G251" s="50" t="s">
        <v>401</v>
      </c>
      <c r="H251" s="50" t="s">
        <v>402</v>
      </c>
      <c r="I251" s="50">
        <v>98</v>
      </c>
      <c r="J251" s="50" t="s">
        <v>12</v>
      </c>
      <c r="K251" s="52" t="s">
        <v>420</v>
      </c>
      <c r="L251" s="30" t="s">
        <v>1256</v>
      </c>
      <c r="M251" s="50" t="s">
        <v>421</v>
      </c>
      <c r="N251" s="50">
        <v>3</v>
      </c>
      <c r="O251" s="50">
        <v>100</v>
      </c>
      <c r="P251" s="50" t="s">
        <v>12</v>
      </c>
      <c r="Q251" s="50" t="s">
        <v>416</v>
      </c>
      <c r="R251" s="50" t="s">
        <v>405</v>
      </c>
      <c r="S251" s="50" t="s">
        <v>406</v>
      </c>
      <c r="T251" s="19">
        <v>100</v>
      </c>
      <c r="U251" s="19" t="s">
        <v>1510</v>
      </c>
      <c r="V251" s="19" t="s">
        <v>1511</v>
      </c>
      <c r="W251" s="32">
        <v>230</v>
      </c>
      <c r="X251" s="33" t="s">
        <v>1256</v>
      </c>
      <c r="Y251" s="33"/>
      <c r="Z251" s="50" t="s">
        <v>684</v>
      </c>
      <c r="AA251" s="12">
        <v>42737</v>
      </c>
      <c r="AB251" s="12">
        <v>42794</v>
      </c>
      <c r="AC251" s="35">
        <f t="shared" si="16"/>
        <v>57</v>
      </c>
      <c r="AD251" s="36">
        <v>100</v>
      </c>
      <c r="AE251" s="28" t="s">
        <v>564</v>
      </c>
      <c r="AF251" s="50" t="s">
        <v>178</v>
      </c>
      <c r="AG251" s="50" t="s">
        <v>407</v>
      </c>
      <c r="AH251" s="50" t="s">
        <v>178</v>
      </c>
      <c r="AI251" s="50" t="s">
        <v>422</v>
      </c>
      <c r="AJ251" s="50"/>
      <c r="AK251" s="50"/>
      <c r="AL251" s="50"/>
      <c r="AM251" s="50"/>
      <c r="AN251" s="50" t="s">
        <v>24</v>
      </c>
      <c r="AO251" s="50"/>
      <c r="AP251" s="50"/>
      <c r="AQ251" s="38">
        <f t="shared" si="15"/>
        <v>88</v>
      </c>
      <c r="AR251" s="39">
        <f t="shared" si="17"/>
        <v>1</v>
      </c>
      <c r="AS251" s="20">
        <v>100</v>
      </c>
      <c r="AT251" s="19" t="s">
        <v>1583</v>
      </c>
      <c r="AU251" s="19" t="s">
        <v>1511</v>
      </c>
      <c r="AV251" s="92">
        <f t="shared" si="18"/>
        <v>100</v>
      </c>
      <c r="AW251" s="92">
        <f t="shared" si="19"/>
        <v>3</v>
      </c>
    </row>
    <row r="252" spans="1:49" ht="38.25" customHeight="1" x14ac:dyDescent="0.2">
      <c r="A252" s="50" t="s">
        <v>213</v>
      </c>
      <c r="B252" s="50" t="s">
        <v>213</v>
      </c>
      <c r="C252" s="50" t="s">
        <v>334</v>
      </c>
      <c r="D252" s="50" t="s">
        <v>335</v>
      </c>
      <c r="E252" s="50" t="s">
        <v>399</v>
      </c>
      <c r="F252" s="50" t="s">
        <v>400</v>
      </c>
      <c r="G252" s="50" t="s">
        <v>401</v>
      </c>
      <c r="H252" s="50" t="s">
        <v>402</v>
      </c>
      <c r="I252" s="50">
        <v>98</v>
      </c>
      <c r="J252" s="50" t="s">
        <v>12</v>
      </c>
      <c r="K252" s="52" t="s">
        <v>423</v>
      </c>
      <c r="L252" s="30" t="s">
        <v>1256</v>
      </c>
      <c r="M252" s="84" t="s">
        <v>424</v>
      </c>
      <c r="N252" s="50">
        <v>3</v>
      </c>
      <c r="O252" s="50">
        <v>100</v>
      </c>
      <c r="P252" s="50" t="s">
        <v>12</v>
      </c>
      <c r="Q252" s="28" t="s">
        <v>92</v>
      </c>
      <c r="R252" s="50" t="s">
        <v>405</v>
      </c>
      <c r="S252" s="50" t="s">
        <v>406</v>
      </c>
      <c r="T252" s="11">
        <v>0</v>
      </c>
      <c r="U252" s="11" t="s">
        <v>1490</v>
      </c>
      <c r="V252" s="11" t="s">
        <v>1491</v>
      </c>
      <c r="W252" s="32">
        <v>231</v>
      </c>
      <c r="X252" s="33" t="s">
        <v>1256</v>
      </c>
      <c r="Y252" s="33"/>
      <c r="Z252" s="50" t="s">
        <v>1174</v>
      </c>
      <c r="AA252" s="12">
        <v>42747</v>
      </c>
      <c r="AB252" s="12">
        <v>42825</v>
      </c>
      <c r="AC252" s="35">
        <f t="shared" si="16"/>
        <v>78</v>
      </c>
      <c r="AD252" s="36">
        <v>50</v>
      </c>
      <c r="AE252" s="28" t="s">
        <v>564</v>
      </c>
      <c r="AF252" s="70" t="s">
        <v>178</v>
      </c>
      <c r="AG252" s="70" t="s">
        <v>407</v>
      </c>
      <c r="AH252" s="70" t="s">
        <v>178</v>
      </c>
      <c r="AI252" s="70" t="s">
        <v>425</v>
      </c>
      <c r="AJ252" s="50"/>
      <c r="AK252" s="50"/>
      <c r="AL252" s="50"/>
      <c r="AM252" s="50"/>
      <c r="AN252" s="50" t="s">
        <v>42</v>
      </c>
      <c r="AO252" s="50"/>
      <c r="AP252" s="50"/>
      <c r="AQ252" s="38">
        <f t="shared" si="15"/>
        <v>78</v>
      </c>
      <c r="AR252" s="39">
        <f t="shared" si="17"/>
        <v>1</v>
      </c>
      <c r="AS252" s="20">
        <v>100</v>
      </c>
      <c r="AT252" s="19" t="s">
        <v>1584</v>
      </c>
      <c r="AU252" s="19" t="s">
        <v>1585</v>
      </c>
      <c r="AV252" s="92">
        <f t="shared" si="18"/>
        <v>50</v>
      </c>
      <c r="AW252" s="92">
        <f t="shared" si="19"/>
        <v>1.5</v>
      </c>
    </row>
    <row r="253" spans="1:49" ht="38.25" x14ac:dyDescent="0.2">
      <c r="A253" s="50" t="s">
        <v>213</v>
      </c>
      <c r="B253" s="50" t="s">
        <v>213</v>
      </c>
      <c r="C253" s="50" t="s">
        <v>334</v>
      </c>
      <c r="D253" s="50" t="s">
        <v>335</v>
      </c>
      <c r="E253" s="50" t="s">
        <v>399</v>
      </c>
      <c r="F253" s="50" t="s">
        <v>400</v>
      </c>
      <c r="G253" s="50" t="s">
        <v>401</v>
      </c>
      <c r="H253" s="50" t="s">
        <v>402</v>
      </c>
      <c r="I253" s="50">
        <v>98</v>
      </c>
      <c r="J253" s="50" t="s">
        <v>12</v>
      </c>
      <c r="K253" s="52" t="s">
        <v>423</v>
      </c>
      <c r="L253" s="30" t="s">
        <v>1256</v>
      </c>
      <c r="M253" s="84" t="s">
        <v>424</v>
      </c>
      <c r="N253" s="50">
        <v>3</v>
      </c>
      <c r="O253" s="50">
        <v>100</v>
      </c>
      <c r="P253" s="50" t="s">
        <v>12</v>
      </c>
      <c r="Q253" s="28" t="s">
        <v>92</v>
      </c>
      <c r="R253" s="50" t="s">
        <v>405</v>
      </c>
      <c r="S253" s="50" t="s">
        <v>406</v>
      </c>
      <c r="T253" s="11">
        <v>0</v>
      </c>
      <c r="U253" s="11" t="s">
        <v>1490</v>
      </c>
      <c r="V253" s="11" t="s">
        <v>1491</v>
      </c>
      <c r="W253" s="32">
        <v>232</v>
      </c>
      <c r="X253" s="33" t="s">
        <v>1256</v>
      </c>
      <c r="Y253" s="33"/>
      <c r="Z253" s="50" t="s">
        <v>1175</v>
      </c>
      <c r="AA253" s="12">
        <v>42767</v>
      </c>
      <c r="AB253" s="12">
        <v>42825</v>
      </c>
      <c r="AC253" s="35">
        <f t="shared" si="16"/>
        <v>58</v>
      </c>
      <c r="AD253" s="36">
        <v>25</v>
      </c>
      <c r="AE253" s="28" t="s">
        <v>564</v>
      </c>
      <c r="AF253" s="70" t="s">
        <v>178</v>
      </c>
      <c r="AG253" s="70" t="s">
        <v>407</v>
      </c>
      <c r="AH253" s="70" t="s">
        <v>178</v>
      </c>
      <c r="AI253" s="70" t="s">
        <v>425</v>
      </c>
      <c r="AJ253" s="50"/>
      <c r="AK253" s="50"/>
      <c r="AL253" s="50"/>
      <c r="AM253" s="50"/>
      <c r="AN253" s="50" t="s">
        <v>42</v>
      </c>
      <c r="AO253" s="50"/>
      <c r="AP253" s="50"/>
      <c r="AQ253" s="38">
        <f t="shared" si="15"/>
        <v>58</v>
      </c>
      <c r="AR253" s="39">
        <f t="shared" si="17"/>
        <v>1</v>
      </c>
      <c r="AS253" s="20">
        <v>100</v>
      </c>
      <c r="AT253" s="19" t="s">
        <v>1586</v>
      </c>
      <c r="AU253" s="19" t="s">
        <v>1587</v>
      </c>
      <c r="AV253" s="92">
        <f t="shared" si="18"/>
        <v>25</v>
      </c>
      <c r="AW253" s="92">
        <f t="shared" si="19"/>
        <v>0.75</v>
      </c>
    </row>
    <row r="254" spans="1:49" ht="38.25" x14ac:dyDescent="0.2">
      <c r="A254" s="50" t="s">
        <v>213</v>
      </c>
      <c r="B254" s="50" t="s">
        <v>213</v>
      </c>
      <c r="C254" s="50" t="s">
        <v>334</v>
      </c>
      <c r="D254" s="50" t="s">
        <v>335</v>
      </c>
      <c r="E254" s="50" t="s">
        <v>399</v>
      </c>
      <c r="F254" s="50" t="s">
        <v>400</v>
      </c>
      <c r="G254" s="50" t="s">
        <v>401</v>
      </c>
      <c r="H254" s="50" t="s">
        <v>402</v>
      </c>
      <c r="I254" s="50">
        <v>98</v>
      </c>
      <c r="J254" s="50" t="s">
        <v>12</v>
      </c>
      <c r="K254" s="52" t="s">
        <v>423</v>
      </c>
      <c r="L254" s="30" t="s">
        <v>1256</v>
      </c>
      <c r="M254" s="84" t="s">
        <v>424</v>
      </c>
      <c r="N254" s="50">
        <v>3</v>
      </c>
      <c r="O254" s="50">
        <v>100</v>
      </c>
      <c r="P254" s="50" t="s">
        <v>12</v>
      </c>
      <c r="Q254" s="28" t="s">
        <v>92</v>
      </c>
      <c r="R254" s="50" t="s">
        <v>405</v>
      </c>
      <c r="S254" s="50" t="s">
        <v>406</v>
      </c>
      <c r="T254" s="11">
        <v>0</v>
      </c>
      <c r="U254" s="11" t="s">
        <v>1490</v>
      </c>
      <c r="V254" s="11" t="s">
        <v>1491</v>
      </c>
      <c r="W254" s="32">
        <v>233</v>
      </c>
      <c r="X254" s="33" t="s">
        <v>1256</v>
      </c>
      <c r="Y254" s="33"/>
      <c r="Z254" s="50" t="s">
        <v>1176</v>
      </c>
      <c r="AA254" s="12">
        <v>42737</v>
      </c>
      <c r="AB254" s="12">
        <v>43069</v>
      </c>
      <c r="AC254" s="35">
        <f t="shared" si="16"/>
        <v>332</v>
      </c>
      <c r="AD254" s="36">
        <v>25</v>
      </c>
      <c r="AE254" s="28" t="s">
        <v>564</v>
      </c>
      <c r="AF254" s="50" t="s">
        <v>178</v>
      </c>
      <c r="AG254" s="50" t="s">
        <v>407</v>
      </c>
      <c r="AH254" s="50" t="s">
        <v>178</v>
      </c>
      <c r="AI254" s="50" t="s">
        <v>425</v>
      </c>
      <c r="AJ254" s="76"/>
      <c r="AK254" s="76"/>
      <c r="AL254" s="50"/>
      <c r="AM254" s="50"/>
      <c r="AN254" s="50" t="s">
        <v>42</v>
      </c>
      <c r="AO254" s="50"/>
      <c r="AP254" s="50"/>
      <c r="AQ254" s="38">
        <f t="shared" si="15"/>
        <v>88</v>
      </c>
      <c r="AR254" s="39">
        <f t="shared" si="17"/>
        <v>0.26506024096385544</v>
      </c>
      <c r="AS254" s="20">
        <v>20</v>
      </c>
      <c r="AT254" s="19" t="s">
        <v>1588</v>
      </c>
      <c r="AU254" s="19" t="s">
        <v>1589</v>
      </c>
      <c r="AV254" s="92">
        <f t="shared" si="18"/>
        <v>5</v>
      </c>
      <c r="AW254" s="92">
        <f t="shared" si="19"/>
        <v>0.15</v>
      </c>
    </row>
    <row r="255" spans="1:49" ht="38.25" x14ac:dyDescent="0.2">
      <c r="A255" s="50" t="s">
        <v>213</v>
      </c>
      <c r="B255" s="50" t="s">
        <v>213</v>
      </c>
      <c r="C255" s="50" t="s">
        <v>334</v>
      </c>
      <c r="D255" s="50" t="s">
        <v>335</v>
      </c>
      <c r="E255" s="50" t="s">
        <v>399</v>
      </c>
      <c r="F255" s="50" t="s">
        <v>400</v>
      </c>
      <c r="G255" s="50" t="s">
        <v>401</v>
      </c>
      <c r="H255" s="50" t="s">
        <v>402</v>
      </c>
      <c r="I255" s="50">
        <v>98</v>
      </c>
      <c r="J255" s="50" t="s">
        <v>12</v>
      </c>
      <c r="K255" s="52" t="s">
        <v>426</v>
      </c>
      <c r="L255" s="30" t="s">
        <v>1256</v>
      </c>
      <c r="M255" s="50" t="s">
        <v>427</v>
      </c>
      <c r="N255" s="50">
        <v>1</v>
      </c>
      <c r="O255" s="50">
        <v>1</v>
      </c>
      <c r="P255" s="28" t="s">
        <v>11</v>
      </c>
      <c r="Q255" s="28" t="s">
        <v>92</v>
      </c>
      <c r="R255" s="50" t="s">
        <v>405</v>
      </c>
      <c r="S255" s="50" t="s">
        <v>406</v>
      </c>
      <c r="T255" s="11">
        <v>0</v>
      </c>
      <c r="U255" s="11" t="s">
        <v>1490</v>
      </c>
      <c r="V255" s="11" t="s">
        <v>1491</v>
      </c>
      <c r="W255" s="32">
        <v>235</v>
      </c>
      <c r="X255" s="33" t="s">
        <v>1256</v>
      </c>
      <c r="Y255" s="33"/>
      <c r="Z255" s="50" t="s">
        <v>1181</v>
      </c>
      <c r="AA255" s="12">
        <v>42767</v>
      </c>
      <c r="AB255" s="12">
        <v>42886</v>
      </c>
      <c r="AC255" s="35">
        <f t="shared" si="16"/>
        <v>119</v>
      </c>
      <c r="AD255" s="36">
        <v>50</v>
      </c>
      <c r="AE255" s="28" t="s">
        <v>564</v>
      </c>
      <c r="AF255" s="224" t="s">
        <v>226</v>
      </c>
      <c r="AG255" s="253" t="s">
        <v>407</v>
      </c>
      <c r="AH255" s="253"/>
      <c r="AI255" s="253"/>
      <c r="AJ255" s="50"/>
      <c r="AK255" s="50"/>
      <c r="AL255" s="50"/>
      <c r="AM255" s="50"/>
      <c r="AN255" s="50" t="s">
        <v>24</v>
      </c>
      <c r="AO255" s="50"/>
      <c r="AP255" s="50"/>
      <c r="AQ255" s="38">
        <f t="shared" si="15"/>
        <v>58</v>
      </c>
      <c r="AR255" s="39">
        <f t="shared" si="17"/>
        <v>0.48739495798319327</v>
      </c>
      <c r="AS255" s="20">
        <v>40</v>
      </c>
      <c r="AT255" s="19" t="s">
        <v>1590</v>
      </c>
      <c r="AU255" s="19" t="s">
        <v>1591</v>
      </c>
      <c r="AV255" s="92">
        <f t="shared" si="18"/>
        <v>20</v>
      </c>
      <c r="AW255" s="92">
        <f t="shared" si="19"/>
        <v>0.2</v>
      </c>
    </row>
    <row r="256" spans="1:49" ht="38.25" x14ac:dyDescent="0.2">
      <c r="A256" s="50" t="s">
        <v>213</v>
      </c>
      <c r="B256" s="50" t="s">
        <v>213</v>
      </c>
      <c r="C256" s="50" t="s">
        <v>334</v>
      </c>
      <c r="D256" s="50" t="s">
        <v>335</v>
      </c>
      <c r="E256" s="50" t="s">
        <v>399</v>
      </c>
      <c r="F256" s="50" t="s">
        <v>400</v>
      </c>
      <c r="G256" s="50" t="s">
        <v>401</v>
      </c>
      <c r="H256" s="50" t="s">
        <v>402</v>
      </c>
      <c r="I256" s="50">
        <v>98</v>
      </c>
      <c r="J256" s="50" t="s">
        <v>12</v>
      </c>
      <c r="K256" s="52" t="s">
        <v>426</v>
      </c>
      <c r="L256" s="30" t="s">
        <v>1256</v>
      </c>
      <c r="M256" s="50" t="s">
        <v>427</v>
      </c>
      <c r="N256" s="50">
        <v>1</v>
      </c>
      <c r="O256" s="50">
        <v>1</v>
      </c>
      <c r="P256" s="28" t="s">
        <v>11</v>
      </c>
      <c r="Q256" s="50" t="s">
        <v>95</v>
      </c>
      <c r="R256" s="50" t="s">
        <v>405</v>
      </c>
      <c r="S256" s="50" t="s">
        <v>406</v>
      </c>
      <c r="T256" s="11">
        <v>0</v>
      </c>
      <c r="U256" s="11" t="s">
        <v>1490</v>
      </c>
      <c r="V256" s="11" t="s">
        <v>1491</v>
      </c>
      <c r="W256" s="32">
        <v>236</v>
      </c>
      <c r="X256" s="33" t="s">
        <v>1256</v>
      </c>
      <c r="Y256" s="33"/>
      <c r="Z256" s="50" t="s">
        <v>428</v>
      </c>
      <c r="AA256" s="12">
        <v>42979</v>
      </c>
      <c r="AB256" s="12">
        <v>43069</v>
      </c>
      <c r="AC256" s="35">
        <f t="shared" si="16"/>
        <v>90</v>
      </c>
      <c r="AD256" s="36">
        <v>25</v>
      </c>
      <c r="AE256" s="28" t="s">
        <v>564</v>
      </c>
      <c r="AF256" s="223" t="s">
        <v>178</v>
      </c>
      <c r="AG256" s="252" t="s">
        <v>407</v>
      </c>
      <c r="AH256" s="252"/>
      <c r="AI256" s="252"/>
      <c r="AJ256" s="50"/>
      <c r="AK256" s="50"/>
      <c r="AL256" s="50"/>
      <c r="AM256" s="50"/>
      <c r="AN256" s="50" t="s">
        <v>24</v>
      </c>
      <c r="AO256" s="50"/>
      <c r="AP256" s="50"/>
      <c r="AQ256" s="38" t="str">
        <f t="shared" si="15"/>
        <v>Actividad no ha iniciado</v>
      </c>
      <c r="AR256" s="39" t="str">
        <f t="shared" si="17"/>
        <v>Actividad no ha iniciado</v>
      </c>
      <c r="AS256" s="136">
        <v>0</v>
      </c>
      <c r="AT256" s="19"/>
      <c r="AU256" s="19"/>
      <c r="AV256" s="92">
        <f t="shared" si="18"/>
        <v>0</v>
      </c>
      <c r="AW256" s="92">
        <f t="shared" si="19"/>
        <v>0</v>
      </c>
    </row>
    <row r="257" spans="1:49" ht="38.25" x14ac:dyDescent="0.2">
      <c r="A257" s="50" t="s">
        <v>213</v>
      </c>
      <c r="B257" s="50" t="s">
        <v>213</v>
      </c>
      <c r="C257" s="50" t="s">
        <v>334</v>
      </c>
      <c r="D257" s="50" t="s">
        <v>335</v>
      </c>
      <c r="E257" s="50" t="s">
        <v>399</v>
      </c>
      <c r="F257" s="50" t="s">
        <v>400</v>
      </c>
      <c r="G257" s="50" t="s">
        <v>401</v>
      </c>
      <c r="H257" s="50" t="s">
        <v>402</v>
      </c>
      <c r="I257" s="50">
        <v>98</v>
      </c>
      <c r="J257" s="50" t="s">
        <v>12</v>
      </c>
      <c r="K257" s="52" t="s">
        <v>426</v>
      </c>
      <c r="L257" s="30" t="s">
        <v>1256</v>
      </c>
      <c r="M257" s="50" t="s">
        <v>427</v>
      </c>
      <c r="N257" s="50">
        <v>1</v>
      </c>
      <c r="O257" s="50">
        <v>1</v>
      </c>
      <c r="P257" s="28" t="s">
        <v>11</v>
      </c>
      <c r="Q257" s="50" t="s">
        <v>95</v>
      </c>
      <c r="R257" s="50" t="s">
        <v>405</v>
      </c>
      <c r="S257" s="50" t="s">
        <v>406</v>
      </c>
      <c r="T257" s="11">
        <v>0</v>
      </c>
      <c r="U257" s="11" t="s">
        <v>1490</v>
      </c>
      <c r="V257" s="11" t="s">
        <v>1491</v>
      </c>
      <c r="W257" s="32">
        <v>474</v>
      </c>
      <c r="X257" s="33" t="s">
        <v>1256</v>
      </c>
      <c r="Y257" s="33"/>
      <c r="Z257" s="50" t="s">
        <v>1201</v>
      </c>
      <c r="AA257" s="12">
        <v>42887</v>
      </c>
      <c r="AB257" s="12">
        <v>42978</v>
      </c>
      <c r="AC257" s="35">
        <f t="shared" si="16"/>
        <v>91</v>
      </c>
      <c r="AD257" s="36">
        <v>25</v>
      </c>
      <c r="AE257" s="28" t="s">
        <v>564</v>
      </c>
      <c r="AF257" s="76" t="s">
        <v>226</v>
      </c>
      <c r="AG257" s="76" t="s">
        <v>1214</v>
      </c>
      <c r="AH257" s="76"/>
      <c r="AI257" s="76"/>
      <c r="AJ257" s="50"/>
      <c r="AK257" s="50"/>
      <c r="AL257" s="50"/>
      <c r="AM257" s="50"/>
      <c r="AN257" s="50"/>
      <c r="AO257" s="50"/>
      <c r="AP257" s="50"/>
      <c r="AQ257" s="38" t="str">
        <f t="shared" si="15"/>
        <v>Actividad no ha iniciado</v>
      </c>
      <c r="AR257" s="39" t="str">
        <f t="shared" si="17"/>
        <v>Actividad no ha iniciado</v>
      </c>
      <c r="AS257" s="136">
        <v>0</v>
      </c>
      <c r="AT257" s="19"/>
      <c r="AU257" s="19"/>
      <c r="AV257" s="92">
        <f t="shared" si="18"/>
        <v>0</v>
      </c>
      <c r="AW257" s="92">
        <f t="shared" si="19"/>
        <v>0</v>
      </c>
    </row>
    <row r="258" spans="1:49" ht="38.25" x14ac:dyDescent="0.2">
      <c r="A258" s="50" t="s">
        <v>213</v>
      </c>
      <c r="B258" s="50" t="s">
        <v>213</v>
      </c>
      <c r="C258" s="50" t="s">
        <v>334</v>
      </c>
      <c r="D258" s="50" t="s">
        <v>335</v>
      </c>
      <c r="E258" s="50" t="s">
        <v>399</v>
      </c>
      <c r="F258" s="50" t="s">
        <v>400</v>
      </c>
      <c r="G258" s="50" t="s">
        <v>401</v>
      </c>
      <c r="H258" s="50" t="s">
        <v>402</v>
      </c>
      <c r="I258" s="50">
        <v>98</v>
      </c>
      <c r="J258" s="50" t="s">
        <v>12</v>
      </c>
      <c r="K258" s="52" t="s">
        <v>429</v>
      </c>
      <c r="L258" s="30" t="s">
        <v>1256</v>
      </c>
      <c r="M258" s="64" t="s">
        <v>1251</v>
      </c>
      <c r="N258" s="50">
        <v>2</v>
      </c>
      <c r="O258" s="50">
        <v>65</v>
      </c>
      <c r="P258" s="50" t="s">
        <v>12</v>
      </c>
      <c r="Q258" s="50" t="s">
        <v>92</v>
      </c>
      <c r="R258" s="88"/>
      <c r="S258" s="88"/>
      <c r="T258" s="11">
        <v>0</v>
      </c>
      <c r="U258" s="11" t="s">
        <v>1490</v>
      </c>
      <c r="V258" s="11" t="s">
        <v>1491</v>
      </c>
      <c r="W258" s="32">
        <v>479</v>
      </c>
      <c r="X258" s="33" t="s">
        <v>1256</v>
      </c>
      <c r="Y258" s="33"/>
      <c r="Z258" s="50" t="s">
        <v>1207</v>
      </c>
      <c r="AA258" s="89">
        <v>42857</v>
      </c>
      <c r="AB258" s="89">
        <v>43007</v>
      </c>
      <c r="AC258" s="35">
        <f t="shared" si="16"/>
        <v>150</v>
      </c>
      <c r="AD258" s="36">
        <v>50</v>
      </c>
      <c r="AE258" s="28" t="s">
        <v>564</v>
      </c>
      <c r="AF258" s="50" t="s">
        <v>1259</v>
      </c>
      <c r="AG258" s="50" t="s">
        <v>1260</v>
      </c>
      <c r="AH258" s="50" t="s">
        <v>291</v>
      </c>
      <c r="AI258" s="50" t="s">
        <v>1261</v>
      </c>
      <c r="AJ258" s="50"/>
      <c r="AK258" s="50"/>
      <c r="AL258" s="50"/>
      <c r="AM258" s="50"/>
      <c r="AN258" s="50"/>
      <c r="AO258" s="50"/>
      <c r="AP258" s="50"/>
      <c r="AQ258" s="38" t="str">
        <f t="shared" si="15"/>
        <v>Actividad no ha iniciado</v>
      </c>
      <c r="AR258" s="39" t="str">
        <f t="shared" si="17"/>
        <v>Actividad no ha iniciado</v>
      </c>
      <c r="AS258" s="136">
        <v>0</v>
      </c>
      <c r="AT258" s="19"/>
      <c r="AU258" s="19"/>
      <c r="AV258" s="92">
        <f t="shared" si="18"/>
        <v>0</v>
      </c>
      <c r="AW258" s="92">
        <f t="shared" si="19"/>
        <v>0</v>
      </c>
    </row>
    <row r="259" spans="1:49" ht="38.25" x14ac:dyDescent="0.2">
      <c r="A259" s="50" t="s">
        <v>213</v>
      </c>
      <c r="B259" s="50" t="s">
        <v>213</v>
      </c>
      <c r="C259" s="50" t="s">
        <v>334</v>
      </c>
      <c r="D259" s="50" t="s">
        <v>335</v>
      </c>
      <c r="E259" s="50" t="s">
        <v>399</v>
      </c>
      <c r="F259" s="50" t="s">
        <v>400</v>
      </c>
      <c r="G259" s="50" t="s">
        <v>401</v>
      </c>
      <c r="H259" s="50" t="s">
        <v>402</v>
      </c>
      <c r="I259" s="50">
        <v>98</v>
      </c>
      <c r="J259" s="50" t="s">
        <v>12</v>
      </c>
      <c r="K259" s="52" t="s">
        <v>429</v>
      </c>
      <c r="L259" s="30" t="s">
        <v>1256</v>
      </c>
      <c r="M259" s="64" t="s">
        <v>1251</v>
      </c>
      <c r="N259" s="50">
        <v>2</v>
      </c>
      <c r="O259" s="50">
        <v>65</v>
      </c>
      <c r="P259" s="50" t="s">
        <v>12</v>
      </c>
      <c r="Q259" s="50" t="s">
        <v>92</v>
      </c>
      <c r="R259" s="88"/>
      <c r="S259" s="88"/>
      <c r="T259" s="11">
        <v>0</v>
      </c>
      <c r="U259" s="11" t="s">
        <v>1490</v>
      </c>
      <c r="V259" s="11" t="s">
        <v>1491</v>
      </c>
      <c r="W259" s="32">
        <v>480</v>
      </c>
      <c r="X259" s="33" t="s">
        <v>1256</v>
      </c>
      <c r="Y259" s="33"/>
      <c r="Z259" s="50" t="s">
        <v>1208</v>
      </c>
      <c r="AA259" s="89">
        <v>43010</v>
      </c>
      <c r="AB259" s="89">
        <v>43039</v>
      </c>
      <c r="AC259" s="35">
        <f t="shared" si="16"/>
        <v>29</v>
      </c>
      <c r="AD259" s="36">
        <v>25</v>
      </c>
      <c r="AE259" s="28" t="s">
        <v>564</v>
      </c>
      <c r="AF259" s="50" t="s">
        <v>1259</v>
      </c>
      <c r="AG259" s="50" t="s">
        <v>1260</v>
      </c>
      <c r="AH259" s="50" t="s">
        <v>291</v>
      </c>
      <c r="AI259" s="50" t="s">
        <v>1261</v>
      </c>
      <c r="AJ259" s="50"/>
      <c r="AK259" s="50"/>
      <c r="AL259" s="50"/>
      <c r="AM259" s="50"/>
      <c r="AN259" s="50"/>
      <c r="AO259" s="50"/>
      <c r="AP259" s="50"/>
      <c r="AQ259" s="38" t="str">
        <f t="shared" si="15"/>
        <v>Actividad no ha iniciado</v>
      </c>
      <c r="AR259" s="39" t="str">
        <f t="shared" si="17"/>
        <v>Actividad no ha iniciado</v>
      </c>
      <c r="AS259" s="136">
        <v>0</v>
      </c>
      <c r="AT259" s="19"/>
      <c r="AU259" s="19"/>
      <c r="AV259" s="92">
        <f t="shared" si="18"/>
        <v>0</v>
      </c>
      <c r="AW259" s="92">
        <f t="shared" si="19"/>
        <v>0</v>
      </c>
    </row>
    <row r="260" spans="1:49" ht="51" x14ac:dyDescent="0.2">
      <c r="A260" s="50" t="s">
        <v>213</v>
      </c>
      <c r="B260" s="50" t="s">
        <v>213</v>
      </c>
      <c r="C260" s="50" t="s">
        <v>334</v>
      </c>
      <c r="D260" s="50" t="s">
        <v>335</v>
      </c>
      <c r="E260" s="50" t="s">
        <v>399</v>
      </c>
      <c r="F260" s="50" t="s">
        <v>400</v>
      </c>
      <c r="G260" s="50" t="s">
        <v>401</v>
      </c>
      <c r="H260" s="50" t="s">
        <v>402</v>
      </c>
      <c r="I260" s="50">
        <v>98</v>
      </c>
      <c r="J260" s="50" t="s">
        <v>12</v>
      </c>
      <c r="K260" s="52" t="s">
        <v>429</v>
      </c>
      <c r="L260" s="30" t="s">
        <v>1256</v>
      </c>
      <c r="M260" s="64" t="s">
        <v>1251</v>
      </c>
      <c r="N260" s="50">
        <v>2</v>
      </c>
      <c r="O260" s="50">
        <v>65</v>
      </c>
      <c r="P260" s="50" t="s">
        <v>12</v>
      </c>
      <c r="Q260" s="50" t="s">
        <v>92</v>
      </c>
      <c r="R260" s="88"/>
      <c r="S260" s="88"/>
      <c r="T260" s="11">
        <v>0</v>
      </c>
      <c r="U260" s="11" t="s">
        <v>1490</v>
      </c>
      <c r="V260" s="11" t="s">
        <v>1491</v>
      </c>
      <c r="W260" s="32">
        <v>481</v>
      </c>
      <c r="X260" s="33" t="s">
        <v>1256</v>
      </c>
      <c r="Y260" s="33"/>
      <c r="Z260" s="50" t="s">
        <v>1209</v>
      </c>
      <c r="AA260" s="89">
        <v>43040</v>
      </c>
      <c r="AB260" s="89">
        <v>43069</v>
      </c>
      <c r="AC260" s="35">
        <f t="shared" si="16"/>
        <v>29</v>
      </c>
      <c r="AD260" s="36">
        <v>25</v>
      </c>
      <c r="AE260" s="28" t="s">
        <v>564</v>
      </c>
      <c r="AF260" s="50" t="s">
        <v>1259</v>
      </c>
      <c r="AG260" s="50" t="s">
        <v>1260</v>
      </c>
      <c r="AH260" s="50" t="s">
        <v>291</v>
      </c>
      <c r="AI260" s="50" t="s">
        <v>1261</v>
      </c>
      <c r="AJ260" s="50"/>
      <c r="AK260" s="50"/>
      <c r="AL260" s="50"/>
      <c r="AM260" s="50"/>
      <c r="AN260" s="50"/>
      <c r="AO260" s="50"/>
      <c r="AP260" s="50"/>
      <c r="AQ260" s="38" t="str">
        <f t="shared" si="15"/>
        <v>Actividad no ha iniciado</v>
      </c>
      <c r="AR260" s="39" t="str">
        <f t="shared" si="17"/>
        <v>Actividad no ha iniciado</v>
      </c>
      <c r="AS260" s="136">
        <v>0</v>
      </c>
      <c r="AT260" s="19"/>
      <c r="AU260" s="19"/>
      <c r="AV260" s="92">
        <f t="shared" si="18"/>
        <v>0</v>
      </c>
      <c r="AW260" s="92">
        <f t="shared" si="19"/>
        <v>0</v>
      </c>
    </row>
    <row r="261" spans="1:49" ht="89.25" x14ac:dyDescent="0.2">
      <c r="A261" s="50" t="s">
        <v>213</v>
      </c>
      <c r="B261" s="50" t="s">
        <v>213</v>
      </c>
      <c r="C261" s="50" t="s">
        <v>214</v>
      </c>
      <c r="D261" s="50" t="s">
        <v>215</v>
      </c>
      <c r="E261" s="50" t="s">
        <v>279</v>
      </c>
      <c r="F261" s="50" t="s">
        <v>280</v>
      </c>
      <c r="G261" s="50" t="s">
        <v>281</v>
      </c>
      <c r="H261" s="50" t="s">
        <v>282</v>
      </c>
      <c r="I261" s="50">
        <v>7.5</v>
      </c>
      <c r="J261" s="50" t="s">
        <v>12</v>
      </c>
      <c r="K261" s="71" t="s">
        <v>1243</v>
      </c>
      <c r="L261" s="30" t="s">
        <v>1256</v>
      </c>
      <c r="M261" s="90" t="s">
        <v>1244</v>
      </c>
      <c r="N261" s="91">
        <v>2</v>
      </c>
      <c r="O261" s="70">
        <v>100</v>
      </c>
      <c r="P261" s="50" t="s">
        <v>12</v>
      </c>
      <c r="Q261" s="50" t="s">
        <v>92</v>
      </c>
      <c r="R261" s="88"/>
      <c r="S261" s="88"/>
      <c r="T261" s="11">
        <v>0</v>
      </c>
      <c r="U261" s="11" t="s">
        <v>1490</v>
      </c>
      <c r="V261" s="11" t="s">
        <v>1491</v>
      </c>
      <c r="W261" s="32">
        <v>489</v>
      </c>
      <c r="X261" s="33" t="s">
        <v>1256</v>
      </c>
      <c r="Y261" s="33"/>
      <c r="Z261" s="50" t="s">
        <v>1245</v>
      </c>
      <c r="AA261" s="89">
        <v>42767</v>
      </c>
      <c r="AB261" s="89">
        <v>42825</v>
      </c>
      <c r="AC261" s="35">
        <f t="shared" si="16"/>
        <v>58</v>
      </c>
      <c r="AD261" s="36">
        <v>40</v>
      </c>
      <c r="AE261" s="28" t="s">
        <v>564</v>
      </c>
      <c r="AF261" s="50" t="s">
        <v>1246</v>
      </c>
      <c r="AG261" s="50" t="s">
        <v>1247</v>
      </c>
      <c r="AH261" s="92" t="s">
        <v>1248</v>
      </c>
      <c r="AI261" s="92" t="s">
        <v>1249</v>
      </c>
      <c r="AJ261" s="50"/>
      <c r="AK261" s="50"/>
      <c r="AL261" s="50"/>
      <c r="AM261" s="50"/>
      <c r="AN261" s="50"/>
      <c r="AO261" s="50"/>
      <c r="AP261" s="50"/>
      <c r="AQ261" s="38">
        <f t="shared" si="15"/>
        <v>58</v>
      </c>
      <c r="AR261" s="39">
        <f t="shared" si="17"/>
        <v>1</v>
      </c>
      <c r="AS261" s="20">
        <v>100</v>
      </c>
      <c r="AT261" s="19" t="s">
        <v>1592</v>
      </c>
      <c r="AU261" s="19" t="s">
        <v>1593</v>
      </c>
      <c r="AV261" s="92">
        <f t="shared" si="18"/>
        <v>40</v>
      </c>
      <c r="AW261" s="92">
        <f t="shared" si="19"/>
        <v>0.8</v>
      </c>
    </row>
    <row r="262" spans="1:49" ht="38.25" x14ac:dyDescent="0.2">
      <c r="A262" s="50" t="s">
        <v>213</v>
      </c>
      <c r="B262" s="50" t="s">
        <v>213</v>
      </c>
      <c r="C262" s="50" t="s">
        <v>214</v>
      </c>
      <c r="D262" s="50" t="s">
        <v>215</v>
      </c>
      <c r="E262" s="50" t="s">
        <v>279</v>
      </c>
      <c r="F262" s="50" t="s">
        <v>280</v>
      </c>
      <c r="G262" s="50" t="s">
        <v>281</v>
      </c>
      <c r="H262" s="50" t="s">
        <v>282</v>
      </c>
      <c r="I262" s="50">
        <v>7.5</v>
      </c>
      <c r="J262" s="50" t="s">
        <v>12</v>
      </c>
      <c r="K262" s="52" t="s">
        <v>1243</v>
      </c>
      <c r="L262" s="30" t="s">
        <v>1256</v>
      </c>
      <c r="M262" s="64" t="s">
        <v>1244</v>
      </c>
      <c r="N262" s="93">
        <v>2</v>
      </c>
      <c r="O262" s="50">
        <v>100</v>
      </c>
      <c r="P262" s="50" t="s">
        <v>12</v>
      </c>
      <c r="Q262" s="50" t="s">
        <v>92</v>
      </c>
      <c r="R262" s="88"/>
      <c r="S262" s="88"/>
      <c r="T262" s="11">
        <v>0</v>
      </c>
      <c r="U262" s="11" t="s">
        <v>1490</v>
      </c>
      <c r="V262" s="11" t="s">
        <v>1491</v>
      </c>
      <c r="W262" s="32">
        <v>490</v>
      </c>
      <c r="X262" s="33" t="s">
        <v>1256</v>
      </c>
      <c r="Y262" s="33"/>
      <c r="Z262" s="50" t="s">
        <v>1250</v>
      </c>
      <c r="AA262" s="89">
        <v>42979</v>
      </c>
      <c r="AB262" s="89">
        <v>43069</v>
      </c>
      <c r="AC262" s="35">
        <f t="shared" si="16"/>
        <v>90</v>
      </c>
      <c r="AD262" s="36">
        <v>20</v>
      </c>
      <c r="AE262" s="28" t="s">
        <v>564</v>
      </c>
      <c r="AF262" s="50" t="s">
        <v>1246</v>
      </c>
      <c r="AG262" s="50" t="s">
        <v>1247</v>
      </c>
      <c r="AH262" s="92" t="s">
        <v>1248</v>
      </c>
      <c r="AI262" s="92" t="s">
        <v>1249</v>
      </c>
      <c r="AJ262" s="50"/>
      <c r="AK262" s="50"/>
      <c r="AL262" s="50"/>
      <c r="AM262" s="50"/>
      <c r="AN262" s="50"/>
      <c r="AO262" s="50"/>
      <c r="AP262" s="50"/>
      <c r="AQ262" s="38" t="str">
        <f t="shared" si="15"/>
        <v>Actividad no ha iniciado</v>
      </c>
      <c r="AR262" s="39" t="str">
        <f t="shared" si="17"/>
        <v>Actividad no ha iniciado</v>
      </c>
      <c r="AS262" s="136">
        <v>0</v>
      </c>
      <c r="AT262" s="19"/>
      <c r="AU262" s="19"/>
      <c r="AV262" s="92">
        <f t="shared" si="18"/>
        <v>0</v>
      </c>
      <c r="AW262" s="92">
        <f t="shared" si="19"/>
        <v>0</v>
      </c>
    </row>
    <row r="263" spans="1:49" ht="369.75" x14ac:dyDescent="0.2">
      <c r="A263" s="50" t="s">
        <v>213</v>
      </c>
      <c r="B263" s="50" t="s">
        <v>213</v>
      </c>
      <c r="C263" s="50" t="s">
        <v>214</v>
      </c>
      <c r="D263" s="50" t="s">
        <v>215</v>
      </c>
      <c r="E263" s="50" t="s">
        <v>279</v>
      </c>
      <c r="F263" s="50" t="s">
        <v>280</v>
      </c>
      <c r="G263" s="50" t="s">
        <v>281</v>
      </c>
      <c r="H263" s="50" t="s">
        <v>282</v>
      </c>
      <c r="I263" s="50">
        <v>7.5</v>
      </c>
      <c r="J263" s="50" t="s">
        <v>12</v>
      </c>
      <c r="K263" s="52" t="s">
        <v>1243</v>
      </c>
      <c r="L263" s="30" t="s">
        <v>1256</v>
      </c>
      <c r="M263" s="64" t="s">
        <v>1244</v>
      </c>
      <c r="N263" s="93">
        <v>2</v>
      </c>
      <c r="O263" s="50">
        <v>100</v>
      </c>
      <c r="P263" s="50" t="s">
        <v>12</v>
      </c>
      <c r="Q263" s="50" t="s">
        <v>92</v>
      </c>
      <c r="R263" s="88"/>
      <c r="S263" s="88"/>
      <c r="T263" s="11">
        <v>0</v>
      </c>
      <c r="U263" s="11" t="s">
        <v>1490</v>
      </c>
      <c r="V263" s="11" t="s">
        <v>1491</v>
      </c>
      <c r="W263" s="32">
        <v>491</v>
      </c>
      <c r="X263" s="33" t="s">
        <v>1256</v>
      </c>
      <c r="Y263" s="33"/>
      <c r="Z263" s="50" t="s">
        <v>1258</v>
      </c>
      <c r="AA263" s="89">
        <v>42767</v>
      </c>
      <c r="AB263" s="89">
        <v>43039</v>
      </c>
      <c r="AC263" s="35">
        <f t="shared" si="16"/>
        <v>272</v>
      </c>
      <c r="AD263" s="36">
        <v>40</v>
      </c>
      <c r="AE263" s="28" t="s">
        <v>564</v>
      </c>
      <c r="AF263" s="50" t="s">
        <v>1246</v>
      </c>
      <c r="AG263" s="50" t="s">
        <v>1247</v>
      </c>
      <c r="AH263" s="92" t="s">
        <v>291</v>
      </c>
      <c r="AI263" s="92" t="s">
        <v>1261</v>
      </c>
      <c r="AJ263" s="50"/>
      <c r="AK263" s="50"/>
      <c r="AL263" s="50"/>
      <c r="AM263" s="50"/>
      <c r="AN263" s="50"/>
      <c r="AO263" s="50"/>
      <c r="AP263" s="50"/>
      <c r="AQ263" s="38">
        <f t="shared" si="15"/>
        <v>58</v>
      </c>
      <c r="AR263" s="39">
        <f t="shared" si="17"/>
        <v>0.21323529411764705</v>
      </c>
      <c r="AS263" s="20">
        <v>20</v>
      </c>
      <c r="AT263" s="19" t="s">
        <v>1594</v>
      </c>
      <c r="AU263" s="19" t="s">
        <v>1595</v>
      </c>
      <c r="AV263" s="92">
        <f t="shared" si="18"/>
        <v>8</v>
      </c>
      <c r="AW263" s="92">
        <f t="shared" si="19"/>
        <v>0.16</v>
      </c>
    </row>
    <row r="264" spans="1:49" ht="137.25" customHeight="1" x14ac:dyDescent="0.2">
      <c r="A264" s="70" t="s">
        <v>685</v>
      </c>
      <c r="B264" s="70" t="s">
        <v>685</v>
      </c>
      <c r="C264" s="70" t="s">
        <v>149</v>
      </c>
      <c r="D264" s="70" t="s">
        <v>150</v>
      </c>
      <c r="E264" s="70" t="s">
        <v>151</v>
      </c>
      <c r="F264" s="70" t="s">
        <v>152</v>
      </c>
      <c r="G264" s="70" t="s">
        <v>153</v>
      </c>
      <c r="H264" s="70" t="s">
        <v>154</v>
      </c>
      <c r="I264" s="70">
        <v>70</v>
      </c>
      <c r="J264" s="70" t="s">
        <v>12</v>
      </c>
      <c r="K264" s="71" t="s">
        <v>686</v>
      </c>
      <c r="L264" s="30" t="s">
        <v>1256</v>
      </c>
      <c r="M264" s="81" t="s">
        <v>687</v>
      </c>
      <c r="N264" s="70">
        <v>34</v>
      </c>
      <c r="O264" s="70">
        <v>100</v>
      </c>
      <c r="P264" s="70" t="s">
        <v>12</v>
      </c>
      <c r="Q264" s="50" t="s">
        <v>95</v>
      </c>
      <c r="R264" s="12" t="s">
        <v>688</v>
      </c>
      <c r="S264" s="12" t="s">
        <v>689</v>
      </c>
      <c r="T264" s="156">
        <v>100</v>
      </c>
      <c r="U264" s="6" t="s">
        <v>1653</v>
      </c>
      <c r="V264" s="19" t="s">
        <v>1654</v>
      </c>
      <c r="W264" s="32">
        <v>237</v>
      </c>
      <c r="X264" s="33" t="s">
        <v>1256</v>
      </c>
      <c r="Y264" s="238"/>
      <c r="Z264" s="94" t="s">
        <v>1102</v>
      </c>
      <c r="AA264" s="12">
        <v>42751</v>
      </c>
      <c r="AB264" s="12">
        <v>42765</v>
      </c>
      <c r="AC264" s="35">
        <f t="shared" si="16"/>
        <v>14</v>
      </c>
      <c r="AD264" s="36">
        <v>0</v>
      </c>
      <c r="AE264" s="28" t="s">
        <v>564</v>
      </c>
      <c r="AF264" s="95"/>
      <c r="AG264" s="95"/>
      <c r="AH264" s="50"/>
      <c r="AI264" s="50"/>
      <c r="AJ264" s="50"/>
      <c r="AK264" s="50"/>
      <c r="AL264" s="50"/>
      <c r="AM264" s="50"/>
      <c r="AN264" s="56"/>
      <c r="AO264" s="56"/>
      <c r="AP264" s="56"/>
      <c r="AQ264" s="38">
        <f t="shared" si="15"/>
        <v>74</v>
      </c>
      <c r="AR264" s="39">
        <f t="shared" si="17"/>
        <v>1</v>
      </c>
      <c r="AS264" s="146">
        <v>100</v>
      </c>
      <c r="AT264" s="19" t="s">
        <v>1657</v>
      </c>
      <c r="AU264" s="19" t="s">
        <v>1658</v>
      </c>
      <c r="AV264" s="92">
        <f t="shared" si="18"/>
        <v>0</v>
      </c>
      <c r="AW264" s="92">
        <f t="shared" si="19"/>
        <v>0</v>
      </c>
    </row>
    <row r="265" spans="1:49" ht="127.5" x14ac:dyDescent="0.2">
      <c r="A265" s="70" t="s">
        <v>685</v>
      </c>
      <c r="B265" s="70" t="s">
        <v>685</v>
      </c>
      <c r="C265" s="70" t="s">
        <v>149</v>
      </c>
      <c r="D265" s="70" t="s">
        <v>150</v>
      </c>
      <c r="E265" s="70" t="s">
        <v>151</v>
      </c>
      <c r="F265" s="70" t="s">
        <v>152</v>
      </c>
      <c r="G265" s="70" t="s">
        <v>153</v>
      </c>
      <c r="H265" s="70" t="s">
        <v>154</v>
      </c>
      <c r="I265" s="70">
        <v>70</v>
      </c>
      <c r="J265" s="70" t="s">
        <v>12</v>
      </c>
      <c r="K265" s="71" t="s">
        <v>686</v>
      </c>
      <c r="L265" s="30" t="s">
        <v>1256</v>
      </c>
      <c r="M265" s="81" t="s">
        <v>687</v>
      </c>
      <c r="N265" s="193">
        <v>34</v>
      </c>
      <c r="O265" s="70">
        <v>100</v>
      </c>
      <c r="P265" s="70" t="s">
        <v>12</v>
      </c>
      <c r="Q265" s="50" t="s">
        <v>95</v>
      </c>
      <c r="R265" s="12" t="s">
        <v>690</v>
      </c>
      <c r="S265" s="12" t="s">
        <v>561</v>
      </c>
      <c r="T265" s="156">
        <v>100</v>
      </c>
      <c r="U265" s="6" t="s">
        <v>1653</v>
      </c>
      <c r="V265" s="19" t="s">
        <v>1654</v>
      </c>
      <c r="W265" s="32">
        <v>238</v>
      </c>
      <c r="X265" s="33" t="s">
        <v>1256</v>
      </c>
      <c r="Y265" s="33"/>
      <c r="Z265" s="56" t="s">
        <v>1103</v>
      </c>
      <c r="AA265" s="12">
        <v>42751</v>
      </c>
      <c r="AB265" s="12">
        <v>42765</v>
      </c>
      <c r="AC265" s="35">
        <f t="shared" si="16"/>
        <v>14</v>
      </c>
      <c r="AD265" s="36">
        <v>0</v>
      </c>
      <c r="AE265" s="28" t="s">
        <v>564</v>
      </c>
      <c r="AF265" s="95"/>
      <c r="AG265" s="95"/>
      <c r="AH265" s="50"/>
      <c r="AI265" s="50"/>
      <c r="AJ265" s="50"/>
      <c r="AK265" s="50"/>
      <c r="AL265" s="50"/>
      <c r="AM265" s="50"/>
      <c r="AN265" s="56"/>
      <c r="AO265" s="56"/>
      <c r="AP265" s="56"/>
      <c r="AQ265" s="38">
        <f t="shared" si="15"/>
        <v>74</v>
      </c>
      <c r="AR265" s="39">
        <f t="shared" si="17"/>
        <v>1</v>
      </c>
      <c r="AS265" s="146">
        <v>100</v>
      </c>
      <c r="AT265" s="19" t="s">
        <v>1659</v>
      </c>
      <c r="AU265" s="19" t="s">
        <v>1660</v>
      </c>
      <c r="AV265" s="92">
        <f t="shared" si="18"/>
        <v>0</v>
      </c>
      <c r="AW265" s="92">
        <f t="shared" si="19"/>
        <v>0</v>
      </c>
    </row>
    <row r="266" spans="1:49" ht="127.5" x14ac:dyDescent="0.2">
      <c r="A266" s="70" t="s">
        <v>685</v>
      </c>
      <c r="B266" s="70" t="s">
        <v>685</v>
      </c>
      <c r="C266" s="70" t="s">
        <v>149</v>
      </c>
      <c r="D266" s="70" t="s">
        <v>150</v>
      </c>
      <c r="E266" s="70" t="s">
        <v>151</v>
      </c>
      <c r="F266" s="70" t="s">
        <v>152</v>
      </c>
      <c r="G266" s="70" t="s">
        <v>153</v>
      </c>
      <c r="H266" s="70" t="s">
        <v>154</v>
      </c>
      <c r="I266" s="70">
        <v>70</v>
      </c>
      <c r="J266" s="70" t="s">
        <v>12</v>
      </c>
      <c r="K266" s="71" t="s">
        <v>686</v>
      </c>
      <c r="L266" s="30" t="s">
        <v>1256</v>
      </c>
      <c r="M266" s="81" t="s">
        <v>687</v>
      </c>
      <c r="N266" s="193">
        <v>34</v>
      </c>
      <c r="O266" s="70">
        <v>100</v>
      </c>
      <c r="P266" s="70" t="s">
        <v>12</v>
      </c>
      <c r="Q266" s="28" t="s">
        <v>92</v>
      </c>
      <c r="R266" s="12" t="s">
        <v>691</v>
      </c>
      <c r="S266" s="12" t="s">
        <v>22</v>
      </c>
      <c r="T266" s="156">
        <v>100</v>
      </c>
      <c r="U266" s="6" t="s">
        <v>1653</v>
      </c>
      <c r="V266" s="19" t="s">
        <v>1654</v>
      </c>
      <c r="W266" s="32">
        <v>239</v>
      </c>
      <c r="X266" s="33" t="s">
        <v>1256</v>
      </c>
      <c r="Y266" s="33"/>
      <c r="Z266" s="194" t="s">
        <v>1908</v>
      </c>
      <c r="AA266" s="12">
        <v>42736</v>
      </c>
      <c r="AB266" s="34">
        <v>43069</v>
      </c>
      <c r="AC266" s="35">
        <f t="shared" si="16"/>
        <v>333</v>
      </c>
      <c r="AD266" s="36">
        <v>25</v>
      </c>
      <c r="AE266" s="28" t="s">
        <v>564</v>
      </c>
      <c r="AF266" s="95"/>
      <c r="AG266" s="95"/>
      <c r="AH266" s="50"/>
      <c r="AI266" s="50"/>
      <c r="AJ266" s="50"/>
      <c r="AK266" s="50"/>
      <c r="AL266" s="50"/>
      <c r="AM266" s="50"/>
      <c r="AN266" s="56"/>
      <c r="AO266" s="56"/>
      <c r="AP266" s="56"/>
      <c r="AQ266" s="38">
        <f t="shared" si="15"/>
        <v>89</v>
      </c>
      <c r="AR266" s="39">
        <f t="shared" si="17"/>
        <v>0.26726726726726729</v>
      </c>
      <c r="AS266" s="146">
        <v>27</v>
      </c>
      <c r="AT266" s="19" t="s">
        <v>1661</v>
      </c>
      <c r="AU266" s="19" t="s">
        <v>1662</v>
      </c>
      <c r="AV266" s="92">
        <f t="shared" si="18"/>
        <v>6.75</v>
      </c>
      <c r="AW266" s="92">
        <f t="shared" si="19"/>
        <v>2.2949999999999999</v>
      </c>
    </row>
    <row r="267" spans="1:49" ht="127.5" x14ac:dyDescent="0.2">
      <c r="A267" s="70" t="s">
        <v>685</v>
      </c>
      <c r="B267" s="70" t="s">
        <v>685</v>
      </c>
      <c r="C267" s="70" t="s">
        <v>149</v>
      </c>
      <c r="D267" s="70" t="s">
        <v>150</v>
      </c>
      <c r="E267" s="70" t="s">
        <v>151</v>
      </c>
      <c r="F267" s="70" t="s">
        <v>152</v>
      </c>
      <c r="G267" s="70" t="s">
        <v>153</v>
      </c>
      <c r="H267" s="70" t="s">
        <v>154</v>
      </c>
      <c r="I267" s="70">
        <v>70</v>
      </c>
      <c r="J267" s="70" t="s">
        <v>12</v>
      </c>
      <c r="K267" s="71" t="s">
        <v>686</v>
      </c>
      <c r="L267" s="30" t="s">
        <v>1256</v>
      </c>
      <c r="M267" s="81" t="s">
        <v>687</v>
      </c>
      <c r="N267" s="193">
        <v>34</v>
      </c>
      <c r="O267" s="70">
        <v>100</v>
      </c>
      <c r="P267" s="70" t="s">
        <v>12</v>
      </c>
      <c r="Q267" s="28" t="s">
        <v>92</v>
      </c>
      <c r="R267" s="12" t="s">
        <v>691</v>
      </c>
      <c r="S267" s="12" t="s">
        <v>22</v>
      </c>
      <c r="T267" s="156">
        <v>100</v>
      </c>
      <c r="U267" s="6" t="s">
        <v>1653</v>
      </c>
      <c r="V267" s="19" t="s">
        <v>1654</v>
      </c>
      <c r="W267" s="32">
        <v>240</v>
      </c>
      <c r="X267" s="33" t="s">
        <v>1256</v>
      </c>
      <c r="Y267" s="33"/>
      <c r="Z267" s="194" t="s">
        <v>1909</v>
      </c>
      <c r="AA267" s="12">
        <v>42736</v>
      </c>
      <c r="AB267" s="34">
        <v>43069</v>
      </c>
      <c r="AC267" s="35">
        <f t="shared" si="16"/>
        <v>333</v>
      </c>
      <c r="AD267" s="36">
        <v>25</v>
      </c>
      <c r="AE267" s="28" t="s">
        <v>564</v>
      </c>
      <c r="AF267" s="95"/>
      <c r="AG267" s="95"/>
      <c r="AH267" s="50"/>
      <c r="AI267" s="50"/>
      <c r="AJ267" s="50"/>
      <c r="AK267" s="50"/>
      <c r="AL267" s="50"/>
      <c r="AM267" s="50"/>
      <c r="AN267" s="56"/>
      <c r="AO267" s="56"/>
      <c r="AP267" s="56"/>
      <c r="AQ267" s="38">
        <f t="shared" si="15"/>
        <v>89</v>
      </c>
      <c r="AR267" s="39">
        <f t="shared" si="17"/>
        <v>0.26726726726726729</v>
      </c>
      <c r="AS267" s="146">
        <v>27</v>
      </c>
      <c r="AT267" s="19" t="s">
        <v>1663</v>
      </c>
      <c r="AU267" s="19" t="s">
        <v>1491</v>
      </c>
      <c r="AV267" s="92">
        <f t="shared" si="18"/>
        <v>6.75</v>
      </c>
      <c r="AW267" s="92">
        <f t="shared" si="19"/>
        <v>2.2949999999999999</v>
      </c>
    </row>
    <row r="268" spans="1:49" ht="127.5" x14ac:dyDescent="0.2">
      <c r="A268" s="50" t="s">
        <v>685</v>
      </c>
      <c r="B268" s="50" t="s">
        <v>685</v>
      </c>
      <c r="C268" s="50" t="s">
        <v>149</v>
      </c>
      <c r="D268" s="50" t="s">
        <v>150</v>
      </c>
      <c r="E268" s="50" t="s">
        <v>151</v>
      </c>
      <c r="F268" s="50" t="s">
        <v>152</v>
      </c>
      <c r="G268" s="50" t="s">
        <v>153</v>
      </c>
      <c r="H268" s="50" t="s">
        <v>154</v>
      </c>
      <c r="I268" s="50">
        <v>70</v>
      </c>
      <c r="J268" s="50" t="s">
        <v>12</v>
      </c>
      <c r="K268" s="52" t="s">
        <v>686</v>
      </c>
      <c r="L268" s="30" t="s">
        <v>1256</v>
      </c>
      <c r="M268" s="57" t="s">
        <v>687</v>
      </c>
      <c r="N268" s="193">
        <v>34</v>
      </c>
      <c r="O268" s="50">
        <v>100</v>
      </c>
      <c r="P268" s="50" t="s">
        <v>12</v>
      </c>
      <c r="Q268" s="28" t="s">
        <v>92</v>
      </c>
      <c r="R268" s="50" t="s">
        <v>692</v>
      </c>
      <c r="S268" s="12" t="s">
        <v>668</v>
      </c>
      <c r="T268" s="156">
        <v>100</v>
      </c>
      <c r="U268" s="6" t="s">
        <v>1653</v>
      </c>
      <c r="V268" s="19" t="s">
        <v>1654</v>
      </c>
      <c r="W268" s="32">
        <v>241</v>
      </c>
      <c r="X268" s="33" t="s">
        <v>1256</v>
      </c>
      <c r="Y268" s="33"/>
      <c r="Z268" s="84" t="s">
        <v>693</v>
      </c>
      <c r="AA268" s="12">
        <v>42736</v>
      </c>
      <c r="AB268" s="34">
        <v>43069</v>
      </c>
      <c r="AC268" s="35">
        <f t="shared" si="16"/>
        <v>333</v>
      </c>
      <c r="AD268" s="36">
        <v>25</v>
      </c>
      <c r="AE268" s="28" t="s">
        <v>564</v>
      </c>
      <c r="AF268" s="95"/>
      <c r="AG268" s="95"/>
      <c r="AH268" s="50"/>
      <c r="AI268" s="50"/>
      <c r="AJ268" s="50"/>
      <c r="AK268" s="50"/>
      <c r="AL268" s="50"/>
      <c r="AM268" s="50"/>
      <c r="AN268" s="56"/>
      <c r="AO268" s="56"/>
      <c r="AP268" s="56"/>
      <c r="AQ268" s="38">
        <f t="shared" si="15"/>
        <v>89</v>
      </c>
      <c r="AR268" s="39">
        <f t="shared" si="17"/>
        <v>0.26726726726726729</v>
      </c>
      <c r="AS268" s="146">
        <v>27</v>
      </c>
      <c r="AT268" s="19" t="s">
        <v>1664</v>
      </c>
      <c r="AU268" s="19" t="s">
        <v>1665</v>
      </c>
      <c r="AV268" s="92">
        <f t="shared" si="18"/>
        <v>6.75</v>
      </c>
      <c r="AW268" s="92">
        <f t="shared" si="19"/>
        <v>2.2949999999999999</v>
      </c>
    </row>
    <row r="269" spans="1:49" ht="127.5" x14ac:dyDescent="0.2">
      <c r="A269" s="50" t="s">
        <v>685</v>
      </c>
      <c r="B269" s="50" t="s">
        <v>685</v>
      </c>
      <c r="C269" s="50" t="s">
        <v>149</v>
      </c>
      <c r="D269" s="50" t="s">
        <v>150</v>
      </c>
      <c r="E269" s="50" t="s">
        <v>151</v>
      </c>
      <c r="F269" s="50" t="s">
        <v>152</v>
      </c>
      <c r="G269" s="50" t="s">
        <v>153</v>
      </c>
      <c r="H269" s="50" t="s">
        <v>154</v>
      </c>
      <c r="I269" s="50">
        <v>70</v>
      </c>
      <c r="J269" s="50" t="s">
        <v>12</v>
      </c>
      <c r="K269" s="52" t="s">
        <v>686</v>
      </c>
      <c r="L269" s="30" t="s">
        <v>1256</v>
      </c>
      <c r="M269" s="57" t="s">
        <v>687</v>
      </c>
      <c r="N269" s="193">
        <v>34</v>
      </c>
      <c r="O269" s="50">
        <v>100</v>
      </c>
      <c r="P269" s="50" t="s">
        <v>12</v>
      </c>
      <c r="Q269" s="28" t="s">
        <v>92</v>
      </c>
      <c r="R269" s="12" t="s">
        <v>690</v>
      </c>
      <c r="S269" s="12" t="s">
        <v>561</v>
      </c>
      <c r="T269" s="156">
        <v>100</v>
      </c>
      <c r="U269" s="6" t="s">
        <v>1653</v>
      </c>
      <c r="V269" s="19" t="s">
        <v>1654</v>
      </c>
      <c r="W269" s="32">
        <v>242</v>
      </c>
      <c r="X269" s="33" t="s">
        <v>1256</v>
      </c>
      <c r="Y269" s="33"/>
      <c r="Z269" s="84" t="s">
        <v>694</v>
      </c>
      <c r="AA269" s="12">
        <v>42736</v>
      </c>
      <c r="AB269" s="34">
        <v>43069</v>
      </c>
      <c r="AC269" s="35">
        <f t="shared" si="16"/>
        <v>333</v>
      </c>
      <c r="AD269" s="36">
        <v>25</v>
      </c>
      <c r="AE269" s="28" t="s">
        <v>564</v>
      </c>
      <c r="AF269" s="95"/>
      <c r="AG269" s="95"/>
      <c r="AH269" s="50"/>
      <c r="AI269" s="50"/>
      <c r="AJ269" s="50"/>
      <c r="AK269" s="50"/>
      <c r="AL269" s="50"/>
      <c r="AM269" s="50"/>
      <c r="AN269" s="56"/>
      <c r="AO269" s="56"/>
      <c r="AP269" s="56"/>
      <c r="AQ269" s="38">
        <f t="shared" ref="AQ269:AQ332" si="20">IF(($AQ$2-AA269)&lt;0,"Actividad no ha iniciado",IF(($AQ$2-AA269)=42825,"La actividad no tiene fecha de inicio",$AQ$2-AA269))</f>
        <v>89</v>
      </c>
      <c r="AR269" s="39">
        <f t="shared" si="17"/>
        <v>0.26726726726726729</v>
      </c>
      <c r="AS269" s="146">
        <v>27</v>
      </c>
      <c r="AT269" s="19" t="s">
        <v>1666</v>
      </c>
      <c r="AU269" s="19" t="s">
        <v>1667</v>
      </c>
      <c r="AV269" s="92">
        <f t="shared" si="18"/>
        <v>6.75</v>
      </c>
      <c r="AW269" s="92">
        <f t="shared" si="19"/>
        <v>2.2949999999999999</v>
      </c>
    </row>
    <row r="270" spans="1:49" ht="38.25" x14ac:dyDescent="0.2">
      <c r="A270" s="50" t="s">
        <v>685</v>
      </c>
      <c r="B270" s="50" t="s">
        <v>685</v>
      </c>
      <c r="C270" s="50" t="s">
        <v>149</v>
      </c>
      <c r="D270" s="50" t="s">
        <v>150</v>
      </c>
      <c r="E270" s="50" t="s">
        <v>151</v>
      </c>
      <c r="F270" s="50" t="s">
        <v>152</v>
      </c>
      <c r="G270" s="50" t="s">
        <v>153</v>
      </c>
      <c r="H270" s="50" t="s">
        <v>154</v>
      </c>
      <c r="I270" s="50">
        <v>70</v>
      </c>
      <c r="J270" s="50" t="s">
        <v>12</v>
      </c>
      <c r="K270" s="115" t="s">
        <v>695</v>
      </c>
      <c r="L270" s="30" t="s">
        <v>1256</v>
      </c>
      <c r="M270" s="50" t="s">
        <v>1910</v>
      </c>
      <c r="N270" s="193">
        <v>33</v>
      </c>
      <c r="O270" s="50">
        <v>10</v>
      </c>
      <c r="P270" s="50" t="s">
        <v>12</v>
      </c>
      <c r="Q270" s="50"/>
      <c r="R270" s="96"/>
      <c r="S270" s="96"/>
      <c r="T270" s="6"/>
      <c r="U270" s="6"/>
      <c r="V270" s="6"/>
      <c r="W270" s="97">
        <v>492</v>
      </c>
      <c r="X270" s="33" t="s">
        <v>1256</v>
      </c>
      <c r="Y270" s="33"/>
      <c r="Z270" s="84" t="s">
        <v>1272</v>
      </c>
      <c r="AA270" s="89">
        <v>42795</v>
      </c>
      <c r="AB270" s="89">
        <v>43069</v>
      </c>
      <c r="AC270" s="35">
        <f t="shared" ref="AC270:AC333" si="21">+AB270-AA270</f>
        <v>274</v>
      </c>
      <c r="AD270" s="98">
        <v>100</v>
      </c>
      <c r="AE270" s="28" t="s">
        <v>564</v>
      </c>
      <c r="AF270" s="50" t="s">
        <v>801</v>
      </c>
      <c r="AG270" s="64" t="s">
        <v>1274</v>
      </c>
      <c r="AH270" s="50"/>
      <c r="AI270" s="50"/>
      <c r="AJ270" s="50"/>
      <c r="AK270" s="50"/>
      <c r="AL270" s="50"/>
      <c r="AM270" s="50"/>
      <c r="AN270" s="56"/>
      <c r="AO270" s="56"/>
      <c r="AP270" s="56"/>
      <c r="AQ270" s="38">
        <f t="shared" si="20"/>
        <v>30</v>
      </c>
      <c r="AR270" s="39">
        <f t="shared" ref="AR270:AR333" si="22">IF(AQ270="Actividad no ha iniciado","Actividad no ha iniciado",IF(AQ270="La actividad no tiene fecha de inicio","La actividad no tiene fecha de inicio",IF(OR(AQ270/AC270&gt;100%,AE270="SI"),100%,AQ270/AC270)))</f>
        <v>0.10948905109489052</v>
      </c>
      <c r="AS270" s="136">
        <v>0</v>
      </c>
      <c r="AT270" s="5"/>
      <c r="AU270" s="5"/>
      <c r="AV270" s="92">
        <f t="shared" ref="AV270:AV333" si="23">(AS270*AD270)/100</f>
        <v>0</v>
      </c>
      <c r="AW270" s="92">
        <f t="shared" ref="AW270:AW333" si="24">(AV270*N270)/100</f>
        <v>0</v>
      </c>
    </row>
    <row r="271" spans="1:49" ht="114.75" x14ac:dyDescent="0.2">
      <c r="A271" s="50" t="s">
        <v>685</v>
      </c>
      <c r="B271" s="50" t="s">
        <v>685</v>
      </c>
      <c r="C271" s="50" t="s">
        <v>149</v>
      </c>
      <c r="D271" s="50" t="s">
        <v>150</v>
      </c>
      <c r="E271" s="50" t="s">
        <v>151</v>
      </c>
      <c r="F271" s="50" t="s">
        <v>152</v>
      </c>
      <c r="G271" s="50" t="s">
        <v>153</v>
      </c>
      <c r="H271" s="50" t="s">
        <v>154</v>
      </c>
      <c r="I271" s="50">
        <v>70</v>
      </c>
      <c r="J271" s="50" t="s">
        <v>12</v>
      </c>
      <c r="K271" s="52" t="s">
        <v>696</v>
      </c>
      <c r="L271" s="30" t="s">
        <v>1256</v>
      </c>
      <c r="M271" s="50" t="s">
        <v>697</v>
      </c>
      <c r="N271" s="193">
        <v>33</v>
      </c>
      <c r="O271" s="50">
        <v>100</v>
      </c>
      <c r="P271" s="50" t="s">
        <v>12</v>
      </c>
      <c r="Q271" s="50" t="s">
        <v>95</v>
      </c>
      <c r="R271" s="12" t="s">
        <v>688</v>
      </c>
      <c r="S271" s="12" t="s">
        <v>689</v>
      </c>
      <c r="T271" s="6"/>
      <c r="U271" s="6" t="s">
        <v>1655</v>
      </c>
      <c r="V271" s="19" t="s">
        <v>1656</v>
      </c>
      <c r="W271" s="32">
        <v>243</v>
      </c>
      <c r="X271" s="33" t="s">
        <v>1256</v>
      </c>
      <c r="Y271" s="33"/>
      <c r="Z271" s="99" t="s">
        <v>1104</v>
      </c>
      <c r="AA271" s="12">
        <v>42736</v>
      </c>
      <c r="AB271" s="12">
        <v>42794</v>
      </c>
      <c r="AC271" s="35">
        <f t="shared" si="21"/>
        <v>58</v>
      </c>
      <c r="AD271" s="36">
        <v>100</v>
      </c>
      <c r="AE271" s="28" t="s">
        <v>564</v>
      </c>
      <c r="AF271" s="95"/>
      <c r="AG271" s="95"/>
      <c r="AH271" s="50"/>
      <c r="AI271" s="50"/>
      <c r="AJ271" s="50"/>
      <c r="AK271" s="50"/>
      <c r="AL271" s="50"/>
      <c r="AM271" s="50"/>
      <c r="AN271" s="56"/>
      <c r="AO271" s="56"/>
      <c r="AP271" s="56"/>
      <c r="AQ271" s="38">
        <f t="shared" si="20"/>
        <v>89</v>
      </c>
      <c r="AR271" s="39">
        <f t="shared" si="22"/>
        <v>1</v>
      </c>
      <c r="AS271" s="20">
        <v>100</v>
      </c>
      <c r="AT271" s="5" t="s">
        <v>1668</v>
      </c>
      <c r="AU271" s="5" t="s">
        <v>1669</v>
      </c>
      <c r="AV271" s="92">
        <f t="shared" si="23"/>
        <v>100</v>
      </c>
      <c r="AW271" s="92">
        <f t="shared" si="24"/>
        <v>33</v>
      </c>
    </row>
    <row r="272" spans="1:49" ht="63.75" x14ac:dyDescent="0.2">
      <c r="A272" s="50" t="s">
        <v>700</v>
      </c>
      <c r="B272" s="50" t="s">
        <v>700</v>
      </c>
      <c r="C272" s="50" t="s">
        <v>204</v>
      </c>
      <c r="D272" s="50" t="s">
        <v>205</v>
      </c>
      <c r="E272" s="50" t="s">
        <v>651</v>
      </c>
      <c r="F272" s="50" t="s">
        <v>701</v>
      </c>
      <c r="G272" s="50" t="s">
        <v>702</v>
      </c>
      <c r="H272" s="50" t="s">
        <v>703</v>
      </c>
      <c r="I272" s="50">
        <v>75</v>
      </c>
      <c r="J272" s="50" t="s">
        <v>12</v>
      </c>
      <c r="K272" s="52" t="s">
        <v>704</v>
      </c>
      <c r="L272" s="30" t="s">
        <v>1256</v>
      </c>
      <c r="M272" s="50" t="s">
        <v>705</v>
      </c>
      <c r="N272" s="50">
        <v>15</v>
      </c>
      <c r="O272" s="50">
        <v>100</v>
      </c>
      <c r="P272" s="50" t="s">
        <v>12</v>
      </c>
      <c r="Q272" s="50" t="s">
        <v>92</v>
      </c>
      <c r="R272" s="50" t="s">
        <v>1293</v>
      </c>
      <c r="S272" s="50" t="s">
        <v>669</v>
      </c>
      <c r="T272" s="19">
        <v>100</v>
      </c>
      <c r="U272" s="19" t="s">
        <v>1397</v>
      </c>
      <c r="V272" s="19" t="s">
        <v>1398</v>
      </c>
      <c r="W272" s="32">
        <v>248</v>
      </c>
      <c r="X272" s="33" t="s">
        <v>1256</v>
      </c>
      <c r="Y272" s="33"/>
      <c r="Z272" s="50" t="s">
        <v>706</v>
      </c>
      <c r="AA272" s="12">
        <v>42736</v>
      </c>
      <c r="AB272" s="12">
        <v>43100</v>
      </c>
      <c r="AC272" s="35">
        <f t="shared" si="21"/>
        <v>364</v>
      </c>
      <c r="AD272" s="60">
        <v>100</v>
      </c>
      <c r="AE272" s="28" t="s">
        <v>1224</v>
      </c>
      <c r="AF272" s="193" t="s">
        <v>1896</v>
      </c>
      <c r="AG272" s="50" t="s">
        <v>1290</v>
      </c>
      <c r="AH272" s="50" t="s">
        <v>707</v>
      </c>
      <c r="AI272" s="50" t="s">
        <v>708</v>
      </c>
      <c r="AJ272" s="50" t="s">
        <v>709</v>
      </c>
      <c r="AK272" s="50" t="s">
        <v>710</v>
      </c>
      <c r="AL272" s="50"/>
      <c r="AM272" s="50"/>
      <c r="AN272" s="50" t="s">
        <v>29</v>
      </c>
      <c r="AO272" s="50"/>
      <c r="AP272" s="50"/>
      <c r="AQ272" s="38">
        <f t="shared" si="20"/>
        <v>89</v>
      </c>
      <c r="AR272" s="39">
        <f t="shared" si="22"/>
        <v>1</v>
      </c>
      <c r="AS272" s="20">
        <v>100</v>
      </c>
      <c r="AT272" s="19" t="str">
        <f>+VLOOKUP(W272,'[2]PA OFICO'!$W$5:$AT$18,23,FALSE)</f>
        <v xml:space="preserve">A 31 de marzo de 2017 se han tramitado 181 solicitudes  que se han radicado en la Oficina Asesora de Comunicaciones de los diferentes medios de comunicación para el desarrollo de sus actividades periodísticas con la población privada de la libertad. </v>
      </c>
      <c r="AU272" s="19" t="str">
        <f>+VLOOKUP(W272,'[2]PA OFICO'!$W$5:$AT$18,24,FALSE)</f>
        <v xml:space="preserve">Las evidencias se encuentran en archivos físicos  en la carpeta trámites 2017, que se encuentran en la Oficina Asesora de Comunicaciones, así como también en el  correo electrónico prensa@inpec.gov.co
</v>
      </c>
      <c r="AV272" s="92">
        <f t="shared" si="23"/>
        <v>100</v>
      </c>
      <c r="AW272" s="92">
        <f t="shared" si="24"/>
        <v>15</v>
      </c>
    </row>
    <row r="273" spans="1:49" ht="51" x14ac:dyDescent="0.2">
      <c r="A273" s="50" t="s">
        <v>700</v>
      </c>
      <c r="B273" s="50" t="s">
        <v>700</v>
      </c>
      <c r="C273" s="50" t="s">
        <v>204</v>
      </c>
      <c r="D273" s="50" t="s">
        <v>205</v>
      </c>
      <c r="E273" s="50" t="s">
        <v>651</v>
      </c>
      <c r="F273" s="50" t="s">
        <v>701</v>
      </c>
      <c r="G273" s="50" t="s">
        <v>702</v>
      </c>
      <c r="H273" s="50" t="s">
        <v>703</v>
      </c>
      <c r="I273" s="50">
        <v>75</v>
      </c>
      <c r="J273" s="50" t="s">
        <v>12</v>
      </c>
      <c r="K273" s="52" t="s">
        <v>711</v>
      </c>
      <c r="L273" s="30" t="s">
        <v>1256</v>
      </c>
      <c r="M273" s="50" t="s">
        <v>712</v>
      </c>
      <c r="N273" s="50">
        <v>15</v>
      </c>
      <c r="O273" s="50">
        <v>3</v>
      </c>
      <c r="P273" s="28" t="s">
        <v>11</v>
      </c>
      <c r="Q273" s="50" t="s">
        <v>94</v>
      </c>
      <c r="R273" s="50" t="s">
        <v>713</v>
      </c>
      <c r="S273" s="50" t="s">
        <v>708</v>
      </c>
      <c r="T273" s="19"/>
      <c r="U273" s="19" t="s">
        <v>1399</v>
      </c>
      <c r="V273" s="19" t="s">
        <v>1400</v>
      </c>
      <c r="W273" s="32">
        <v>249</v>
      </c>
      <c r="X273" s="33" t="s">
        <v>1256</v>
      </c>
      <c r="Y273" s="33"/>
      <c r="Z273" s="50" t="s">
        <v>714</v>
      </c>
      <c r="AA273" s="12">
        <v>42737</v>
      </c>
      <c r="AB273" s="12">
        <v>42794</v>
      </c>
      <c r="AC273" s="35">
        <f t="shared" si="21"/>
        <v>57</v>
      </c>
      <c r="AD273" s="60">
        <v>25</v>
      </c>
      <c r="AE273" s="28" t="s">
        <v>564</v>
      </c>
      <c r="AF273" s="50" t="s">
        <v>713</v>
      </c>
      <c r="AG273" s="50" t="s">
        <v>708</v>
      </c>
      <c r="AH273" s="50" t="s">
        <v>178</v>
      </c>
      <c r="AI273" s="50" t="s">
        <v>715</v>
      </c>
      <c r="AJ273" s="50"/>
      <c r="AK273" s="50"/>
      <c r="AL273" s="50"/>
      <c r="AM273" s="50"/>
      <c r="AN273" s="50" t="s">
        <v>44</v>
      </c>
      <c r="AO273" s="50"/>
      <c r="AP273" s="50"/>
      <c r="AQ273" s="38">
        <f t="shared" si="20"/>
        <v>88</v>
      </c>
      <c r="AR273" s="39">
        <f t="shared" si="22"/>
        <v>1</v>
      </c>
      <c r="AS273" s="20">
        <v>100</v>
      </c>
      <c r="AT273" s="19" t="str">
        <f>+VLOOKUP(W273,'[2]PA OFICO'!$W$5:$AT$18,23,FALSE)</f>
        <v>Para el cumplimiento de la actividad, el 27 de febrero de 2017 se publicó el Boletín # 007 "Comité Institucional de Desarrollo Administrativo define acciones para la actual vigencia".</v>
      </c>
      <c r="AU273" s="19" t="str">
        <f>+VLOOKUP(W273,'[2]PA OFICO'!$W$5:$AT$18,24,FALSE)</f>
        <v>Las evidencias se encuentran en archivos físicos  en la AZ BOLETINES DE PRENSA 2017, que se encuentran en la Oficina Asesora de Comunicaciones, así como también en el Drive habilitado por OFPLA con el nombre OFICO</v>
      </c>
      <c r="AV273" s="92">
        <f t="shared" si="23"/>
        <v>25</v>
      </c>
      <c r="AW273" s="92">
        <f t="shared" si="24"/>
        <v>3.75</v>
      </c>
    </row>
    <row r="274" spans="1:49" ht="63.75" x14ac:dyDescent="0.2">
      <c r="A274" s="50" t="s">
        <v>700</v>
      </c>
      <c r="B274" s="50" t="s">
        <v>700</v>
      </c>
      <c r="C274" s="50" t="s">
        <v>204</v>
      </c>
      <c r="D274" s="50" t="s">
        <v>205</v>
      </c>
      <c r="E274" s="50" t="s">
        <v>651</v>
      </c>
      <c r="F274" s="50" t="s">
        <v>701</v>
      </c>
      <c r="G274" s="50" t="s">
        <v>702</v>
      </c>
      <c r="H274" s="50" t="s">
        <v>703</v>
      </c>
      <c r="I274" s="50">
        <v>75</v>
      </c>
      <c r="J274" s="50" t="s">
        <v>12</v>
      </c>
      <c r="K274" s="52" t="s">
        <v>711</v>
      </c>
      <c r="L274" s="30" t="s">
        <v>1256</v>
      </c>
      <c r="M274" s="50" t="s">
        <v>712</v>
      </c>
      <c r="N274" s="50">
        <v>15</v>
      </c>
      <c r="O274" s="50">
        <v>3</v>
      </c>
      <c r="P274" s="28" t="s">
        <v>11</v>
      </c>
      <c r="Q274" s="50" t="s">
        <v>94</v>
      </c>
      <c r="R274" s="50" t="s">
        <v>713</v>
      </c>
      <c r="S274" s="50" t="s">
        <v>708</v>
      </c>
      <c r="T274" s="19"/>
      <c r="U274" s="19" t="s">
        <v>1399</v>
      </c>
      <c r="V274" s="19" t="s">
        <v>1400</v>
      </c>
      <c r="W274" s="32">
        <v>250</v>
      </c>
      <c r="X274" s="33" t="s">
        <v>1256</v>
      </c>
      <c r="Y274" s="33"/>
      <c r="Z274" s="50" t="s">
        <v>716</v>
      </c>
      <c r="AA274" s="12">
        <v>42737</v>
      </c>
      <c r="AB274" s="12">
        <v>42916</v>
      </c>
      <c r="AC274" s="35">
        <f t="shared" si="21"/>
        <v>179</v>
      </c>
      <c r="AD274" s="60">
        <v>25</v>
      </c>
      <c r="AE274" s="28" t="s">
        <v>564</v>
      </c>
      <c r="AF274" s="50" t="s">
        <v>178</v>
      </c>
      <c r="AG274" s="50" t="s">
        <v>715</v>
      </c>
      <c r="AH274" s="50" t="s">
        <v>717</v>
      </c>
      <c r="AI274" s="50" t="s">
        <v>718</v>
      </c>
      <c r="AJ274" s="50"/>
      <c r="AK274" s="50"/>
      <c r="AL274" s="50"/>
      <c r="AM274" s="50"/>
      <c r="AN274" s="50" t="s">
        <v>44</v>
      </c>
      <c r="AO274" s="50"/>
      <c r="AP274" s="50"/>
      <c r="AQ274" s="38">
        <f t="shared" si="20"/>
        <v>88</v>
      </c>
      <c r="AR274" s="39">
        <f t="shared" si="22"/>
        <v>0.49162011173184356</v>
      </c>
      <c r="AS274" s="20">
        <v>100</v>
      </c>
      <c r="AT274" s="19" t="str">
        <f>+VLOOKUP(W274,'[2]PA OFICO'!$W$5:$AT$18,23,FALSE)</f>
        <v xml:space="preserve">A 31 de marzo de 2017 se han publicado 3 NOTINPEC detallados asi: NOTINPEC #410 de marzo 13 a 17 de 2017, NOTINPEC #411 de marzo 21 a 24 de 2017, NOTINPEC #412 de marzo 27 a 31 de 2017, informando sobre las acciones de diálogo que adelanta el INPEC en la RDC. </v>
      </c>
      <c r="AU274" s="19" t="str">
        <f>+VLOOKUP(W274,'[2]PA OFICO'!$W$5:$AT$18,24,FALSE)</f>
        <v>Las evidencias se encuentran en la página web del Instituto así como también en el  correo electrónico notinpec@inpec.gov.co, así como también en el Drive habilitado por OFPLA con el nombre OFICO.</v>
      </c>
      <c r="AV274" s="92">
        <f t="shared" si="23"/>
        <v>25</v>
      </c>
      <c r="AW274" s="92">
        <f t="shared" si="24"/>
        <v>3.75</v>
      </c>
    </row>
    <row r="275" spans="1:49" ht="51" x14ac:dyDescent="0.2">
      <c r="A275" s="50" t="s">
        <v>700</v>
      </c>
      <c r="B275" s="50" t="s">
        <v>700</v>
      </c>
      <c r="C275" s="50" t="s">
        <v>204</v>
      </c>
      <c r="D275" s="50" t="s">
        <v>205</v>
      </c>
      <c r="E275" s="50" t="s">
        <v>651</v>
      </c>
      <c r="F275" s="50" t="s">
        <v>701</v>
      </c>
      <c r="G275" s="50" t="s">
        <v>702</v>
      </c>
      <c r="H275" s="50" t="s">
        <v>703</v>
      </c>
      <c r="I275" s="50">
        <v>75</v>
      </c>
      <c r="J275" s="50" t="s">
        <v>12</v>
      </c>
      <c r="K275" s="52" t="s">
        <v>711</v>
      </c>
      <c r="L275" s="30" t="s">
        <v>1256</v>
      </c>
      <c r="M275" s="50" t="s">
        <v>712</v>
      </c>
      <c r="N275" s="50">
        <v>15</v>
      </c>
      <c r="O275" s="50">
        <v>3</v>
      </c>
      <c r="P275" s="28" t="s">
        <v>11</v>
      </c>
      <c r="Q275" s="50" t="s">
        <v>94</v>
      </c>
      <c r="R275" s="50" t="s">
        <v>713</v>
      </c>
      <c r="S275" s="50" t="s">
        <v>708</v>
      </c>
      <c r="T275" s="19"/>
      <c r="U275" s="19" t="s">
        <v>1399</v>
      </c>
      <c r="V275" s="19" t="s">
        <v>1400</v>
      </c>
      <c r="W275" s="32">
        <v>251</v>
      </c>
      <c r="X275" s="33" t="s">
        <v>1256</v>
      </c>
      <c r="Y275" s="33"/>
      <c r="Z275" s="50" t="s">
        <v>719</v>
      </c>
      <c r="AA275" s="12">
        <v>42737</v>
      </c>
      <c r="AB275" s="12">
        <v>42916</v>
      </c>
      <c r="AC275" s="35">
        <f t="shared" si="21"/>
        <v>179</v>
      </c>
      <c r="AD275" s="60">
        <v>25</v>
      </c>
      <c r="AE275" s="28" t="s">
        <v>564</v>
      </c>
      <c r="AF275" s="50" t="s">
        <v>178</v>
      </c>
      <c r="AG275" s="50" t="s">
        <v>715</v>
      </c>
      <c r="AH275" s="50" t="s">
        <v>707</v>
      </c>
      <c r="AI275" s="50" t="s">
        <v>708</v>
      </c>
      <c r="AJ275" s="50"/>
      <c r="AK275" s="50"/>
      <c r="AL275" s="50"/>
      <c r="AM275" s="50"/>
      <c r="AN275" s="50" t="s">
        <v>44</v>
      </c>
      <c r="AO275" s="50"/>
      <c r="AP275" s="50"/>
      <c r="AQ275" s="38">
        <f t="shared" si="20"/>
        <v>88</v>
      </c>
      <c r="AR275" s="39">
        <f t="shared" si="22"/>
        <v>0.49162011173184356</v>
      </c>
      <c r="AS275" s="20">
        <v>100</v>
      </c>
      <c r="AT275" s="19" t="str">
        <f>+VLOOKUP(W275,'[2]PA OFICO'!$W$5:$AT$18,23,FALSE)</f>
        <v>A la fecha  se han realizado publicaciones en  FACEBOOK, TWITTER Y YOUTUBE de las acciones  que adelanta el Instituto en la RDC.</v>
      </c>
      <c r="AU275" s="19" t="str">
        <f>+VLOOKUP(W275,'[2]PA OFICO'!$W$5:$AT$18,24,FALSE)</f>
        <v>Las evidencias se encuentran en las páginas institucionales, así como también en el Drive habilitado por OFPLA con el nombre OFICO.</v>
      </c>
      <c r="AV275" s="92">
        <f t="shared" si="23"/>
        <v>25</v>
      </c>
      <c r="AW275" s="92">
        <f t="shared" si="24"/>
        <v>3.75</v>
      </c>
    </row>
    <row r="276" spans="1:49" ht="63.75" x14ac:dyDescent="0.2">
      <c r="A276" s="50" t="s">
        <v>700</v>
      </c>
      <c r="B276" s="50" t="s">
        <v>700</v>
      </c>
      <c r="C276" s="50" t="s">
        <v>204</v>
      </c>
      <c r="D276" s="50" t="s">
        <v>205</v>
      </c>
      <c r="E276" s="50" t="s">
        <v>651</v>
      </c>
      <c r="F276" s="50" t="s">
        <v>701</v>
      </c>
      <c r="G276" s="50" t="s">
        <v>702</v>
      </c>
      <c r="H276" s="50" t="s">
        <v>703</v>
      </c>
      <c r="I276" s="50">
        <v>75</v>
      </c>
      <c r="J276" s="50" t="s">
        <v>12</v>
      </c>
      <c r="K276" s="52" t="s">
        <v>711</v>
      </c>
      <c r="L276" s="30" t="s">
        <v>1256</v>
      </c>
      <c r="M276" s="50" t="s">
        <v>712</v>
      </c>
      <c r="N276" s="50">
        <v>15</v>
      </c>
      <c r="O276" s="50">
        <v>3</v>
      </c>
      <c r="P276" s="28" t="s">
        <v>11</v>
      </c>
      <c r="Q276" s="50" t="s">
        <v>94</v>
      </c>
      <c r="R276" s="50" t="s">
        <v>713</v>
      </c>
      <c r="S276" s="50" t="s">
        <v>708</v>
      </c>
      <c r="T276" s="19"/>
      <c r="U276" s="19" t="s">
        <v>1399</v>
      </c>
      <c r="V276" s="19" t="s">
        <v>1400</v>
      </c>
      <c r="W276" s="32">
        <v>252</v>
      </c>
      <c r="X276" s="33" t="s">
        <v>1256</v>
      </c>
      <c r="Y276" s="33"/>
      <c r="Z276" s="50" t="s">
        <v>720</v>
      </c>
      <c r="AA276" s="12">
        <v>42737</v>
      </c>
      <c r="AB276" s="12">
        <v>42916</v>
      </c>
      <c r="AC276" s="35">
        <f t="shared" si="21"/>
        <v>179</v>
      </c>
      <c r="AD276" s="60">
        <v>25</v>
      </c>
      <c r="AE276" s="28" t="s">
        <v>564</v>
      </c>
      <c r="AF276" s="50" t="s">
        <v>717</v>
      </c>
      <c r="AG276" s="50" t="s">
        <v>718</v>
      </c>
      <c r="AH276" s="50" t="s">
        <v>102</v>
      </c>
      <c r="AI276" s="50" t="s">
        <v>721</v>
      </c>
      <c r="AJ276" s="50"/>
      <c r="AK276" s="50"/>
      <c r="AL276" s="50"/>
      <c r="AM276" s="50"/>
      <c r="AN276" s="50" t="s">
        <v>44</v>
      </c>
      <c r="AO276" s="50"/>
      <c r="AP276" s="50"/>
      <c r="AQ276" s="38">
        <f t="shared" si="20"/>
        <v>88</v>
      </c>
      <c r="AR276" s="39">
        <f t="shared" si="22"/>
        <v>0.49162011173184356</v>
      </c>
      <c r="AS276" s="20">
        <v>100</v>
      </c>
      <c r="AT276" s="19" t="str">
        <f>+VLOOKUP(W276,'[2]PA OFICO'!$W$5:$AT$18,23,FALSE)</f>
        <v>Para el cumplimiento de la actividad, se diseñaron 2 modelos de invitación, dirigida a la población privada de la libertad y a los grupos de interés externos de la entidad.</v>
      </c>
      <c r="AU276" s="19" t="str">
        <f>+VLOOKUP(W276,'[2]PA OFICO'!$W$5:$AT$18,24,FALSE)</f>
        <v xml:space="preserve">Las evidencias se encuentran en el Drive de los correos analucia.villavicencio@inpec.gov.co y alicia.barrera@inpec.gov.co, así como también en el Drive habilitado por OFPLA con el nombre OFICO. </v>
      </c>
      <c r="AV276" s="92">
        <f t="shared" si="23"/>
        <v>25</v>
      </c>
      <c r="AW276" s="92">
        <f t="shared" si="24"/>
        <v>3.75</v>
      </c>
    </row>
    <row r="277" spans="1:49" ht="38.25" x14ac:dyDescent="0.2">
      <c r="A277" s="50" t="s">
        <v>700</v>
      </c>
      <c r="B277" s="50" t="s">
        <v>700</v>
      </c>
      <c r="C277" s="50" t="s">
        <v>204</v>
      </c>
      <c r="D277" s="50" t="s">
        <v>205</v>
      </c>
      <c r="E277" s="50" t="s">
        <v>651</v>
      </c>
      <c r="F277" s="50" t="s">
        <v>701</v>
      </c>
      <c r="G277" s="50" t="s">
        <v>702</v>
      </c>
      <c r="H277" s="50" t="s">
        <v>703</v>
      </c>
      <c r="I277" s="50">
        <v>75</v>
      </c>
      <c r="J277" s="50" t="s">
        <v>12</v>
      </c>
      <c r="K277" s="52" t="s">
        <v>722</v>
      </c>
      <c r="L277" s="30" t="s">
        <v>1256</v>
      </c>
      <c r="M277" s="50" t="s">
        <v>723</v>
      </c>
      <c r="N277" s="50">
        <v>10</v>
      </c>
      <c r="O277" s="50">
        <v>3</v>
      </c>
      <c r="P277" s="28" t="s">
        <v>11</v>
      </c>
      <c r="Q277" s="28" t="s">
        <v>92</v>
      </c>
      <c r="R277" s="50" t="s">
        <v>718</v>
      </c>
      <c r="S277" s="50" t="s">
        <v>717</v>
      </c>
      <c r="T277" s="19"/>
      <c r="U277" s="19" t="s">
        <v>1401</v>
      </c>
      <c r="V277" s="19" t="s">
        <v>1402</v>
      </c>
      <c r="W277" s="32">
        <v>253</v>
      </c>
      <c r="X277" s="33" t="s">
        <v>1256</v>
      </c>
      <c r="Y277" s="33"/>
      <c r="Z277" s="50" t="s">
        <v>724</v>
      </c>
      <c r="AA277" s="12">
        <v>42737</v>
      </c>
      <c r="AB277" s="12">
        <v>42916</v>
      </c>
      <c r="AC277" s="35">
        <f t="shared" si="21"/>
        <v>179</v>
      </c>
      <c r="AD277" s="60">
        <v>50</v>
      </c>
      <c r="AE277" s="28" t="s">
        <v>564</v>
      </c>
      <c r="AF277" s="50" t="s">
        <v>178</v>
      </c>
      <c r="AG277" s="50" t="s">
        <v>715</v>
      </c>
      <c r="AH277" s="50" t="s">
        <v>717</v>
      </c>
      <c r="AI277" s="50" t="s">
        <v>718</v>
      </c>
      <c r="AJ277" s="50"/>
      <c r="AK277" s="50"/>
      <c r="AL277" s="50"/>
      <c r="AM277" s="50"/>
      <c r="AN277" s="50" t="s">
        <v>44</v>
      </c>
      <c r="AO277" s="50"/>
      <c r="AP277" s="50"/>
      <c r="AQ277" s="38">
        <f t="shared" si="20"/>
        <v>88</v>
      </c>
      <c r="AR277" s="39">
        <f t="shared" si="22"/>
        <v>0.49162011173184356</v>
      </c>
      <c r="AS277" s="20">
        <f>+VLOOKUP(W277,'[2]PA OFICO'!$W$5:$AT$18,22,FALSE)</f>
        <v>0</v>
      </c>
      <c r="AT277" s="19" t="str">
        <f>+VLOOKUP(W277,'[2]PA OFICO'!$W$5:$AT$18,23,FALSE)</f>
        <v>A la fecha NO se ha realizado el  video promocional de la transmision de RDC puesto que todavía no se ha establecido fecha, hora y lugar de la realización de la RDC.</v>
      </c>
      <c r="AU277" s="19" t="str">
        <f>+VLOOKUP(W277,'[2]PA OFICO'!$W$5:$AT$18,24,FALSE)</f>
        <v>A la fecha NO se ha realizado el  video promocional de la transmision de RDC puesto que todavía no se ha establecido fecha, hora y lugar de la realización de la RDC.</v>
      </c>
      <c r="AV277" s="92">
        <f t="shared" si="23"/>
        <v>0</v>
      </c>
      <c r="AW277" s="92">
        <f t="shared" si="24"/>
        <v>0</v>
      </c>
    </row>
    <row r="278" spans="1:49" ht="38.25" x14ac:dyDescent="0.2">
      <c r="A278" s="50" t="s">
        <v>700</v>
      </c>
      <c r="B278" s="50" t="s">
        <v>700</v>
      </c>
      <c r="C278" s="50" t="s">
        <v>204</v>
      </c>
      <c r="D278" s="50" t="s">
        <v>205</v>
      </c>
      <c r="E278" s="50" t="s">
        <v>651</v>
      </c>
      <c r="F278" s="50" t="s">
        <v>701</v>
      </c>
      <c r="G278" s="50" t="s">
        <v>702</v>
      </c>
      <c r="H278" s="50" t="s">
        <v>703</v>
      </c>
      <c r="I278" s="50">
        <v>75</v>
      </c>
      <c r="J278" s="50" t="s">
        <v>12</v>
      </c>
      <c r="K278" s="52" t="s">
        <v>722</v>
      </c>
      <c r="L278" s="30" t="s">
        <v>1256</v>
      </c>
      <c r="M278" s="50" t="s">
        <v>723</v>
      </c>
      <c r="N278" s="50">
        <v>10</v>
      </c>
      <c r="O278" s="50">
        <v>3</v>
      </c>
      <c r="P278" s="28" t="s">
        <v>11</v>
      </c>
      <c r="Q278" s="28" t="s">
        <v>92</v>
      </c>
      <c r="R278" s="50" t="s">
        <v>718</v>
      </c>
      <c r="S278" s="50" t="s">
        <v>717</v>
      </c>
      <c r="T278" s="19"/>
      <c r="U278" s="19" t="s">
        <v>1401</v>
      </c>
      <c r="V278" s="19" t="s">
        <v>1402</v>
      </c>
      <c r="W278" s="32">
        <v>254</v>
      </c>
      <c r="X278" s="33" t="s">
        <v>1256</v>
      </c>
      <c r="Y278" s="33"/>
      <c r="Z278" s="50" t="s">
        <v>725</v>
      </c>
      <c r="AA278" s="12">
        <v>42979</v>
      </c>
      <c r="AB278" s="12">
        <v>43069</v>
      </c>
      <c r="AC278" s="35">
        <f t="shared" si="21"/>
        <v>90</v>
      </c>
      <c r="AD278" s="60">
        <v>50</v>
      </c>
      <c r="AE278" s="28" t="s">
        <v>564</v>
      </c>
      <c r="AF278" s="50" t="s">
        <v>713</v>
      </c>
      <c r="AG278" s="50" t="s">
        <v>708</v>
      </c>
      <c r="AH278" s="50" t="s">
        <v>178</v>
      </c>
      <c r="AI278" s="50" t="s">
        <v>715</v>
      </c>
      <c r="AJ278" s="50"/>
      <c r="AK278" s="50"/>
      <c r="AL278" s="50"/>
      <c r="AM278" s="50"/>
      <c r="AN278" s="50" t="s">
        <v>44</v>
      </c>
      <c r="AO278" s="50"/>
      <c r="AP278" s="50"/>
      <c r="AQ278" s="38" t="str">
        <f t="shared" si="20"/>
        <v>Actividad no ha iniciado</v>
      </c>
      <c r="AR278" s="39" t="str">
        <f t="shared" si="22"/>
        <v>Actividad no ha iniciado</v>
      </c>
      <c r="AS278" s="20">
        <f>+VLOOKUP(W278,'[2]PA OFICO'!$W$5:$AT$18,22,FALSE)</f>
        <v>0</v>
      </c>
      <c r="AT278" s="19"/>
      <c r="AU278" s="19"/>
      <c r="AV278" s="92">
        <f t="shared" si="23"/>
        <v>0</v>
      </c>
      <c r="AW278" s="92">
        <f t="shared" si="24"/>
        <v>0</v>
      </c>
    </row>
    <row r="279" spans="1:49" ht="89.25" x14ac:dyDescent="0.2">
      <c r="A279" s="50" t="s">
        <v>700</v>
      </c>
      <c r="B279" s="50" t="s">
        <v>700</v>
      </c>
      <c r="C279" s="50" t="s">
        <v>204</v>
      </c>
      <c r="D279" s="50" t="s">
        <v>205</v>
      </c>
      <c r="E279" s="50" t="s">
        <v>651</v>
      </c>
      <c r="F279" s="50" t="s">
        <v>701</v>
      </c>
      <c r="G279" s="50" t="s">
        <v>702</v>
      </c>
      <c r="H279" s="50" t="s">
        <v>703</v>
      </c>
      <c r="I279" s="50">
        <v>75</v>
      </c>
      <c r="J279" s="50" t="s">
        <v>12</v>
      </c>
      <c r="K279" s="52" t="s">
        <v>726</v>
      </c>
      <c r="L279" s="30" t="s">
        <v>1256</v>
      </c>
      <c r="M279" s="50" t="s">
        <v>1294</v>
      </c>
      <c r="N279" s="50">
        <v>15</v>
      </c>
      <c r="O279" s="50">
        <v>4</v>
      </c>
      <c r="P279" s="50" t="s">
        <v>11</v>
      </c>
      <c r="Q279" s="50" t="s">
        <v>92</v>
      </c>
      <c r="R279" s="50" t="s">
        <v>708</v>
      </c>
      <c r="S279" s="50" t="s">
        <v>727</v>
      </c>
      <c r="T279" s="19"/>
      <c r="U279" s="19" t="s">
        <v>1403</v>
      </c>
      <c r="V279" s="19" t="s">
        <v>1404</v>
      </c>
      <c r="W279" s="32">
        <v>255</v>
      </c>
      <c r="X279" s="33" t="s">
        <v>1256</v>
      </c>
      <c r="Y279" s="33"/>
      <c r="Z279" s="84" t="s">
        <v>1291</v>
      </c>
      <c r="AA279" s="12">
        <v>42767</v>
      </c>
      <c r="AB279" s="12">
        <v>43100</v>
      </c>
      <c r="AC279" s="35">
        <f t="shared" si="21"/>
        <v>333</v>
      </c>
      <c r="AD279" s="60">
        <v>100</v>
      </c>
      <c r="AE279" s="28" t="s">
        <v>564</v>
      </c>
      <c r="AF279" s="50" t="s">
        <v>728</v>
      </c>
      <c r="AG279" s="50" t="s">
        <v>729</v>
      </c>
      <c r="AH279" s="50" t="s">
        <v>178</v>
      </c>
      <c r="AI279" s="50" t="s">
        <v>715</v>
      </c>
      <c r="AJ279" s="50" t="s">
        <v>707</v>
      </c>
      <c r="AK279" s="50" t="s">
        <v>708</v>
      </c>
      <c r="AL279" s="50"/>
      <c r="AM279" s="50"/>
      <c r="AN279" s="50" t="s">
        <v>37</v>
      </c>
      <c r="AO279" s="50"/>
      <c r="AP279" s="50"/>
      <c r="AQ279" s="38">
        <f t="shared" si="20"/>
        <v>58</v>
      </c>
      <c r="AR279" s="39">
        <f t="shared" si="22"/>
        <v>0.17417417417417416</v>
      </c>
      <c r="AS279" s="20">
        <v>100</v>
      </c>
      <c r="AT279" s="19" t="str">
        <f>+VLOOKUP(W279,'[2]PA OFICO'!$W$5:$AT$18,23,FALSE)</f>
        <v>A la fecha se realizó el diseño de la ENCUESTA para aprobación e implementación por parte de la Oficina Asesora de Comunicaciones, así como tambien se realizó monitoreo de noticias  para establecer la percepción positiva de la imagen institucional.</v>
      </c>
      <c r="AU279" s="19" t="str">
        <f>+VLOOKUP(W279,'[2]PA OFICO'!$W$5:$AT$18,24,FALSE)</f>
        <v xml:space="preserve">Las evidencias se encuentran en el Drive de los correos analucia.villavicencio@inpec.gov.co y alicia.barrera@inpec.gov.co, así como también en el Drive habilitado por OFPLA con el nombre OFICO. </v>
      </c>
      <c r="AV279" s="92">
        <f t="shared" si="23"/>
        <v>100</v>
      </c>
      <c r="AW279" s="92">
        <f t="shared" si="24"/>
        <v>15</v>
      </c>
    </row>
    <row r="280" spans="1:49" ht="38.25" x14ac:dyDescent="0.2">
      <c r="A280" s="50" t="s">
        <v>700</v>
      </c>
      <c r="B280" s="50" t="s">
        <v>700</v>
      </c>
      <c r="C280" s="50" t="s">
        <v>204</v>
      </c>
      <c r="D280" s="50" t="s">
        <v>205</v>
      </c>
      <c r="E280" s="50" t="s">
        <v>651</v>
      </c>
      <c r="F280" s="50" t="s">
        <v>701</v>
      </c>
      <c r="G280" s="50" t="s">
        <v>702</v>
      </c>
      <c r="H280" s="50" t="s">
        <v>703</v>
      </c>
      <c r="I280" s="50">
        <v>75</v>
      </c>
      <c r="J280" s="50" t="s">
        <v>12</v>
      </c>
      <c r="K280" s="52" t="s">
        <v>730</v>
      </c>
      <c r="L280" s="30" t="s">
        <v>1256</v>
      </c>
      <c r="M280" s="50" t="s">
        <v>731</v>
      </c>
      <c r="N280" s="50">
        <v>15</v>
      </c>
      <c r="O280" s="50">
        <v>1</v>
      </c>
      <c r="P280" s="28" t="s">
        <v>11</v>
      </c>
      <c r="Q280" s="50" t="s">
        <v>94</v>
      </c>
      <c r="R280" s="50" t="s">
        <v>708</v>
      </c>
      <c r="S280" s="50" t="s">
        <v>727</v>
      </c>
      <c r="T280" s="19"/>
      <c r="U280" s="19"/>
      <c r="V280" s="19"/>
      <c r="W280" s="32">
        <v>256</v>
      </c>
      <c r="X280" s="33" t="s">
        <v>1256</v>
      </c>
      <c r="Y280" s="33"/>
      <c r="Z280" s="84" t="s">
        <v>1292</v>
      </c>
      <c r="AA280" s="12">
        <v>42856</v>
      </c>
      <c r="AB280" s="12">
        <v>42946</v>
      </c>
      <c r="AC280" s="35">
        <f t="shared" si="21"/>
        <v>90</v>
      </c>
      <c r="AD280" s="60">
        <v>50</v>
      </c>
      <c r="AE280" s="28" t="s">
        <v>564</v>
      </c>
      <c r="AF280" s="50" t="s">
        <v>707</v>
      </c>
      <c r="AG280" s="50" t="s">
        <v>708</v>
      </c>
      <c r="AH280" s="50" t="s">
        <v>178</v>
      </c>
      <c r="AI280" s="50" t="s">
        <v>715</v>
      </c>
      <c r="AJ280" s="50"/>
      <c r="AK280" s="50"/>
      <c r="AL280" s="50"/>
      <c r="AM280" s="50"/>
      <c r="AN280" s="50"/>
      <c r="AO280" s="50"/>
      <c r="AP280" s="50"/>
      <c r="AQ280" s="38" t="str">
        <f t="shared" si="20"/>
        <v>Actividad no ha iniciado</v>
      </c>
      <c r="AR280" s="39" t="str">
        <f t="shared" si="22"/>
        <v>Actividad no ha iniciado</v>
      </c>
      <c r="AS280" s="20">
        <f>+VLOOKUP(W280,'[2]PA OFICO'!$W$5:$AT$18,22,FALSE)</f>
        <v>0</v>
      </c>
      <c r="AT280" s="19"/>
      <c r="AU280" s="19"/>
      <c r="AV280" s="92">
        <f t="shared" si="23"/>
        <v>0</v>
      </c>
      <c r="AW280" s="92">
        <f t="shared" si="24"/>
        <v>0</v>
      </c>
    </row>
    <row r="281" spans="1:49" ht="38.25" x14ac:dyDescent="0.2">
      <c r="A281" s="50" t="s">
        <v>700</v>
      </c>
      <c r="B281" s="50" t="s">
        <v>700</v>
      </c>
      <c r="C281" s="50" t="s">
        <v>204</v>
      </c>
      <c r="D281" s="50" t="s">
        <v>205</v>
      </c>
      <c r="E281" s="50" t="s">
        <v>651</v>
      </c>
      <c r="F281" s="50" t="s">
        <v>701</v>
      </c>
      <c r="G281" s="50" t="s">
        <v>702</v>
      </c>
      <c r="H281" s="50" t="s">
        <v>703</v>
      </c>
      <c r="I281" s="50">
        <v>75</v>
      </c>
      <c r="J281" s="50" t="s">
        <v>12</v>
      </c>
      <c r="K281" s="52" t="s">
        <v>730</v>
      </c>
      <c r="L281" s="30" t="s">
        <v>1256</v>
      </c>
      <c r="M281" s="50" t="s">
        <v>731</v>
      </c>
      <c r="N281" s="50">
        <v>15</v>
      </c>
      <c r="O281" s="50">
        <v>1</v>
      </c>
      <c r="P281" s="28" t="s">
        <v>11</v>
      </c>
      <c r="Q281" s="50" t="s">
        <v>94</v>
      </c>
      <c r="R281" s="50" t="s">
        <v>708</v>
      </c>
      <c r="S281" s="50" t="s">
        <v>727</v>
      </c>
      <c r="T281" s="19"/>
      <c r="U281" s="19"/>
      <c r="V281" s="19"/>
      <c r="W281" s="32">
        <v>257</v>
      </c>
      <c r="X281" s="33" t="s">
        <v>1256</v>
      </c>
      <c r="Y281" s="33"/>
      <c r="Z281" s="50" t="s">
        <v>732</v>
      </c>
      <c r="AA281" s="12">
        <v>42948</v>
      </c>
      <c r="AB281" s="12">
        <v>43039</v>
      </c>
      <c r="AC281" s="35">
        <f t="shared" si="21"/>
        <v>91</v>
      </c>
      <c r="AD281" s="60">
        <v>50</v>
      </c>
      <c r="AE281" s="28" t="s">
        <v>564</v>
      </c>
      <c r="AF281" s="50" t="s">
        <v>717</v>
      </c>
      <c r="AG281" s="50" t="s">
        <v>718</v>
      </c>
      <c r="AH281" s="50" t="s">
        <v>178</v>
      </c>
      <c r="AI281" s="50" t="s">
        <v>715</v>
      </c>
      <c r="AJ281" s="50" t="s">
        <v>707</v>
      </c>
      <c r="AK281" s="50" t="s">
        <v>708</v>
      </c>
      <c r="AL281" s="50"/>
      <c r="AM281" s="50"/>
      <c r="AN281" s="50"/>
      <c r="AO281" s="50"/>
      <c r="AP281" s="50"/>
      <c r="AQ281" s="38" t="str">
        <f t="shared" si="20"/>
        <v>Actividad no ha iniciado</v>
      </c>
      <c r="AR281" s="39" t="str">
        <f t="shared" si="22"/>
        <v>Actividad no ha iniciado</v>
      </c>
      <c r="AS281" s="20">
        <f>+VLOOKUP(W281,'[2]PA OFICO'!$W$5:$AT$18,22,FALSE)</f>
        <v>0</v>
      </c>
      <c r="AT281" s="19"/>
      <c r="AU281" s="19"/>
      <c r="AV281" s="92">
        <f t="shared" si="23"/>
        <v>0</v>
      </c>
      <c r="AW281" s="92">
        <f t="shared" si="24"/>
        <v>0</v>
      </c>
    </row>
    <row r="282" spans="1:49" ht="38.25" x14ac:dyDescent="0.2">
      <c r="A282" s="50" t="s">
        <v>700</v>
      </c>
      <c r="B282" s="50" t="s">
        <v>700</v>
      </c>
      <c r="C282" s="50" t="s">
        <v>204</v>
      </c>
      <c r="D282" s="50" t="s">
        <v>205</v>
      </c>
      <c r="E282" s="50" t="s">
        <v>651</v>
      </c>
      <c r="F282" s="50" t="s">
        <v>701</v>
      </c>
      <c r="G282" s="50" t="s">
        <v>702</v>
      </c>
      <c r="H282" s="50" t="s">
        <v>703</v>
      </c>
      <c r="I282" s="50">
        <v>75</v>
      </c>
      <c r="J282" s="50" t="s">
        <v>12</v>
      </c>
      <c r="K282" s="52" t="s">
        <v>733</v>
      </c>
      <c r="L282" s="100" t="s">
        <v>1262</v>
      </c>
      <c r="M282" s="50" t="s">
        <v>734</v>
      </c>
      <c r="N282" s="50">
        <v>15</v>
      </c>
      <c r="O282" s="50">
        <v>1</v>
      </c>
      <c r="P282" s="50" t="s">
        <v>11</v>
      </c>
      <c r="Q282" s="50" t="s">
        <v>92</v>
      </c>
      <c r="R282" s="50" t="s">
        <v>708</v>
      </c>
      <c r="S282" s="50" t="s">
        <v>727</v>
      </c>
      <c r="T282" s="19"/>
      <c r="U282" s="19"/>
      <c r="V282" s="19"/>
      <c r="W282" s="150">
        <v>258</v>
      </c>
      <c r="X282" s="149" t="s">
        <v>1262</v>
      </c>
      <c r="Y282" s="149"/>
      <c r="Z282" s="151" t="s">
        <v>735</v>
      </c>
      <c r="AA282" s="152">
        <v>42767</v>
      </c>
      <c r="AB282" s="152">
        <v>43100</v>
      </c>
      <c r="AC282" s="150">
        <f t="shared" si="21"/>
        <v>333</v>
      </c>
      <c r="AD282" s="116">
        <v>0</v>
      </c>
      <c r="AE282" s="151" t="s">
        <v>564</v>
      </c>
      <c r="AF282" s="151" t="s">
        <v>717</v>
      </c>
      <c r="AG282" s="151" t="s">
        <v>718</v>
      </c>
      <c r="AH282" s="151" t="s">
        <v>736</v>
      </c>
      <c r="AI282" s="151" t="s">
        <v>737</v>
      </c>
      <c r="AJ282" s="151" t="s">
        <v>102</v>
      </c>
      <c r="AK282" s="151" t="s">
        <v>721</v>
      </c>
      <c r="AL282" s="151"/>
      <c r="AM282" s="151"/>
      <c r="AN282" s="151" t="s">
        <v>43</v>
      </c>
      <c r="AO282" s="151"/>
      <c r="AP282" s="151"/>
      <c r="AQ282" s="153">
        <f t="shared" si="20"/>
        <v>58</v>
      </c>
      <c r="AR282" s="39">
        <f t="shared" si="22"/>
        <v>0.17417417417417416</v>
      </c>
      <c r="AS282" s="154">
        <f>+VLOOKUP(W282,'[2]PA OFICO'!$W$5:$AT$18,22,FALSE)</f>
        <v>0</v>
      </c>
      <c r="AT282" s="155" t="str">
        <f>+VLOOKUP(W282,'[2]PA OFICO'!$W$5:$AT$18,23,FALSE)</f>
        <v>INACTIVO</v>
      </c>
      <c r="AU282" s="155" t="str">
        <f>+VLOOKUP(W282,'[2]PA OFICO'!$W$5:$AT$18,24,FALSE)</f>
        <v>INACTIVO</v>
      </c>
      <c r="AV282" s="92">
        <f t="shared" si="23"/>
        <v>0</v>
      </c>
      <c r="AW282" s="92">
        <f t="shared" si="24"/>
        <v>0</v>
      </c>
    </row>
    <row r="283" spans="1:49" ht="38.25" x14ac:dyDescent="0.2">
      <c r="A283" s="50" t="s">
        <v>700</v>
      </c>
      <c r="B283" s="50" t="s">
        <v>700</v>
      </c>
      <c r="C283" s="50" t="s">
        <v>204</v>
      </c>
      <c r="D283" s="50" t="s">
        <v>205</v>
      </c>
      <c r="E283" s="50" t="s">
        <v>651</v>
      </c>
      <c r="F283" s="50" t="s">
        <v>701</v>
      </c>
      <c r="G283" s="50" t="s">
        <v>702</v>
      </c>
      <c r="H283" s="50" t="s">
        <v>703</v>
      </c>
      <c r="I283" s="50">
        <v>75</v>
      </c>
      <c r="J283" s="50" t="s">
        <v>12</v>
      </c>
      <c r="K283" s="52" t="s">
        <v>738</v>
      </c>
      <c r="L283" s="30" t="s">
        <v>1256</v>
      </c>
      <c r="M283" s="50" t="s">
        <v>739</v>
      </c>
      <c r="N283" s="50">
        <v>15</v>
      </c>
      <c r="O283" s="50">
        <v>4</v>
      </c>
      <c r="P283" s="28" t="s">
        <v>11</v>
      </c>
      <c r="Q283" s="28" t="s">
        <v>92</v>
      </c>
      <c r="R283" s="50" t="s">
        <v>718</v>
      </c>
      <c r="S283" s="50" t="s">
        <v>717</v>
      </c>
      <c r="T283" s="19"/>
      <c r="U283" s="19" t="s">
        <v>1405</v>
      </c>
      <c r="V283" s="19" t="s">
        <v>1406</v>
      </c>
      <c r="W283" s="32">
        <v>259</v>
      </c>
      <c r="X283" s="33" t="s">
        <v>1256</v>
      </c>
      <c r="Y283" s="33"/>
      <c r="Z283" s="50" t="s">
        <v>740</v>
      </c>
      <c r="AA283" s="12">
        <v>42737</v>
      </c>
      <c r="AB283" s="12">
        <v>42794</v>
      </c>
      <c r="AC283" s="35">
        <f t="shared" si="21"/>
        <v>57</v>
      </c>
      <c r="AD283" s="60">
        <v>33</v>
      </c>
      <c r="AE283" s="28" t="s">
        <v>564</v>
      </c>
      <c r="AF283" s="50" t="s">
        <v>717</v>
      </c>
      <c r="AG283" s="50" t="s">
        <v>718</v>
      </c>
      <c r="AH283" s="50" t="s">
        <v>102</v>
      </c>
      <c r="AI283" s="50" t="s">
        <v>721</v>
      </c>
      <c r="AJ283" s="50"/>
      <c r="AK283" s="50"/>
      <c r="AL283" s="50"/>
      <c r="AM283" s="50"/>
      <c r="AN283" s="50" t="s">
        <v>28</v>
      </c>
      <c r="AO283" s="50"/>
      <c r="AP283" s="50"/>
      <c r="AQ283" s="38">
        <f t="shared" si="20"/>
        <v>88</v>
      </c>
      <c r="AR283" s="39">
        <f t="shared" si="22"/>
        <v>1</v>
      </c>
      <c r="AS283" s="20">
        <v>100</v>
      </c>
      <c r="AT283" s="19" t="str">
        <f>+VLOOKUP(W283,'[2]PA OFICO'!$W$5:$AT$18,23,FALSE)</f>
        <v xml:space="preserve">Se diseñó y publicó video de apertura de las mesas de dialogo por parte del Director General </v>
      </c>
      <c r="AU283" s="19" t="str">
        <f>+VLOOKUP(W283,'[2]PA OFICO'!$W$5:$AT$18,24,FALSE)</f>
        <v>Las evidencias se encuentran en el Equipo de Cómputo de la Oficina Asesora de Comunicaciones.</v>
      </c>
      <c r="AV283" s="92">
        <f t="shared" si="23"/>
        <v>33</v>
      </c>
      <c r="AW283" s="92">
        <f t="shared" si="24"/>
        <v>4.95</v>
      </c>
    </row>
    <row r="284" spans="1:49" ht="51" x14ac:dyDescent="0.2">
      <c r="A284" s="50" t="s">
        <v>700</v>
      </c>
      <c r="B284" s="50" t="s">
        <v>700</v>
      </c>
      <c r="C284" s="50" t="s">
        <v>204</v>
      </c>
      <c r="D284" s="50" t="s">
        <v>205</v>
      </c>
      <c r="E284" s="50" t="s">
        <v>651</v>
      </c>
      <c r="F284" s="50" t="s">
        <v>701</v>
      </c>
      <c r="G284" s="50" t="s">
        <v>702</v>
      </c>
      <c r="H284" s="50" t="s">
        <v>703</v>
      </c>
      <c r="I284" s="50">
        <v>75</v>
      </c>
      <c r="J284" s="50" t="s">
        <v>12</v>
      </c>
      <c r="K284" s="52" t="s">
        <v>738</v>
      </c>
      <c r="L284" s="30" t="s">
        <v>1256</v>
      </c>
      <c r="M284" s="50" t="s">
        <v>739</v>
      </c>
      <c r="N284" s="50">
        <v>15</v>
      </c>
      <c r="O284" s="50">
        <v>4</v>
      </c>
      <c r="P284" s="28" t="s">
        <v>11</v>
      </c>
      <c r="Q284" s="28" t="s">
        <v>92</v>
      </c>
      <c r="R284" s="50" t="s">
        <v>718</v>
      </c>
      <c r="S284" s="50" t="s">
        <v>717</v>
      </c>
      <c r="T284" s="19"/>
      <c r="U284" s="19" t="s">
        <v>1405</v>
      </c>
      <c r="V284" s="19" t="s">
        <v>1406</v>
      </c>
      <c r="W284" s="32">
        <v>260</v>
      </c>
      <c r="X284" s="33" t="s">
        <v>1256</v>
      </c>
      <c r="Y284" s="33"/>
      <c r="Z284" s="50" t="s">
        <v>724</v>
      </c>
      <c r="AA284" s="12">
        <v>42737</v>
      </c>
      <c r="AB284" s="12">
        <v>42916</v>
      </c>
      <c r="AC284" s="35">
        <f t="shared" si="21"/>
        <v>179</v>
      </c>
      <c r="AD284" s="60">
        <v>33</v>
      </c>
      <c r="AE284" s="28" t="s">
        <v>564</v>
      </c>
      <c r="AF284" s="50" t="s">
        <v>178</v>
      </c>
      <c r="AG284" s="50" t="s">
        <v>715</v>
      </c>
      <c r="AH284" s="50" t="s">
        <v>717</v>
      </c>
      <c r="AI284" s="50" t="s">
        <v>718</v>
      </c>
      <c r="AJ284" s="50"/>
      <c r="AK284" s="50"/>
      <c r="AL284" s="50"/>
      <c r="AM284" s="50"/>
      <c r="AN284" s="50" t="s">
        <v>28</v>
      </c>
      <c r="AO284" s="50"/>
      <c r="AP284" s="50"/>
      <c r="AQ284" s="38">
        <f t="shared" si="20"/>
        <v>88</v>
      </c>
      <c r="AR284" s="39">
        <f t="shared" si="22"/>
        <v>0.49162011173184356</v>
      </c>
      <c r="AS284" s="20">
        <v>100</v>
      </c>
      <c r="AT284" s="19" t="str">
        <f>+VLOOKUP(W284,'[2]PA OFICO'!$W$5:$AT$18,23,FALSE)</f>
        <v>Se  divulgó a traves de redes sociales como FACEBOOK y YOUTUBE el video promocional RDC</v>
      </c>
      <c r="AU284" s="19" t="str">
        <f>+VLOOKUP(W284,'[2]PA OFICO'!$W$5:$AT$18,24,FALSE)</f>
        <v>Las evidencias se encuentran en redes sociales del Instituto como son FACEBOOK,  YOU TUBE, así como también en el Drive habilitado por OFPLA con el nombre OFICO.  https://www.youtube.com/watch?v=IahU2eB4zBU</v>
      </c>
      <c r="AV284" s="92">
        <f t="shared" si="23"/>
        <v>33</v>
      </c>
      <c r="AW284" s="92">
        <f t="shared" si="24"/>
        <v>4.95</v>
      </c>
    </row>
    <row r="285" spans="1:49" ht="51" x14ac:dyDescent="0.2">
      <c r="A285" s="50" t="s">
        <v>700</v>
      </c>
      <c r="B285" s="50" t="s">
        <v>700</v>
      </c>
      <c r="C285" s="50" t="s">
        <v>204</v>
      </c>
      <c r="D285" s="50" t="s">
        <v>205</v>
      </c>
      <c r="E285" s="50" t="s">
        <v>651</v>
      </c>
      <c r="F285" s="50" t="s">
        <v>701</v>
      </c>
      <c r="G285" s="50" t="s">
        <v>702</v>
      </c>
      <c r="H285" s="50" t="s">
        <v>703</v>
      </c>
      <c r="I285" s="50">
        <v>75</v>
      </c>
      <c r="J285" s="50" t="s">
        <v>12</v>
      </c>
      <c r="K285" s="52" t="s">
        <v>738</v>
      </c>
      <c r="L285" s="30" t="s">
        <v>1256</v>
      </c>
      <c r="M285" s="50" t="s">
        <v>739</v>
      </c>
      <c r="N285" s="50">
        <v>15</v>
      </c>
      <c r="O285" s="50">
        <v>4</v>
      </c>
      <c r="P285" s="28" t="s">
        <v>11</v>
      </c>
      <c r="Q285" s="28" t="s">
        <v>92</v>
      </c>
      <c r="R285" s="50" t="s">
        <v>718</v>
      </c>
      <c r="S285" s="50" t="s">
        <v>717</v>
      </c>
      <c r="T285" s="19"/>
      <c r="U285" s="19" t="s">
        <v>1405</v>
      </c>
      <c r="V285" s="19" t="s">
        <v>1406</v>
      </c>
      <c r="W285" s="32">
        <v>261</v>
      </c>
      <c r="X285" s="33" t="s">
        <v>1256</v>
      </c>
      <c r="Y285" s="33"/>
      <c r="Z285" s="50" t="s">
        <v>741</v>
      </c>
      <c r="AA285" s="12">
        <v>42916</v>
      </c>
      <c r="AB285" s="12">
        <v>43008</v>
      </c>
      <c r="AC285" s="35">
        <f t="shared" si="21"/>
        <v>92</v>
      </c>
      <c r="AD285" s="60">
        <v>34</v>
      </c>
      <c r="AE285" s="28" t="s">
        <v>564</v>
      </c>
      <c r="AF285" s="50" t="s">
        <v>717</v>
      </c>
      <c r="AG285" s="50" t="s">
        <v>718</v>
      </c>
      <c r="AH285" s="50" t="s">
        <v>102</v>
      </c>
      <c r="AI285" s="50" t="s">
        <v>721</v>
      </c>
      <c r="AJ285" s="50"/>
      <c r="AK285" s="50"/>
      <c r="AL285" s="50"/>
      <c r="AM285" s="50"/>
      <c r="AN285" s="50" t="s">
        <v>29</v>
      </c>
      <c r="AO285" s="50"/>
      <c r="AP285" s="50"/>
      <c r="AQ285" s="38" t="str">
        <f t="shared" si="20"/>
        <v>Actividad no ha iniciado</v>
      </c>
      <c r="AR285" s="39" t="str">
        <f t="shared" si="22"/>
        <v>Actividad no ha iniciado</v>
      </c>
      <c r="AS285" s="20">
        <f>+VLOOKUP(W285,'[2]PA OFICO'!$W$5:$AT$18,22,FALSE)</f>
        <v>0</v>
      </c>
      <c r="AT285" s="19"/>
      <c r="AU285" s="19"/>
      <c r="AV285" s="92">
        <f t="shared" si="23"/>
        <v>0</v>
      </c>
      <c r="AW285" s="92">
        <f t="shared" si="24"/>
        <v>0</v>
      </c>
    </row>
    <row r="286" spans="1:49" ht="63.75" x14ac:dyDescent="0.2">
      <c r="A286" s="70" t="s">
        <v>742</v>
      </c>
      <c r="B286" s="70" t="s">
        <v>742</v>
      </c>
      <c r="C286" s="70" t="s">
        <v>743</v>
      </c>
      <c r="D286" s="70" t="s">
        <v>744</v>
      </c>
      <c r="E286" s="70" t="s">
        <v>745</v>
      </c>
      <c r="F286" s="70" t="s">
        <v>746</v>
      </c>
      <c r="G286" s="70" t="s">
        <v>747</v>
      </c>
      <c r="H286" s="70" t="s">
        <v>748</v>
      </c>
      <c r="I286" s="70">
        <v>91</v>
      </c>
      <c r="J286" s="70" t="s">
        <v>12</v>
      </c>
      <c r="K286" s="71" t="s">
        <v>749</v>
      </c>
      <c r="L286" s="30" t="s">
        <v>1256</v>
      </c>
      <c r="M286" s="50" t="s">
        <v>750</v>
      </c>
      <c r="N286" s="50">
        <v>25</v>
      </c>
      <c r="O286" s="56">
        <v>100</v>
      </c>
      <c r="P286" s="84" t="s">
        <v>12</v>
      </c>
      <c r="Q286" s="28" t="s">
        <v>92</v>
      </c>
      <c r="R286" s="50" t="s">
        <v>751</v>
      </c>
      <c r="S286" s="50" t="s">
        <v>752</v>
      </c>
      <c r="T286" s="156">
        <v>25</v>
      </c>
      <c r="U286" s="19" t="s">
        <v>1624</v>
      </c>
      <c r="V286" s="19" t="s">
        <v>1625</v>
      </c>
      <c r="W286" s="32">
        <v>262</v>
      </c>
      <c r="X286" s="33" t="s">
        <v>1256</v>
      </c>
      <c r="Y286" s="33"/>
      <c r="Z286" s="50" t="s">
        <v>753</v>
      </c>
      <c r="AA286" s="12">
        <v>42767</v>
      </c>
      <c r="AB286" s="34">
        <v>43069</v>
      </c>
      <c r="AC286" s="35">
        <f t="shared" si="21"/>
        <v>302</v>
      </c>
      <c r="AD286" s="36">
        <v>50</v>
      </c>
      <c r="AE286" s="28" t="s">
        <v>1224</v>
      </c>
      <c r="AF286" s="50" t="s">
        <v>752</v>
      </c>
      <c r="AG286" s="50" t="s">
        <v>754</v>
      </c>
      <c r="AH286" s="50" t="s">
        <v>755</v>
      </c>
      <c r="AI286" s="50" t="s">
        <v>756</v>
      </c>
      <c r="AJ286" s="50"/>
      <c r="AK286" s="50"/>
      <c r="AL286" s="50"/>
      <c r="AM286" s="50"/>
      <c r="AN286" s="50" t="s">
        <v>25</v>
      </c>
      <c r="AO286" s="50"/>
      <c r="AP286" s="50"/>
      <c r="AQ286" s="38">
        <f t="shared" si="20"/>
        <v>58</v>
      </c>
      <c r="AR286" s="39">
        <f t="shared" si="22"/>
        <v>1</v>
      </c>
      <c r="AS286" s="20">
        <v>100</v>
      </c>
      <c r="AT286" s="19" t="s">
        <v>1638</v>
      </c>
      <c r="AU286" s="19" t="s">
        <v>1639</v>
      </c>
      <c r="AV286" s="92">
        <f t="shared" si="23"/>
        <v>50</v>
      </c>
      <c r="AW286" s="92">
        <f t="shared" si="24"/>
        <v>12.5</v>
      </c>
    </row>
    <row r="287" spans="1:49" ht="127.5" x14ac:dyDescent="0.2">
      <c r="A287" s="70" t="s">
        <v>742</v>
      </c>
      <c r="B287" s="70" t="s">
        <v>742</v>
      </c>
      <c r="C287" s="70" t="s">
        <v>743</v>
      </c>
      <c r="D287" s="70" t="s">
        <v>744</v>
      </c>
      <c r="E287" s="70" t="s">
        <v>745</v>
      </c>
      <c r="F287" s="70" t="s">
        <v>746</v>
      </c>
      <c r="G287" s="70" t="s">
        <v>747</v>
      </c>
      <c r="H287" s="70" t="s">
        <v>748</v>
      </c>
      <c r="I287" s="70">
        <v>91</v>
      </c>
      <c r="J287" s="70" t="s">
        <v>12</v>
      </c>
      <c r="K287" s="71" t="s">
        <v>749</v>
      </c>
      <c r="L287" s="30" t="s">
        <v>1256</v>
      </c>
      <c r="M287" s="56" t="s">
        <v>1106</v>
      </c>
      <c r="N287" s="194">
        <v>25</v>
      </c>
      <c r="O287" s="56">
        <v>100</v>
      </c>
      <c r="P287" s="84" t="s">
        <v>12</v>
      </c>
      <c r="Q287" s="28" t="s">
        <v>92</v>
      </c>
      <c r="R287" s="50" t="s">
        <v>757</v>
      </c>
      <c r="S287" s="50" t="s">
        <v>758</v>
      </c>
      <c r="T287" s="19"/>
      <c r="U287" s="19" t="s">
        <v>1626</v>
      </c>
      <c r="V287" s="19" t="s">
        <v>1627</v>
      </c>
      <c r="W287" s="32">
        <v>263</v>
      </c>
      <c r="X287" s="33" t="s">
        <v>1256</v>
      </c>
      <c r="Y287" s="33"/>
      <c r="Z287" s="50" t="s">
        <v>759</v>
      </c>
      <c r="AA287" s="12">
        <v>42767</v>
      </c>
      <c r="AB287" s="34">
        <v>43069</v>
      </c>
      <c r="AC287" s="35">
        <f t="shared" si="21"/>
        <v>302</v>
      </c>
      <c r="AD287" s="36">
        <v>50</v>
      </c>
      <c r="AE287" s="28" t="s">
        <v>1224</v>
      </c>
      <c r="AF287" s="50" t="s">
        <v>758</v>
      </c>
      <c r="AG287" s="50" t="s">
        <v>757</v>
      </c>
      <c r="AH287" s="50" t="s">
        <v>755</v>
      </c>
      <c r="AI287" s="50"/>
      <c r="AJ287" s="50"/>
      <c r="AK287" s="50"/>
      <c r="AL287" s="50"/>
      <c r="AM287" s="50"/>
      <c r="AN287" s="50" t="s">
        <v>25</v>
      </c>
      <c r="AO287" s="50"/>
      <c r="AP287" s="50"/>
      <c r="AQ287" s="38">
        <f t="shared" si="20"/>
        <v>58</v>
      </c>
      <c r="AR287" s="39">
        <f t="shared" si="22"/>
        <v>1</v>
      </c>
      <c r="AS287" s="20">
        <v>100</v>
      </c>
      <c r="AT287" s="19" t="s">
        <v>1640</v>
      </c>
      <c r="AU287" s="19" t="s">
        <v>1641</v>
      </c>
      <c r="AV287" s="92">
        <f t="shared" si="23"/>
        <v>50</v>
      </c>
      <c r="AW287" s="92">
        <f t="shared" si="24"/>
        <v>12.5</v>
      </c>
    </row>
    <row r="288" spans="1:49" ht="133.5" customHeight="1" x14ac:dyDescent="0.2">
      <c r="A288" s="70" t="s">
        <v>742</v>
      </c>
      <c r="B288" s="70" t="s">
        <v>742</v>
      </c>
      <c r="C288" s="70" t="s">
        <v>743</v>
      </c>
      <c r="D288" s="70" t="s">
        <v>744</v>
      </c>
      <c r="E288" s="70" t="s">
        <v>745</v>
      </c>
      <c r="F288" s="70" t="s">
        <v>746</v>
      </c>
      <c r="G288" s="70" t="s">
        <v>747</v>
      </c>
      <c r="H288" s="70" t="s">
        <v>748</v>
      </c>
      <c r="I288" s="70">
        <v>91</v>
      </c>
      <c r="J288" s="70" t="s">
        <v>12</v>
      </c>
      <c r="K288" s="71" t="s">
        <v>760</v>
      </c>
      <c r="L288" s="30" t="s">
        <v>1256</v>
      </c>
      <c r="M288" s="102" t="s">
        <v>1107</v>
      </c>
      <c r="N288" s="194">
        <v>25</v>
      </c>
      <c r="O288" s="102" t="s">
        <v>1105</v>
      </c>
      <c r="P288" s="103" t="s">
        <v>12</v>
      </c>
      <c r="Q288" s="70" t="s">
        <v>93</v>
      </c>
      <c r="R288" s="70" t="s">
        <v>761</v>
      </c>
      <c r="S288" s="70" t="s">
        <v>762</v>
      </c>
      <c r="T288" s="19"/>
      <c r="U288" s="19" t="s">
        <v>1628</v>
      </c>
      <c r="V288" s="19"/>
      <c r="W288" s="32">
        <v>264</v>
      </c>
      <c r="X288" s="33" t="s">
        <v>1256</v>
      </c>
      <c r="Y288" s="33"/>
      <c r="Z288" s="50" t="s">
        <v>1273</v>
      </c>
      <c r="AA288" s="12">
        <v>42767</v>
      </c>
      <c r="AB288" s="34">
        <v>43069</v>
      </c>
      <c r="AC288" s="35">
        <f t="shared" si="21"/>
        <v>302</v>
      </c>
      <c r="AD288" s="36">
        <v>50</v>
      </c>
      <c r="AE288" s="28" t="s">
        <v>564</v>
      </c>
      <c r="AF288" s="50" t="s">
        <v>763</v>
      </c>
      <c r="AG288" s="50" t="s">
        <v>761</v>
      </c>
      <c r="AH288" s="50"/>
      <c r="AI288" s="50"/>
      <c r="AJ288" s="50"/>
      <c r="AK288" s="50"/>
      <c r="AL288" s="50"/>
      <c r="AM288" s="50"/>
      <c r="AN288" s="50" t="s">
        <v>25</v>
      </c>
      <c r="AO288" s="50"/>
      <c r="AP288" s="50"/>
      <c r="AQ288" s="38">
        <f t="shared" si="20"/>
        <v>58</v>
      </c>
      <c r="AR288" s="39">
        <f t="shared" si="22"/>
        <v>0.19205298013245034</v>
      </c>
      <c r="AS288" s="20">
        <v>0</v>
      </c>
      <c r="AT288" s="19" t="s">
        <v>1652</v>
      </c>
      <c r="AU288" s="19"/>
      <c r="AV288" s="92">
        <f t="shared" si="23"/>
        <v>0</v>
      </c>
      <c r="AW288" s="92">
        <f t="shared" si="24"/>
        <v>0</v>
      </c>
    </row>
    <row r="289" spans="1:49" ht="114" customHeight="1" x14ac:dyDescent="0.2">
      <c r="A289" s="70" t="s">
        <v>742</v>
      </c>
      <c r="B289" s="70" t="s">
        <v>742</v>
      </c>
      <c r="C289" s="70" t="s">
        <v>743</v>
      </c>
      <c r="D289" s="70" t="s">
        <v>744</v>
      </c>
      <c r="E289" s="70" t="s">
        <v>745</v>
      </c>
      <c r="F289" s="70" t="s">
        <v>746</v>
      </c>
      <c r="G289" s="70" t="s">
        <v>747</v>
      </c>
      <c r="H289" s="70" t="s">
        <v>748</v>
      </c>
      <c r="I289" s="70">
        <v>91</v>
      </c>
      <c r="J289" s="70" t="s">
        <v>12</v>
      </c>
      <c r="K289" s="71" t="s">
        <v>760</v>
      </c>
      <c r="L289" s="30" t="s">
        <v>1256</v>
      </c>
      <c r="M289" s="102" t="s">
        <v>1107</v>
      </c>
      <c r="N289" s="194">
        <v>25</v>
      </c>
      <c r="O289" s="102" t="s">
        <v>1105</v>
      </c>
      <c r="P289" s="103" t="s">
        <v>12</v>
      </c>
      <c r="Q289" s="70" t="s">
        <v>93</v>
      </c>
      <c r="R289" s="70" t="s">
        <v>761</v>
      </c>
      <c r="S289" s="70" t="s">
        <v>762</v>
      </c>
      <c r="T289" s="19"/>
      <c r="U289" s="19" t="s">
        <v>1628</v>
      </c>
      <c r="V289" s="19"/>
      <c r="W289" s="32">
        <v>265</v>
      </c>
      <c r="X289" s="33" t="s">
        <v>1256</v>
      </c>
      <c r="Y289" s="33"/>
      <c r="Z289" s="50" t="s">
        <v>764</v>
      </c>
      <c r="AA289" s="12">
        <v>42767</v>
      </c>
      <c r="AB289" s="34">
        <v>43069</v>
      </c>
      <c r="AC289" s="35">
        <f t="shared" si="21"/>
        <v>302</v>
      </c>
      <c r="AD289" s="36">
        <v>50</v>
      </c>
      <c r="AE289" s="28" t="s">
        <v>564</v>
      </c>
      <c r="AF289" s="50" t="s">
        <v>763</v>
      </c>
      <c r="AG289" s="50" t="s">
        <v>761</v>
      </c>
      <c r="AH289" s="50"/>
      <c r="AI289" s="50"/>
      <c r="AJ289" s="50"/>
      <c r="AK289" s="50"/>
      <c r="AL289" s="50"/>
      <c r="AM289" s="50"/>
      <c r="AN289" s="250" t="s">
        <v>25</v>
      </c>
      <c r="AO289" s="50"/>
      <c r="AP289" s="50"/>
      <c r="AQ289" s="38">
        <f t="shared" si="20"/>
        <v>58</v>
      </c>
      <c r="AR289" s="39">
        <f t="shared" si="22"/>
        <v>0.19205298013245034</v>
      </c>
      <c r="AS289" s="20">
        <v>0</v>
      </c>
      <c r="AT289" s="19" t="s">
        <v>1652</v>
      </c>
      <c r="AU289" s="19"/>
      <c r="AV289" s="92">
        <f t="shared" si="23"/>
        <v>0</v>
      </c>
      <c r="AW289" s="92">
        <f t="shared" si="24"/>
        <v>0</v>
      </c>
    </row>
    <row r="290" spans="1:49" ht="89.25" x14ac:dyDescent="0.2">
      <c r="A290" s="70" t="s">
        <v>742</v>
      </c>
      <c r="B290" s="70" t="s">
        <v>742</v>
      </c>
      <c r="C290" s="70" t="s">
        <v>743</v>
      </c>
      <c r="D290" s="70" t="s">
        <v>744</v>
      </c>
      <c r="E290" s="70" t="s">
        <v>745</v>
      </c>
      <c r="F290" s="70" t="s">
        <v>746</v>
      </c>
      <c r="G290" s="70" t="s">
        <v>747</v>
      </c>
      <c r="H290" s="70" t="s">
        <v>748</v>
      </c>
      <c r="I290" s="70">
        <v>91</v>
      </c>
      <c r="J290" s="70" t="s">
        <v>12</v>
      </c>
      <c r="K290" s="71" t="s">
        <v>765</v>
      </c>
      <c r="L290" s="30" t="s">
        <v>1256</v>
      </c>
      <c r="M290" s="70" t="s">
        <v>766</v>
      </c>
      <c r="N290" s="194">
        <v>25</v>
      </c>
      <c r="O290" s="70">
        <v>50</v>
      </c>
      <c r="P290" s="70" t="s">
        <v>12</v>
      </c>
      <c r="Q290" s="28" t="s">
        <v>92</v>
      </c>
      <c r="R290" s="70" t="s">
        <v>761</v>
      </c>
      <c r="S290" s="70" t="s">
        <v>762</v>
      </c>
      <c r="T290" s="156">
        <v>10</v>
      </c>
      <c r="U290" s="19" t="s">
        <v>1629</v>
      </c>
      <c r="V290" s="19" t="s">
        <v>1630</v>
      </c>
      <c r="W290" s="32">
        <v>266</v>
      </c>
      <c r="X290" s="33" t="s">
        <v>1256</v>
      </c>
      <c r="Y290" s="33"/>
      <c r="Z290" s="50" t="s">
        <v>767</v>
      </c>
      <c r="AA290" s="12">
        <v>42767</v>
      </c>
      <c r="AB290" s="34">
        <v>43069</v>
      </c>
      <c r="AC290" s="35">
        <f t="shared" si="21"/>
        <v>302</v>
      </c>
      <c r="AD290" s="36">
        <v>25</v>
      </c>
      <c r="AE290" s="194" t="s">
        <v>1224</v>
      </c>
      <c r="AF290" s="50" t="s">
        <v>763</v>
      </c>
      <c r="AG290" s="50" t="s">
        <v>761</v>
      </c>
      <c r="AH290" s="50"/>
      <c r="AI290" s="50"/>
      <c r="AJ290" s="50"/>
      <c r="AK290" s="50"/>
      <c r="AL290" s="50"/>
      <c r="AM290" s="50"/>
      <c r="AN290" s="252"/>
      <c r="AO290" s="50"/>
      <c r="AP290" s="50"/>
      <c r="AQ290" s="38">
        <f t="shared" si="20"/>
        <v>58</v>
      </c>
      <c r="AR290" s="39">
        <f t="shared" si="22"/>
        <v>1</v>
      </c>
      <c r="AS290" s="20">
        <v>100</v>
      </c>
      <c r="AT290" s="19" t="s">
        <v>1642</v>
      </c>
      <c r="AU290" s="19" t="s">
        <v>1643</v>
      </c>
      <c r="AV290" s="92">
        <f t="shared" si="23"/>
        <v>25</v>
      </c>
      <c r="AW290" s="92">
        <f t="shared" si="24"/>
        <v>6.25</v>
      </c>
    </row>
    <row r="291" spans="1:49" ht="51" x14ac:dyDescent="0.2">
      <c r="A291" s="70" t="s">
        <v>742</v>
      </c>
      <c r="B291" s="70" t="s">
        <v>742</v>
      </c>
      <c r="C291" s="70" t="s">
        <v>743</v>
      </c>
      <c r="D291" s="70" t="s">
        <v>744</v>
      </c>
      <c r="E291" s="70" t="s">
        <v>745</v>
      </c>
      <c r="F291" s="70" t="s">
        <v>746</v>
      </c>
      <c r="G291" s="70" t="s">
        <v>747</v>
      </c>
      <c r="H291" s="70" t="s">
        <v>748</v>
      </c>
      <c r="I291" s="70">
        <v>91</v>
      </c>
      <c r="J291" s="70" t="s">
        <v>12</v>
      </c>
      <c r="K291" s="71" t="s">
        <v>765</v>
      </c>
      <c r="L291" s="30" t="s">
        <v>1256</v>
      </c>
      <c r="M291" s="70" t="s">
        <v>766</v>
      </c>
      <c r="N291" s="194">
        <v>25</v>
      </c>
      <c r="O291" s="70">
        <v>50</v>
      </c>
      <c r="P291" s="70" t="s">
        <v>12</v>
      </c>
      <c r="Q291" s="28" t="s">
        <v>92</v>
      </c>
      <c r="R291" s="70" t="s">
        <v>761</v>
      </c>
      <c r="S291" s="70" t="s">
        <v>762</v>
      </c>
      <c r="T291" s="156">
        <v>10</v>
      </c>
      <c r="U291" s="19" t="s">
        <v>1631</v>
      </c>
      <c r="V291" s="19" t="s">
        <v>1630</v>
      </c>
      <c r="W291" s="32">
        <v>267</v>
      </c>
      <c r="X291" s="33" t="s">
        <v>1256</v>
      </c>
      <c r="Y291" s="33"/>
      <c r="Z291" s="50" t="s">
        <v>768</v>
      </c>
      <c r="AA291" s="12">
        <v>42767</v>
      </c>
      <c r="AB291" s="34">
        <v>43069</v>
      </c>
      <c r="AC291" s="35">
        <f t="shared" si="21"/>
        <v>302</v>
      </c>
      <c r="AD291" s="36">
        <v>25</v>
      </c>
      <c r="AE291" s="28" t="s">
        <v>564</v>
      </c>
      <c r="AF291" s="50" t="s">
        <v>763</v>
      </c>
      <c r="AG291" s="50" t="s">
        <v>761</v>
      </c>
      <c r="AH291" s="50"/>
      <c r="AI291" s="50"/>
      <c r="AJ291" s="50"/>
      <c r="AK291" s="50"/>
      <c r="AL291" s="50"/>
      <c r="AM291" s="50"/>
      <c r="AN291" s="250" t="s">
        <v>25</v>
      </c>
      <c r="AO291" s="50"/>
      <c r="AP291" s="50"/>
      <c r="AQ291" s="38">
        <f t="shared" si="20"/>
        <v>58</v>
      </c>
      <c r="AR291" s="39">
        <f t="shared" si="22"/>
        <v>0.19205298013245034</v>
      </c>
      <c r="AS291" s="20">
        <v>2</v>
      </c>
      <c r="AT291" s="19" t="s">
        <v>1878</v>
      </c>
      <c r="AU291" s="19" t="s">
        <v>1644</v>
      </c>
      <c r="AV291" s="92">
        <f t="shared" si="23"/>
        <v>0.5</v>
      </c>
      <c r="AW291" s="92">
        <f t="shared" si="24"/>
        <v>0.125</v>
      </c>
    </row>
    <row r="292" spans="1:49" ht="38.25" x14ac:dyDescent="0.2">
      <c r="A292" s="70" t="s">
        <v>742</v>
      </c>
      <c r="B292" s="70" t="s">
        <v>742</v>
      </c>
      <c r="C292" s="70" t="s">
        <v>743</v>
      </c>
      <c r="D292" s="70" t="s">
        <v>744</v>
      </c>
      <c r="E292" s="70" t="s">
        <v>745</v>
      </c>
      <c r="F292" s="70" t="s">
        <v>746</v>
      </c>
      <c r="G292" s="70" t="s">
        <v>747</v>
      </c>
      <c r="H292" s="70" t="s">
        <v>748</v>
      </c>
      <c r="I292" s="70">
        <v>91</v>
      </c>
      <c r="J292" s="70" t="s">
        <v>12</v>
      </c>
      <c r="K292" s="71" t="s">
        <v>765</v>
      </c>
      <c r="L292" s="30" t="s">
        <v>1256</v>
      </c>
      <c r="M292" s="70" t="s">
        <v>766</v>
      </c>
      <c r="N292" s="194">
        <v>25</v>
      </c>
      <c r="O292" s="70">
        <v>50</v>
      </c>
      <c r="P292" s="70" t="s">
        <v>12</v>
      </c>
      <c r="Q292" s="28" t="s">
        <v>92</v>
      </c>
      <c r="R292" s="70" t="s">
        <v>761</v>
      </c>
      <c r="S292" s="70" t="s">
        <v>762</v>
      </c>
      <c r="T292" s="156">
        <v>10</v>
      </c>
      <c r="U292" s="19" t="s">
        <v>1631</v>
      </c>
      <c r="V292" s="19" t="s">
        <v>1630</v>
      </c>
      <c r="W292" s="32">
        <v>268</v>
      </c>
      <c r="X292" s="33" t="s">
        <v>1256</v>
      </c>
      <c r="Y292" s="33"/>
      <c r="Z292" s="50" t="s">
        <v>769</v>
      </c>
      <c r="AA292" s="12">
        <v>42767</v>
      </c>
      <c r="AB292" s="12">
        <v>42947</v>
      </c>
      <c r="AC292" s="35">
        <f t="shared" si="21"/>
        <v>180</v>
      </c>
      <c r="AD292" s="60">
        <v>25</v>
      </c>
      <c r="AE292" s="28" t="s">
        <v>564</v>
      </c>
      <c r="AF292" s="50" t="s">
        <v>763</v>
      </c>
      <c r="AG292" s="50" t="s">
        <v>761</v>
      </c>
      <c r="AH292" s="50"/>
      <c r="AI292" s="50"/>
      <c r="AJ292" s="50"/>
      <c r="AK292" s="50"/>
      <c r="AL292" s="50"/>
      <c r="AM292" s="50"/>
      <c r="AN292" s="252"/>
      <c r="AO292" s="50"/>
      <c r="AP292" s="50"/>
      <c r="AQ292" s="38">
        <f t="shared" si="20"/>
        <v>58</v>
      </c>
      <c r="AR292" s="39">
        <f t="shared" si="22"/>
        <v>0.32222222222222224</v>
      </c>
      <c r="AS292" s="20">
        <v>2</v>
      </c>
      <c r="AT292" s="19" t="s">
        <v>1645</v>
      </c>
      <c r="AU292" s="19" t="s">
        <v>1644</v>
      </c>
      <c r="AV292" s="92">
        <f t="shared" si="23"/>
        <v>0.5</v>
      </c>
      <c r="AW292" s="92">
        <f t="shared" si="24"/>
        <v>0.125</v>
      </c>
    </row>
    <row r="293" spans="1:49" ht="76.5" x14ac:dyDescent="0.2">
      <c r="A293" s="70" t="s">
        <v>742</v>
      </c>
      <c r="B293" s="70" t="s">
        <v>742</v>
      </c>
      <c r="C293" s="70" t="s">
        <v>743</v>
      </c>
      <c r="D293" s="70" t="s">
        <v>744</v>
      </c>
      <c r="E293" s="70" t="s">
        <v>745</v>
      </c>
      <c r="F293" s="70" t="s">
        <v>746</v>
      </c>
      <c r="G293" s="70" t="s">
        <v>747</v>
      </c>
      <c r="H293" s="70" t="s">
        <v>748</v>
      </c>
      <c r="I293" s="70">
        <v>91</v>
      </c>
      <c r="J293" s="70" t="s">
        <v>12</v>
      </c>
      <c r="K293" s="71" t="s">
        <v>765</v>
      </c>
      <c r="L293" s="30" t="s">
        <v>1256</v>
      </c>
      <c r="M293" s="70" t="s">
        <v>766</v>
      </c>
      <c r="N293" s="194">
        <v>25</v>
      </c>
      <c r="O293" s="70">
        <v>50</v>
      </c>
      <c r="P293" s="70" t="s">
        <v>12</v>
      </c>
      <c r="Q293" s="28" t="s">
        <v>92</v>
      </c>
      <c r="R293" s="70" t="s">
        <v>761</v>
      </c>
      <c r="S293" s="70" t="s">
        <v>762</v>
      </c>
      <c r="T293" s="156">
        <v>10</v>
      </c>
      <c r="U293" s="19" t="s">
        <v>1631</v>
      </c>
      <c r="V293" s="19" t="s">
        <v>1630</v>
      </c>
      <c r="W293" s="32">
        <v>269</v>
      </c>
      <c r="X293" s="33" t="s">
        <v>1256</v>
      </c>
      <c r="Y293" s="33"/>
      <c r="Z293" s="104" t="s">
        <v>770</v>
      </c>
      <c r="AA293" s="12">
        <v>42826</v>
      </c>
      <c r="AB293" s="12">
        <v>42947</v>
      </c>
      <c r="AC293" s="35">
        <f t="shared" si="21"/>
        <v>121</v>
      </c>
      <c r="AD293" s="60">
        <v>25</v>
      </c>
      <c r="AE293" s="88"/>
      <c r="AF293" s="50"/>
      <c r="AG293" s="50"/>
      <c r="AH293" s="50"/>
      <c r="AI293" s="50"/>
      <c r="AJ293" s="50"/>
      <c r="AK293" s="50"/>
      <c r="AL293" s="50"/>
      <c r="AM293" s="50"/>
      <c r="AN293" s="105"/>
      <c r="AO293" s="50"/>
      <c r="AP293" s="50"/>
      <c r="AQ293" s="38" t="str">
        <f t="shared" si="20"/>
        <v>Actividad no ha iniciado</v>
      </c>
      <c r="AR293" s="39" t="str">
        <f t="shared" si="22"/>
        <v>Actividad no ha iniciado</v>
      </c>
      <c r="AS293" s="136">
        <v>0</v>
      </c>
      <c r="AT293" s="19"/>
      <c r="AU293" s="19"/>
      <c r="AV293" s="92">
        <f t="shared" si="23"/>
        <v>0</v>
      </c>
      <c r="AW293" s="92">
        <f t="shared" si="24"/>
        <v>0</v>
      </c>
    </row>
    <row r="294" spans="1:49" ht="76.5" x14ac:dyDescent="0.2">
      <c r="A294" s="70" t="s">
        <v>742</v>
      </c>
      <c r="B294" s="70" t="s">
        <v>742</v>
      </c>
      <c r="C294" s="70" t="s">
        <v>743</v>
      </c>
      <c r="D294" s="70" t="s">
        <v>744</v>
      </c>
      <c r="E294" s="70" t="s">
        <v>745</v>
      </c>
      <c r="F294" s="70" t="s">
        <v>746</v>
      </c>
      <c r="G294" s="70" t="s">
        <v>747</v>
      </c>
      <c r="H294" s="70" t="s">
        <v>748</v>
      </c>
      <c r="I294" s="70">
        <v>91</v>
      </c>
      <c r="J294" s="70" t="s">
        <v>12</v>
      </c>
      <c r="K294" s="71" t="s">
        <v>771</v>
      </c>
      <c r="L294" s="30" t="s">
        <v>1256</v>
      </c>
      <c r="M294" s="220" t="s">
        <v>1907</v>
      </c>
      <c r="N294" s="194">
        <v>25</v>
      </c>
      <c r="O294" s="70">
        <v>100</v>
      </c>
      <c r="P294" s="70" t="s">
        <v>12</v>
      </c>
      <c r="Q294" s="28" t="s">
        <v>92</v>
      </c>
      <c r="R294" s="50" t="s">
        <v>772</v>
      </c>
      <c r="S294" s="50" t="s">
        <v>773</v>
      </c>
      <c r="T294" s="156">
        <v>25</v>
      </c>
      <c r="U294" s="19" t="s">
        <v>1632</v>
      </c>
      <c r="V294" s="19" t="s">
        <v>1633</v>
      </c>
      <c r="W294" s="32">
        <v>270</v>
      </c>
      <c r="X294" s="33" t="s">
        <v>1256</v>
      </c>
      <c r="Y294" s="33"/>
      <c r="Z294" s="50" t="s">
        <v>774</v>
      </c>
      <c r="AA294" s="12">
        <v>42736</v>
      </c>
      <c r="AB294" s="34">
        <v>43069</v>
      </c>
      <c r="AC294" s="35">
        <f t="shared" si="21"/>
        <v>333</v>
      </c>
      <c r="AD294" s="36">
        <v>25</v>
      </c>
      <c r="AE294" s="28" t="s">
        <v>564</v>
      </c>
      <c r="AF294" s="50" t="s">
        <v>775</v>
      </c>
      <c r="AG294" s="50" t="s">
        <v>776</v>
      </c>
      <c r="AH294" s="50"/>
      <c r="AI294" s="50"/>
      <c r="AJ294" s="50"/>
      <c r="AK294" s="50"/>
      <c r="AL294" s="50"/>
      <c r="AM294" s="50"/>
      <c r="AN294" s="250" t="s">
        <v>25</v>
      </c>
      <c r="AO294" s="50"/>
      <c r="AP294" s="50"/>
      <c r="AQ294" s="38">
        <f t="shared" si="20"/>
        <v>89</v>
      </c>
      <c r="AR294" s="39">
        <f t="shared" si="22"/>
        <v>0.26726726726726729</v>
      </c>
      <c r="AS294" s="20">
        <v>15</v>
      </c>
      <c r="AT294" s="19" t="s">
        <v>1646</v>
      </c>
      <c r="AU294" s="19" t="s">
        <v>1647</v>
      </c>
      <c r="AV294" s="92">
        <f t="shared" si="23"/>
        <v>3.75</v>
      </c>
      <c r="AW294" s="92">
        <f t="shared" si="24"/>
        <v>0.9375</v>
      </c>
    </row>
    <row r="295" spans="1:49" ht="51" x14ac:dyDescent="0.2">
      <c r="A295" s="70" t="s">
        <v>742</v>
      </c>
      <c r="B295" s="70" t="s">
        <v>742</v>
      </c>
      <c r="C295" s="70" t="s">
        <v>743</v>
      </c>
      <c r="D295" s="70" t="s">
        <v>744</v>
      </c>
      <c r="E295" s="70" t="s">
        <v>745</v>
      </c>
      <c r="F295" s="70" t="s">
        <v>746</v>
      </c>
      <c r="G295" s="70" t="s">
        <v>747</v>
      </c>
      <c r="H295" s="70" t="s">
        <v>748</v>
      </c>
      <c r="I295" s="70">
        <v>91</v>
      </c>
      <c r="J295" s="70" t="s">
        <v>12</v>
      </c>
      <c r="K295" s="71" t="s">
        <v>771</v>
      </c>
      <c r="L295" s="30" t="s">
        <v>1256</v>
      </c>
      <c r="M295" s="220" t="s">
        <v>1907</v>
      </c>
      <c r="N295" s="194">
        <v>25</v>
      </c>
      <c r="O295" s="70">
        <v>100</v>
      </c>
      <c r="P295" s="70" t="s">
        <v>12</v>
      </c>
      <c r="Q295" s="28" t="s">
        <v>92</v>
      </c>
      <c r="R295" s="182" t="s">
        <v>777</v>
      </c>
      <c r="S295" s="181" t="s">
        <v>778</v>
      </c>
      <c r="T295" s="156">
        <v>25</v>
      </c>
      <c r="U295" s="19" t="s">
        <v>1634</v>
      </c>
      <c r="V295" s="19" t="s">
        <v>1635</v>
      </c>
      <c r="W295" s="32">
        <v>271</v>
      </c>
      <c r="X295" s="33" t="s">
        <v>1256</v>
      </c>
      <c r="Y295" s="33"/>
      <c r="Z295" s="50" t="s">
        <v>779</v>
      </c>
      <c r="AA295" s="12">
        <v>42736</v>
      </c>
      <c r="AB295" s="34">
        <v>43069</v>
      </c>
      <c r="AC295" s="35">
        <f t="shared" si="21"/>
        <v>333</v>
      </c>
      <c r="AD295" s="36">
        <v>25</v>
      </c>
      <c r="AE295" s="28" t="s">
        <v>564</v>
      </c>
      <c r="AF295" s="50" t="s">
        <v>778</v>
      </c>
      <c r="AG295" s="50" t="s">
        <v>780</v>
      </c>
      <c r="AH295" s="50"/>
      <c r="AI295" s="50"/>
      <c r="AJ295" s="50"/>
      <c r="AK295" s="50"/>
      <c r="AL295" s="50"/>
      <c r="AM295" s="50"/>
      <c r="AN295" s="251"/>
      <c r="AO295" s="50"/>
      <c r="AP295" s="50"/>
      <c r="AQ295" s="38">
        <f t="shared" si="20"/>
        <v>89</v>
      </c>
      <c r="AR295" s="39">
        <f t="shared" si="22"/>
        <v>0.26726726726726729</v>
      </c>
      <c r="AS295" s="20">
        <v>6</v>
      </c>
      <c r="AT295" s="19" t="s">
        <v>1648</v>
      </c>
      <c r="AU295" s="19" t="s">
        <v>1649</v>
      </c>
      <c r="AV295" s="92">
        <f t="shared" si="23"/>
        <v>1.5</v>
      </c>
      <c r="AW295" s="92">
        <f t="shared" si="24"/>
        <v>0.375</v>
      </c>
    </row>
    <row r="296" spans="1:49" ht="38.25" x14ac:dyDescent="0.2">
      <c r="A296" s="70" t="s">
        <v>742</v>
      </c>
      <c r="B296" s="70" t="s">
        <v>742</v>
      </c>
      <c r="C296" s="70" t="s">
        <v>743</v>
      </c>
      <c r="D296" s="70" t="s">
        <v>744</v>
      </c>
      <c r="E296" s="70" t="s">
        <v>745</v>
      </c>
      <c r="F296" s="70" t="s">
        <v>746</v>
      </c>
      <c r="G296" s="70" t="s">
        <v>747</v>
      </c>
      <c r="H296" s="70" t="s">
        <v>748</v>
      </c>
      <c r="I296" s="70">
        <v>91</v>
      </c>
      <c r="J296" s="70" t="s">
        <v>12</v>
      </c>
      <c r="K296" s="71" t="s">
        <v>771</v>
      </c>
      <c r="L296" s="30" t="s">
        <v>1256</v>
      </c>
      <c r="M296" s="220" t="s">
        <v>1907</v>
      </c>
      <c r="N296" s="194">
        <v>25</v>
      </c>
      <c r="O296" s="70">
        <v>100</v>
      </c>
      <c r="P296" s="70" t="s">
        <v>12</v>
      </c>
      <c r="Q296" s="28" t="s">
        <v>92</v>
      </c>
      <c r="R296" s="182" t="s">
        <v>777</v>
      </c>
      <c r="S296" s="181" t="s">
        <v>778</v>
      </c>
      <c r="T296" s="156">
        <v>25</v>
      </c>
      <c r="U296" s="19" t="s">
        <v>1636</v>
      </c>
      <c r="V296" s="19" t="s">
        <v>1637</v>
      </c>
      <c r="W296" s="32">
        <v>272</v>
      </c>
      <c r="X296" s="33" t="s">
        <v>1256</v>
      </c>
      <c r="Y296" s="33"/>
      <c r="Z296" s="50" t="s">
        <v>781</v>
      </c>
      <c r="AA296" s="12">
        <v>42736</v>
      </c>
      <c r="AB296" s="34">
        <v>43069</v>
      </c>
      <c r="AC296" s="35">
        <f t="shared" si="21"/>
        <v>333</v>
      </c>
      <c r="AD296" s="36">
        <v>25</v>
      </c>
      <c r="AE296" s="28" t="s">
        <v>564</v>
      </c>
      <c r="AF296" s="50" t="s">
        <v>778</v>
      </c>
      <c r="AG296" s="50" t="s">
        <v>780</v>
      </c>
      <c r="AH296" s="50"/>
      <c r="AI296" s="50"/>
      <c r="AJ296" s="50"/>
      <c r="AK296" s="50"/>
      <c r="AL296" s="50"/>
      <c r="AM296" s="50"/>
      <c r="AN296" s="252"/>
      <c r="AO296" s="50"/>
      <c r="AP296" s="50"/>
      <c r="AQ296" s="38">
        <f t="shared" si="20"/>
        <v>89</v>
      </c>
      <c r="AR296" s="39">
        <f t="shared" si="22"/>
        <v>0.26726726726726729</v>
      </c>
      <c r="AS296" s="20">
        <v>6</v>
      </c>
      <c r="AT296" s="19" t="s">
        <v>1650</v>
      </c>
      <c r="AU296" s="19" t="s">
        <v>1651</v>
      </c>
      <c r="AV296" s="92">
        <f t="shared" si="23"/>
        <v>1.5</v>
      </c>
      <c r="AW296" s="92">
        <f t="shared" si="24"/>
        <v>0.375</v>
      </c>
    </row>
    <row r="297" spans="1:49" ht="63.75" x14ac:dyDescent="0.2">
      <c r="A297" s="70" t="s">
        <v>742</v>
      </c>
      <c r="B297" s="70" t="s">
        <v>742</v>
      </c>
      <c r="C297" s="70" t="s">
        <v>743</v>
      </c>
      <c r="D297" s="70" t="s">
        <v>744</v>
      </c>
      <c r="E297" s="70" t="s">
        <v>745</v>
      </c>
      <c r="F297" s="70" t="s">
        <v>746</v>
      </c>
      <c r="G297" s="70" t="s">
        <v>747</v>
      </c>
      <c r="H297" s="70" t="s">
        <v>748</v>
      </c>
      <c r="I297" s="70">
        <v>91</v>
      </c>
      <c r="J297" s="70" t="s">
        <v>12</v>
      </c>
      <c r="K297" s="71" t="s">
        <v>771</v>
      </c>
      <c r="L297" s="30" t="s">
        <v>1256</v>
      </c>
      <c r="M297" s="220" t="s">
        <v>1907</v>
      </c>
      <c r="N297" s="194">
        <v>25</v>
      </c>
      <c r="O297" s="70">
        <v>100</v>
      </c>
      <c r="P297" s="70" t="s">
        <v>12</v>
      </c>
      <c r="Q297" s="28" t="s">
        <v>92</v>
      </c>
      <c r="R297" s="194"/>
      <c r="S297" s="194"/>
      <c r="T297" s="19"/>
      <c r="U297" s="19"/>
      <c r="V297" s="19"/>
      <c r="W297" s="32">
        <v>273</v>
      </c>
      <c r="X297" s="33" t="s">
        <v>1256</v>
      </c>
      <c r="Y297" s="33"/>
      <c r="Z297" s="53" t="s">
        <v>1906</v>
      </c>
      <c r="AA297" s="12">
        <v>42736</v>
      </c>
      <c r="AB297" s="12">
        <v>43069</v>
      </c>
      <c r="AC297" s="35">
        <f t="shared" si="21"/>
        <v>333</v>
      </c>
      <c r="AD297" s="36">
        <v>25</v>
      </c>
      <c r="AE297" s="194" t="s">
        <v>564</v>
      </c>
      <c r="AF297" s="50"/>
      <c r="AG297" s="50"/>
      <c r="AH297" s="50"/>
      <c r="AI297" s="50"/>
      <c r="AJ297" s="50"/>
      <c r="AK297" s="50"/>
      <c r="AL297" s="50"/>
      <c r="AM297" s="50"/>
      <c r="AN297" s="50"/>
      <c r="AO297" s="50"/>
      <c r="AP297" s="50"/>
      <c r="AQ297" s="38">
        <f t="shared" si="20"/>
        <v>89</v>
      </c>
      <c r="AR297" s="39">
        <f t="shared" si="22"/>
        <v>0.26726726726726729</v>
      </c>
      <c r="AS297" s="20">
        <v>0</v>
      </c>
      <c r="AT297" s="19" t="s">
        <v>1652</v>
      </c>
      <c r="AU297" s="19"/>
      <c r="AV297" s="92">
        <f t="shared" si="23"/>
        <v>0</v>
      </c>
      <c r="AW297" s="92">
        <f t="shared" si="24"/>
        <v>0</v>
      </c>
    </row>
    <row r="298" spans="1:49" ht="76.5" x14ac:dyDescent="0.2">
      <c r="A298" s="50" t="s">
        <v>782</v>
      </c>
      <c r="B298" s="50" t="s">
        <v>782</v>
      </c>
      <c r="C298" s="50" t="s">
        <v>204</v>
      </c>
      <c r="D298" s="50" t="s">
        <v>205</v>
      </c>
      <c r="E298" s="50" t="s">
        <v>206</v>
      </c>
      <c r="F298" s="50" t="s">
        <v>207</v>
      </c>
      <c r="G298" s="50" t="s">
        <v>208</v>
      </c>
      <c r="H298" s="50" t="s">
        <v>209</v>
      </c>
      <c r="I298" s="50">
        <v>80</v>
      </c>
      <c r="J298" s="50" t="s">
        <v>12</v>
      </c>
      <c r="K298" s="52" t="s">
        <v>783</v>
      </c>
      <c r="L298" s="30" t="s">
        <v>1256</v>
      </c>
      <c r="M298" s="50" t="s">
        <v>784</v>
      </c>
      <c r="N298" s="50">
        <v>20</v>
      </c>
      <c r="O298" s="50">
        <v>3</v>
      </c>
      <c r="P298" s="28" t="s">
        <v>11</v>
      </c>
      <c r="Q298" s="28" t="s">
        <v>92</v>
      </c>
      <c r="R298" s="50" t="s">
        <v>785</v>
      </c>
      <c r="S298" s="50" t="s">
        <v>786</v>
      </c>
      <c r="T298" s="19"/>
      <c r="U298" s="19"/>
      <c r="V298" s="19"/>
      <c r="W298" s="32">
        <v>274</v>
      </c>
      <c r="X298" s="33" t="s">
        <v>1256</v>
      </c>
      <c r="Y298" s="33"/>
      <c r="Z298" s="106" t="s">
        <v>1108</v>
      </c>
      <c r="AA298" s="12">
        <v>42767</v>
      </c>
      <c r="AB298" s="12">
        <v>43069</v>
      </c>
      <c r="AC298" s="35">
        <f t="shared" si="21"/>
        <v>302</v>
      </c>
      <c r="AD298" s="36">
        <v>10</v>
      </c>
      <c r="AE298" s="28" t="s">
        <v>564</v>
      </c>
      <c r="AF298" s="50" t="s">
        <v>787</v>
      </c>
      <c r="AG298" s="50" t="s">
        <v>788</v>
      </c>
      <c r="AH298" s="50" t="s">
        <v>669</v>
      </c>
      <c r="AI298" s="50" t="s">
        <v>1298</v>
      </c>
      <c r="AJ298" s="50" t="s">
        <v>1299</v>
      </c>
      <c r="AK298" s="50" t="s">
        <v>1300</v>
      </c>
      <c r="AL298" s="50"/>
      <c r="AM298" s="50"/>
      <c r="AN298" s="50" t="s">
        <v>38</v>
      </c>
      <c r="AO298" s="50" t="s">
        <v>44</v>
      </c>
      <c r="AP298" s="50"/>
      <c r="AQ298" s="38">
        <f t="shared" si="20"/>
        <v>58</v>
      </c>
      <c r="AR298" s="39">
        <f t="shared" si="22"/>
        <v>0.19205298013245034</v>
      </c>
      <c r="AS298" s="20">
        <v>5</v>
      </c>
      <c r="AT298" s="19" t="s">
        <v>1814</v>
      </c>
      <c r="AU298" s="19" t="s">
        <v>1815</v>
      </c>
      <c r="AV298" s="92">
        <f t="shared" si="23"/>
        <v>0.5</v>
      </c>
      <c r="AW298" s="92">
        <f t="shared" si="24"/>
        <v>0.1</v>
      </c>
    </row>
    <row r="299" spans="1:49" ht="102" x14ac:dyDescent="0.2">
      <c r="A299" s="50" t="s">
        <v>782</v>
      </c>
      <c r="B299" s="50" t="s">
        <v>782</v>
      </c>
      <c r="C299" s="50" t="s">
        <v>204</v>
      </c>
      <c r="D299" s="50" t="s">
        <v>205</v>
      </c>
      <c r="E299" s="50" t="s">
        <v>206</v>
      </c>
      <c r="F299" s="50" t="s">
        <v>207</v>
      </c>
      <c r="G299" s="50" t="s">
        <v>208</v>
      </c>
      <c r="H299" s="50" t="s">
        <v>209</v>
      </c>
      <c r="I299" s="50">
        <v>80</v>
      </c>
      <c r="J299" s="50" t="s">
        <v>12</v>
      </c>
      <c r="K299" s="52" t="s">
        <v>783</v>
      </c>
      <c r="L299" s="30" t="s">
        <v>1256</v>
      </c>
      <c r="M299" s="50" t="s">
        <v>784</v>
      </c>
      <c r="N299" s="50">
        <v>20</v>
      </c>
      <c r="O299" s="50">
        <v>3</v>
      </c>
      <c r="P299" s="28" t="s">
        <v>11</v>
      </c>
      <c r="Q299" s="28" t="s">
        <v>92</v>
      </c>
      <c r="R299" s="50" t="s">
        <v>785</v>
      </c>
      <c r="S299" s="50" t="s">
        <v>786</v>
      </c>
      <c r="T299" s="19"/>
      <c r="U299" s="19"/>
      <c r="V299" s="19"/>
      <c r="W299" s="32">
        <v>275</v>
      </c>
      <c r="X299" s="33" t="s">
        <v>1256</v>
      </c>
      <c r="Y299" s="33"/>
      <c r="Z299" s="50" t="s">
        <v>1263</v>
      </c>
      <c r="AA299" s="12">
        <v>42795</v>
      </c>
      <c r="AB299" s="12">
        <v>43069</v>
      </c>
      <c r="AC299" s="35">
        <f t="shared" si="21"/>
        <v>274</v>
      </c>
      <c r="AD299" s="36">
        <v>20</v>
      </c>
      <c r="AE299" s="28" t="s">
        <v>564</v>
      </c>
      <c r="AF299" s="50" t="s">
        <v>787</v>
      </c>
      <c r="AG299" s="50" t="s">
        <v>788</v>
      </c>
      <c r="AH299" s="50" t="s">
        <v>669</v>
      </c>
      <c r="AI299" s="50" t="s">
        <v>1298</v>
      </c>
      <c r="AJ299" s="50" t="s">
        <v>1299</v>
      </c>
      <c r="AK299" s="50" t="s">
        <v>1300</v>
      </c>
      <c r="AL299" s="50"/>
      <c r="AM299" s="50"/>
      <c r="AN299" s="50" t="s">
        <v>38</v>
      </c>
      <c r="AO299" s="50" t="s">
        <v>44</v>
      </c>
      <c r="AP299" s="50"/>
      <c r="AQ299" s="38">
        <f t="shared" si="20"/>
        <v>30</v>
      </c>
      <c r="AR299" s="39">
        <f t="shared" si="22"/>
        <v>0.10948905109489052</v>
      </c>
      <c r="AS299" s="20">
        <v>30</v>
      </c>
      <c r="AT299" s="19" t="s">
        <v>1816</v>
      </c>
      <c r="AU299" s="19" t="s">
        <v>1817</v>
      </c>
      <c r="AV299" s="92">
        <f t="shared" si="23"/>
        <v>6</v>
      </c>
      <c r="AW299" s="92">
        <f t="shared" si="24"/>
        <v>1.2</v>
      </c>
    </row>
    <row r="300" spans="1:49" ht="51" x14ac:dyDescent="0.2">
      <c r="A300" s="50" t="s">
        <v>782</v>
      </c>
      <c r="B300" s="50" t="s">
        <v>782</v>
      </c>
      <c r="C300" s="50" t="s">
        <v>204</v>
      </c>
      <c r="D300" s="50" t="s">
        <v>205</v>
      </c>
      <c r="E300" s="50" t="s">
        <v>206</v>
      </c>
      <c r="F300" s="50" t="s">
        <v>207</v>
      </c>
      <c r="G300" s="50" t="s">
        <v>208</v>
      </c>
      <c r="H300" s="50" t="s">
        <v>209</v>
      </c>
      <c r="I300" s="50">
        <v>80</v>
      </c>
      <c r="J300" s="50" t="s">
        <v>12</v>
      </c>
      <c r="K300" s="52" t="s">
        <v>783</v>
      </c>
      <c r="L300" s="30" t="s">
        <v>1256</v>
      </c>
      <c r="M300" s="50" t="s">
        <v>784</v>
      </c>
      <c r="N300" s="50">
        <v>20</v>
      </c>
      <c r="O300" s="50">
        <v>3</v>
      </c>
      <c r="P300" s="28" t="s">
        <v>11</v>
      </c>
      <c r="Q300" s="28" t="s">
        <v>92</v>
      </c>
      <c r="R300" s="50" t="s">
        <v>785</v>
      </c>
      <c r="S300" s="50" t="s">
        <v>786</v>
      </c>
      <c r="T300" s="19"/>
      <c r="U300" s="19"/>
      <c r="V300" s="19"/>
      <c r="W300" s="32">
        <v>276</v>
      </c>
      <c r="X300" s="33" t="s">
        <v>1256</v>
      </c>
      <c r="Y300" s="33"/>
      <c r="Z300" s="50" t="s">
        <v>789</v>
      </c>
      <c r="AA300" s="12">
        <v>42826</v>
      </c>
      <c r="AB300" s="12">
        <v>43069</v>
      </c>
      <c r="AC300" s="35">
        <f t="shared" si="21"/>
        <v>243</v>
      </c>
      <c r="AD300" s="36">
        <v>30</v>
      </c>
      <c r="AE300" s="28" t="s">
        <v>564</v>
      </c>
      <c r="AF300" s="50" t="s">
        <v>787</v>
      </c>
      <c r="AG300" s="50" t="s">
        <v>788</v>
      </c>
      <c r="AH300" s="50" t="s">
        <v>669</v>
      </c>
      <c r="AI300" s="50" t="s">
        <v>1298</v>
      </c>
      <c r="AJ300" s="50" t="s">
        <v>1299</v>
      </c>
      <c r="AK300" s="50" t="s">
        <v>1300</v>
      </c>
      <c r="AL300" s="50"/>
      <c r="AM300" s="50"/>
      <c r="AN300" s="50" t="s">
        <v>38</v>
      </c>
      <c r="AO300" s="50" t="s">
        <v>44</v>
      </c>
      <c r="AP300" s="50"/>
      <c r="AQ300" s="38" t="str">
        <f t="shared" si="20"/>
        <v>Actividad no ha iniciado</v>
      </c>
      <c r="AR300" s="39" t="str">
        <f t="shared" si="22"/>
        <v>Actividad no ha iniciado</v>
      </c>
      <c r="AS300" s="20">
        <v>0</v>
      </c>
      <c r="AT300" s="19">
        <v>0</v>
      </c>
      <c r="AU300" s="19">
        <v>0</v>
      </c>
      <c r="AV300" s="92">
        <f t="shared" si="23"/>
        <v>0</v>
      </c>
      <c r="AW300" s="92">
        <f t="shared" si="24"/>
        <v>0</v>
      </c>
    </row>
    <row r="301" spans="1:49" ht="51" x14ac:dyDescent="0.2">
      <c r="A301" s="50" t="s">
        <v>782</v>
      </c>
      <c r="B301" s="50" t="s">
        <v>782</v>
      </c>
      <c r="C301" s="50" t="s">
        <v>204</v>
      </c>
      <c r="D301" s="50" t="s">
        <v>205</v>
      </c>
      <c r="E301" s="50" t="s">
        <v>206</v>
      </c>
      <c r="F301" s="50" t="s">
        <v>207</v>
      </c>
      <c r="G301" s="50" t="s">
        <v>208</v>
      </c>
      <c r="H301" s="50" t="s">
        <v>209</v>
      </c>
      <c r="I301" s="50">
        <v>80</v>
      </c>
      <c r="J301" s="50" t="s">
        <v>12</v>
      </c>
      <c r="K301" s="52" t="s">
        <v>783</v>
      </c>
      <c r="L301" s="30" t="s">
        <v>1256</v>
      </c>
      <c r="M301" s="50" t="s">
        <v>784</v>
      </c>
      <c r="N301" s="50">
        <v>20</v>
      </c>
      <c r="O301" s="50">
        <v>3</v>
      </c>
      <c r="P301" s="28" t="s">
        <v>11</v>
      </c>
      <c r="Q301" s="28" t="s">
        <v>92</v>
      </c>
      <c r="R301" s="50" t="s">
        <v>785</v>
      </c>
      <c r="S301" s="50" t="s">
        <v>786</v>
      </c>
      <c r="T301" s="19"/>
      <c r="U301" s="19"/>
      <c r="V301" s="19"/>
      <c r="W301" s="32">
        <v>277</v>
      </c>
      <c r="X301" s="33" t="s">
        <v>1256</v>
      </c>
      <c r="Y301" s="33"/>
      <c r="Z301" s="50" t="s">
        <v>790</v>
      </c>
      <c r="AA301" s="12">
        <v>42856</v>
      </c>
      <c r="AB301" s="12">
        <v>43069</v>
      </c>
      <c r="AC301" s="35">
        <f t="shared" si="21"/>
        <v>213</v>
      </c>
      <c r="AD301" s="36">
        <v>30</v>
      </c>
      <c r="AE301" s="28" t="s">
        <v>564</v>
      </c>
      <c r="AF301" s="50" t="s">
        <v>787</v>
      </c>
      <c r="AG301" s="50" t="s">
        <v>788</v>
      </c>
      <c r="AH301" s="50" t="s">
        <v>669</v>
      </c>
      <c r="AI301" s="50" t="s">
        <v>1298</v>
      </c>
      <c r="AJ301" s="50" t="s">
        <v>1299</v>
      </c>
      <c r="AK301" s="50" t="s">
        <v>1300</v>
      </c>
      <c r="AL301" s="50"/>
      <c r="AM301" s="50"/>
      <c r="AN301" s="50" t="s">
        <v>38</v>
      </c>
      <c r="AO301" s="50" t="s">
        <v>44</v>
      </c>
      <c r="AP301" s="50"/>
      <c r="AQ301" s="38" t="str">
        <f t="shared" si="20"/>
        <v>Actividad no ha iniciado</v>
      </c>
      <c r="AR301" s="39" t="str">
        <f t="shared" si="22"/>
        <v>Actividad no ha iniciado</v>
      </c>
      <c r="AS301" s="20">
        <v>0</v>
      </c>
      <c r="AT301" s="19">
        <v>0</v>
      </c>
      <c r="AU301" s="19">
        <v>0</v>
      </c>
      <c r="AV301" s="92">
        <f t="shared" si="23"/>
        <v>0</v>
      </c>
      <c r="AW301" s="92">
        <f t="shared" si="24"/>
        <v>0</v>
      </c>
    </row>
    <row r="302" spans="1:49" ht="38.25" customHeight="1" x14ac:dyDescent="0.2">
      <c r="A302" s="50" t="s">
        <v>782</v>
      </c>
      <c r="B302" s="50" t="s">
        <v>782</v>
      </c>
      <c r="C302" s="50" t="s">
        <v>204</v>
      </c>
      <c r="D302" s="50" t="s">
        <v>205</v>
      </c>
      <c r="E302" s="50" t="s">
        <v>206</v>
      </c>
      <c r="F302" s="50" t="s">
        <v>207</v>
      </c>
      <c r="G302" s="50" t="s">
        <v>208</v>
      </c>
      <c r="H302" s="50" t="s">
        <v>209</v>
      </c>
      <c r="I302" s="50">
        <v>80</v>
      </c>
      <c r="J302" s="50" t="s">
        <v>12</v>
      </c>
      <c r="K302" s="52" t="s">
        <v>783</v>
      </c>
      <c r="L302" s="30" t="s">
        <v>1256</v>
      </c>
      <c r="M302" s="50" t="s">
        <v>784</v>
      </c>
      <c r="N302" s="50">
        <v>20</v>
      </c>
      <c r="O302" s="50">
        <v>3</v>
      </c>
      <c r="P302" s="28" t="s">
        <v>11</v>
      </c>
      <c r="Q302" s="28" t="s">
        <v>92</v>
      </c>
      <c r="R302" s="50" t="s">
        <v>785</v>
      </c>
      <c r="S302" s="50" t="s">
        <v>786</v>
      </c>
      <c r="T302" s="19"/>
      <c r="U302" s="19"/>
      <c r="V302" s="19"/>
      <c r="W302" s="32">
        <v>278</v>
      </c>
      <c r="X302" s="33" t="s">
        <v>1256</v>
      </c>
      <c r="Y302" s="33" t="s">
        <v>1945</v>
      </c>
      <c r="Z302" s="50" t="s">
        <v>948</v>
      </c>
      <c r="AA302" s="89">
        <v>42795</v>
      </c>
      <c r="AB302" s="89">
        <v>43069</v>
      </c>
      <c r="AC302" s="35">
        <f t="shared" si="21"/>
        <v>274</v>
      </c>
      <c r="AD302" s="36">
        <v>10</v>
      </c>
      <c r="AE302" s="28" t="s">
        <v>564</v>
      </c>
      <c r="AF302" s="93" t="s">
        <v>1295</v>
      </c>
      <c r="AG302" s="50" t="s">
        <v>788</v>
      </c>
      <c r="AH302" s="50" t="s">
        <v>669</v>
      </c>
      <c r="AI302" s="50" t="s">
        <v>1298</v>
      </c>
      <c r="AJ302" s="50" t="s">
        <v>1299</v>
      </c>
      <c r="AK302" s="50" t="s">
        <v>1300</v>
      </c>
      <c r="AL302" s="50"/>
      <c r="AM302" s="50"/>
      <c r="AN302" s="50"/>
      <c r="AO302" s="50"/>
      <c r="AP302" s="50"/>
      <c r="AQ302" s="38">
        <f t="shared" si="20"/>
        <v>30</v>
      </c>
      <c r="AR302" s="39">
        <f t="shared" si="22"/>
        <v>0.10948905109489052</v>
      </c>
      <c r="AS302" s="20">
        <v>0</v>
      </c>
      <c r="AT302" s="19" t="s">
        <v>1818</v>
      </c>
      <c r="AU302" s="19" t="s">
        <v>1819</v>
      </c>
      <c r="AV302" s="92">
        <f t="shared" si="23"/>
        <v>0</v>
      </c>
      <c r="AW302" s="92">
        <f t="shared" si="24"/>
        <v>0</v>
      </c>
    </row>
    <row r="303" spans="1:49" ht="51" x14ac:dyDescent="0.2">
      <c r="A303" s="50" t="s">
        <v>782</v>
      </c>
      <c r="B303" s="50" t="s">
        <v>782</v>
      </c>
      <c r="C303" s="50" t="s">
        <v>204</v>
      </c>
      <c r="D303" s="50" t="s">
        <v>205</v>
      </c>
      <c r="E303" s="50" t="s">
        <v>206</v>
      </c>
      <c r="F303" s="50" t="s">
        <v>207</v>
      </c>
      <c r="G303" s="50" t="s">
        <v>791</v>
      </c>
      <c r="H303" s="50" t="s">
        <v>792</v>
      </c>
      <c r="I303" s="50">
        <v>14</v>
      </c>
      <c r="J303" s="50" t="s">
        <v>12</v>
      </c>
      <c r="K303" s="52" t="s">
        <v>793</v>
      </c>
      <c r="L303" s="100" t="s">
        <v>1262</v>
      </c>
      <c r="M303" s="50" t="s">
        <v>794</v>
      </c>
      <c r="N303" s="50">
        <v>5</v>
      </c>
      <c r="O303" s="50">
        <v>8</v>
      </c>
      <c r="P303" s="28" t="s">
        <v>11</v>
      </c>
      <c r="Q303" s="28" t="s">
        <v>92</v>
      </c>
      <c r="R303" s="50" t="s">
        <v>785</v>
      </c>
      <c r="S303" s="50" t="s">
        <v>786</v>
      </c>
      <c r="T303" s="19"/>
      <c r="U303" s="19"/>
      <c r="V303" s="19"/>
      <c r="W303" s="32">
        <v>279</v>
      </c>
      <c r="X303" s="101" t="s">
        <v>1262</v>
      </c>
      <c r="Y303" s="33"/>
      <c r="Z303" s="53" t="s">
        <v>1948</v>
      </c>
      <c r="AA303" s="12">
        <v>42767</v>
      </c>
      <c r="AB303" s="12">
        <v>43069</v>
      </c>
      <c r="AC303" s="35">
        <f t="shared" si="21"/>
        <v>302</v>
      </c>
      <c r="AD303" s="36">
        <v>100</v>
      </c>
      <c r="AE303" s="28" t="s">
        <v>564</v>
      </c>
      <c r="AF303" s="50" t="s">
        <v>787</v>
      </c>
      <c r="AG303" s="50" t="s">
        <v>788</v>
      </c>
      <c r="AH303" s="50"/>
      <c r="AI303" s="50"/>
      <c r="AJ303" s="50"/>
      <c r="AK303" s="50"/>
      <c r="AL303" s="50"/>
      <c r="AM303" s="50"/>
      <c r="AN303" s="50" t="s">
        <v>37</v>
      </c>
      <c r="AO303" s="50"/>
      <c r="AP303" s="50"/>
      <c r="AQ303" s="38">
        <f t="shared" si="20"/>
        <v>58</v>
      </c>
      <c r="AR303" s="39">
        <f t="shared" si="22"/>
        <v>0.19205298013245034</v>
      </c>
      <c r="AS303" s="20">
        <v>0</v>
      </c>
      <c r="AT303" s="19" t="s">
        <v>1820</v>
      </c>
      <c r="AU303" s="19" t="s">
        <v>1820</v>
      </c>
      <c r="AV303" s="92">
        <f t="shared" si="23"/>
        <v>0</v>
      </c>
      <c r="AW303" s="92">
        <f t="shared" si="24"/>
        <v>0</v>
      </c>
    </row>
    <row r="304" spans="1:49" ht="114.75" x14ac:dyDescent="0.2">
      <c r="A304" s="50" t="s">
        <v>782</v>
      </c>
      <c r="B304" s="50" t="s">
        <v>782</v>
      </c>
      <c r="C304" s="50" t="s">
        <v>204</v>
      </c>
      <c r="D304" s="50" t="s">
        <v>205</v>
      </c>
      <c r="E304" s="50" t="s">
        <v>206</v>
      </c>
      <c r="F304" s="50" t="s">
        <v>207</v>
      </c>
      <c r="G304" s="50" t="s">
        <v>795</v>
      </c>
      <c r="H304" s="50" t="s">
        <v>796</v>
      </c>
      <c r="I304" s="50">
        <v>100</v>
      </c>
      <c r="J304" s="50" t="s">
        <v>12</v>
      </c>
      <c r="K304" s="52" t="s">
        <v>797</v>
      </c>
      <c r="L304" s="30" t="s">
        <v>1256</v>
      </c>
      <c r="M304" s="106" t="s">
        <v>1109</v>
      </c>
      <c r="N304" s="107">
        <v>5</v>
      </c>
      <c r="O304" s="50">
        <v>5</v>
      </c>
      <c r="P304" s="50" t="s">
        <v>12</v>
      </c>
      <c r="Q304" s="28" t="s">
        <v>92</v>
      </c>
      <c r="R304" s="50" t="s">
        <v>785</v>
      </c>
      <c r="S304" s="50" t="s">
        <v>786</v>
      </c>
      <c r="T304" s="19"/>
      <c r="U304" s="19"/>
      <c r="V304" s="19"/>
      <c r="W304" s="32">
        <v>280</v>
      </c>
      <c r="X304" s="33" t="s">
        <v>1256</v>
      </c>
      <c r="Y304" s="33"/>
      <c r="Z304" s="66" t="s">
        <v>1264</v>
      </c>
      <c r="AA304" s="12">
        <v>42767</v>
      </c>
      <c r="AB304" s="12">
        <v>42825</v>
      </c>
      <c r="AC304" s="35">
        <f t="shared" si="21"/>
        <v>58</v>
      </c>
      <c r="AD304" s="36">
        <v>100</v>
      </c>
      <c r="AE304" s="28" t="s">
        <v>564</v>
      </c>
      <c r="AF304" s="108" t="s">
        <v>1265</v>
      </c>
      <c r="AG304" s="108" t="s">
        <v>811</v>
      </c>
      <c r="AH304" s="50" t="s">
        <v>778</v>
      </c>
      <c r="AI304" s="50" t="s">
        <v>1301</v>
      </c>
      <c r="AJ304" s="50"/>
      <c r="AK304" s="50"/>
      <c r="AL304" s="50"/>
      <c r="AM304" s="50"/>
      <c r="AN304" s="50"/>
      <c r="AO304" s="50"/>
      <c r="AP304" s="50"/>
      <c r="AQ304" s="38">
        <f t="shared" si="20"/>
        <v>58</v>
      </c>
      <c r="AR304" s="39">
        <f t="shared" si="22"/>
        <v>1</v>
      </c>
      <c r="AS304" s="20">
        <v>1</v>
      </c>
      <c r="AT304" s="19" t="s">
        <v>1821</v>
      </c>
      <c r="AU304" s="19" t="s">
        <v>1822</v>
      </c>
      <c r="AV304" s="92">
        <f t="shared" si="23"/>
        <v>1</v>
      </c>
      <c r="AW304" s="92">
        <f t="shared" si="24"/>
        <v>0.05</v>
      </c>
    </row>
    <row r="305" spans="1:49" ht="38.25" x14ac:dyDescent="0.2">
      <c r="A305" s="50" t="s">
        <v>782</v>
      </c>
      <c r="B305" s="50" t="s">
        <v>782</v>
      </c>
      <c r="C305" s="50" t="s">
        <v>204</v>
      </c>
      <c r="D305" s="50" t="s">
        <v>205</v>
      </c>
      <c r="E305" s="50" t="s">
        <v>206</v>
      </c>
      <c r="F305" s="50" t="s">
        <v>207</v>
      </c>
      <c r="G305" s="50" t="s">
        <v>795</v>
      </c>
      <c r="H305" s="50" t="s">
        <v>796</v>
      </c>
      <c r="I305" s="50">
        <v>100</v>
      </c>
      <c r="J305" s="50" t="s">
        <v>12</v>
      </c>
      <c r="K305" s="52" t="s">
        <v>798</v>
      </c>
      <c r="L305" s="100" t="s">
        <v>1262</v>
      </c>
      <c r="M305" s="50" t="s">
        <v>799</v>
      </c>
      <c r="N305" s="50">
        <v>20</v>
      </c>
      <c r="O305" s="50">
        <v>50</v>
      </c>
      <c r="P305" s="50" t="s">
        <v>12</v>
      </c>
      <c r="Q305" s="28" t="s">
        <v>92</v>
      </c>
      <c r="R305" s="50" t="s">
        <v>785</v>
      </c>
      <c r="S305" s="50" t="s">
        <v>786</v>
      </c>
      <c r="T305" s="19"/>
      <c r="U305" s="19"/>
      <c r="V305" s="19"/>
      <c r="W305" s="32">
        <v>281</v>
      </c>
      <c r="X305" s="149" t="s">
        <v>1262</v>
      </c>
      <c r="Y305" s="241"/>
      <c r="Z305" s="76" t="s">
        <v>800</v>
      </c>
      <c r="AA305" s="12">
        <v>42767</v>
      </c>
      <c r="AB305" s="12">
        <v>42916</v>
      </c>
      <c r="AC305" s="35">
        <f t="shared" si="21"/>
        <v>149</v>
      </c>
      <c r="AD305" s="36">
        <v>40</v>
      </c>
      <c r="AE305" s="28" t="s">
        <v>564</v>
      </c>
      <c r="AF305" s="50" t="s">
        <v>801</v>
      </c>
      <c r="AG305" s="50" t="s">
        <v>802</v>
      </c>
      <c r="AH305" s="50"/>
      <c r="AI305" s="50"/>
      <c r="AJ305" s="50"/>
      <c r="AK305" s="50"/>
      <c r="AL305" s="50"/>
      <c r="AM305" s="50"/>
      <c r="AN305" s="109" t="s">
        <v>43</v>
      </c>
      <c r="AO305" s="50"/>
      <c r="AP305" s="50"/>
      <c r="AQ305" s="38">
        <f t="shared" si="20"/>
        <v>58</v>
      </c>
      <c r="AR305" s="39">
        <f t="shared" si="22"/>
        <v>0.38926174496644295</v>
      </c>
      <c r="AS305" s="20">
        <v>0</v>
      </c>
      <c r="AT305" s="19" t="s">
        <v>1820</v>
      </c>
      <c r="AU305" s="19" t="s">
        <v>1820</v>
      </c>
      <c r="AV305" s="92">
        <f t="shared" si="23"/>
        <v>0</v>
      </c>
      <c r="AW305" s="92">
        <f t="shared" si="24"/>
        <v>0</v>
      </c>
    </row>
    <row r="306" spans="1:49" ht="38.25" x14ac:dyDescent="0.2">
      <c r="A306" s="50" t="s">
        <v>782</v>
      </c>
      <c r="B306" s="50" t="s">
        <v>782</v>
      </c>
      <c r="C306" s="50" t="s">
        <v>204</v>
      </c>
      <c r="D306" s="50" t="s">
        <v>205</v>
      </c>
      <c r="E306" s="50" t="s">
        <v>206</v>
      </c>
      <c r="F306" s="50" t="s">
        <v>207</v>
      </c>
      <c r="G306" s="50" t="s">
        <v>795</v>
      </c>
      <c r="H306" s="50" t="s">
        <v>796</v>
      </c>
      <c r="I306" s="50">
        <v>100</v>
      </c>
      <c r="J306" s="50" t="s">
        <v>12</v>
      </c>
      <c r="K306" s="52" t="s">
        <v>798</v>
      </c>
      <c r="L306" s="100" t="s">
        <v>1262</v>
      </c>
      <c r="M306" s="50" t="s">
        <v>799</v>
      </c>
      <c r="N306" s="50">
        <v>20</v>
      </c>
      <c r="O306" s="50">
        <v>50</v>
      </c>
      <c r="P306" s="50" t="s">
        <v>12</v>
      </c>
      <c r="Q306" s="28" t="s">
        <v>92</v>
      </c>
      <c r="R306" s="50" t="s">
        <v>785</v>
      </c>
      <c r="S306" s="50" t="s">
        <v>786</v>
      </c>
      <c r="T306" s="19"/>
      <c r="U306" s="19"/>
      <c r="V306" s="19"/>
      <c r="W306" s="32">
        <v>282</v>
      </c>
      <c r="X306" s="100" t="s">
        <v>1262</v>
      </c>
      <c r="Y306" s="242"/>
      <c r="Z306" s="76" t="s">
        <v>803</v>
      </c>
      <c r="AA306" s="110">
        <v>42920</v>
      </c>
      <c r="AB306" s="12">
        <v>43008</v>
      </c>
      <c r="AC306" s="35">
        <f t="shared" si="21"/>
        <v>88</v>
      </c>
      <c r="AD306" s="36">
        <v>40</v>
      </c>
      <c r="AE306" s="28" t="s">
        <v>564</v>
      </c>
      <c r="AF306" s="50" t="s">
        <v>801</v>
      </c>
      <c r="AG306" s="50" t="s">
        <v>802</v>
      </c>
      <c r="AH306" s="50"/>
      <c r="AI306" s="50"/>
      <c r="AJ306" s="50"/>
      <c r="AK306" s="50"/>
      <c r="AL306" s="50"/>
      <c r="AM306" s="50"/>
      <c r="AN306" s="109" t="s">
        <v>43</v>
      </c>
      <c r="AO306" s="50"/>
      <c r="AP306" s="50"/>
      <c r="AQ306" s="38" t="str">
        <f t="shared" si="20"/>
        <v>Actividad no ha iniciado</v>
      </c>
      <c r="AR306" s="39" t="str">
        <f t="shared" si="22"/>
        <v>Actividad no ha iniciado</v>
      </c>
      <c r="AS306" s="20">
        <v>0</v>
      </c>
      <c r="AT306" s="19" t="s">
        <v>1820</v>
      </c>
      <c r="AU306" s="19" t="s">
        <v>1820</v>
      </c>
      <c r="AV306" s="92">
        <f t="shared" si="23"/>
        <v>0</v>
      </c>
      <c r="AW306" s="92">
        <f t="shared" si="24"/>
        <v>0</v>
      </c>
    </row>
    <row r="307" spans="1:49" ht="89.25" x14ac:dyDescent="0.2">
      <c r="A307" s="50" t="s">
        <v>782</v>
      </c>
      <c r="B307" s="50" t="s">
        <v>782</v>
      </c>
      <c r="C307" s="50" t="s">
        <v>204</v>
      </c>
      <c r="D307" s="50" t="s">
        <v>205</v>
      </c>
      <c r="E307" s="50" t="s">
        <v>206</v>
      </c>
      <c r="F307" s="50" t="s">
        <v>207</v>
      </c>
      <c r="G307" s="50" t="s">
        <v>795</v>
      </c>
      <c r="H307" s="50" t="s">
        <v>796</v>
      </c>
      <c r="I307" s="50">
        <v>100</v>
      </c>
      <c r="J307" s="50" t="s">
        <v>12</v>
      </c>
      <c r="K307" s="52" t="s">
        <v>798</v>
      </c>
      <c r="L307" s="100" t="s">
        <v>1262</v>
      </c>
      <c r="M307" s="50" t="s">
        <v>799</v>
      </c>
      <c r="N307" s="50">
        <v>20</v>
      </c>
      <c r="O307" s="50">
        <v>50</v>
      </c>
      <c r="P307" s="50" t="s">
        <v>12</v>
      </c>
      <c r="Q307" s="28" t="s">
        <v>92</v>
      </c>
      <c r="R307" s="50" t="s">
        <v>785</v>
      </c>
      <c r="S307" s="50" t="s">
        <v>786</v>
      </c>
      <c r="T307" s="19"/>
      <c r="U307" s="19"/>
      <c r="V307" s="19"/>
      <c r="W307" s="32">
        <v>283</v>
      </c>
      <c r="X307" s="100" t="s">
        <v>1262</v>
      </c>
      <c r="Y307" s="242"/>
      <c r="Z307" s="111" t="s">
        <v>1110</v>
      </c>
      <c r="AA307" s="110">
        <v>43010</v>
      </c>
      <c r="AB307" s="12">
        <v>43069</v>
      </c>
      <c r="AC307" s="35">
        <f t="shared" si="21"/>
        <v>59</v>
      </c>
      <c r="AD307" s="36">
        <v>20</v>
      </c>
      <c r="AE307" s="28" t="s">
        <v>564</v>
      </c>
      <c r="AF307" s="50" t="s">
        <v>801</v>
      </c>
      <c r="AG307" s="50" t="s">
        <v>802</v>
      </c>
      <c r="AH307" s="50"/>
      <c r="AI307" s="50"/>
      <c r="AJ307" s="50"/>
      <c r="AK307" s="50"/>
      <c r="AL307" s="50"/>
      <c r="AM307" s="50"/>
      <c r="AN307" s="109" t="s">
        <v>43</v>
      </c>
      <c r="AO307" s="50"/>
      <c r="AP307" s="50"/>
      <c r="AQ307" s="38" t="str">
        <f t="shared" si="20"/>
        <v>Actividad no ha iniciado</v>
      </c>
      <c r="AR307" s="39" t="str">
        <f t="shared" si="22"/>
        <v>Actividad no ha iniciado</v>
      </c>
      <c r="AS307" s="20">
        <v>0</v>
      </c>
      <c r="AT307" s="19" t="s">
        <v>1820</v>
      </c>
      <c r="AU307" s="19" t="s">
        <v>1820</v>
      </c>
      <c r="AV307" s="92">
        <f t="shared" si="23"/>
        <v>0</v>
      </c>
      <c r="AW307" s="92">
        <f t="shared" si="24"/>
        <v>0</v>
      </c>
    </row>
    <row r="308" spans="1:49" ht="51" x14ac:dyDescent="0.2">
      <c r="A308" s="50" t="s">
        <v>782</v>
      </c>
      <c r="B308" s="50" t="s">
        <v>782</v>
      </c>
      <c r="C308" s="50" t="s">
        <v>204</v>
      </c>
      <c r="D308" s="50" t="s">
        <v>205</v>
      </c>
      <c r="E308" s="50" t="s">
        <v>206</v>
      </c>
      <c r="F308" s="50" t="s">
        <v>207</v>
      </c>
      <c r="G308" s="50" t="s">
        <v>795</v>
      </c>
      <c r="H308" s="50" t="s">
        <v>796</v>
      </c>
      <c r="I308" s="50">
        <v>100</v>
      </c>
      <c r="J308" s="50" t="s">
        <v>12</v>
      </c>
      <c r="K308" s="52" t="s">
        <v>804</v>
      </c>
      <c r="L308" s="30" t="s">
        <v>1256</v>
      </c>
      <c r="M308" s="50" t="s">
        <v>1947</v>
      </c>
      <c r="N308" s="50">
        <v>5</v>
      </c>
      <c r="O308" s="50">
        <v>100</v>
      </c>
      <c r="P308" s="50" t="s">
        <v>12</v>
      </c>
      <c r="Q308" s="28" t="s">
        <v>92</v>
      </c>
      <c r="R308" s="50" t="s">
        <v>785</v>
      </c>
      <c r="S308" s="112" t="s">
        <v>786</v>
      </c>
      <c r="T308" s="13"/>
      <c r="U308" s="13"/>
      <c r="V308" s="13"/>
      <c r="W308" s="32">
        <v>284</v>
      </c>
      <c r="X308" s="33" t="s">
        <v>1256</v>
      </c>
      <c r="Y308" s="33"/>
      <c r="Z308" s="50" t="s">
        <v>805</v>
      </c>
      <c r="AA308" s="110">
        <v>42767</v>
      </c>
      <c r="AB308" s="12">
        <v>43069</v>
      </c>
      <c r="AC308" s="35">
        <f t="shared" si="21"/>
        <v>302</v>
      </c>
      <c r="AD308" s="36">
        <v>50</v>
      </c>
      <c r="AE308" s="28" t="s">
        <v>1224</v>
      </c>
      <c r="AF308" s="50" t="s">
        <v>801</v>
      </c>
      <c r="AG308" s="50" t="s">
        <v>802</v>
      </c>
      <c r="AH308" s="50" t="s">
        <v>180</v>
      </c>
      <c r="AI308" s="50" t="s">
        <v>1302</v>
      </c>
      <c r="AJ308" s="50"/>
      <c r="AK308" s="50"/>
      <c r="AL308" s="50"/>
      <c r="AM308" s="50"/>
      <c r="AN308" s="109" t="s">
        <v>39</v>
      </c>
      <c r="AO308" s="50"/>
      <c r="AP308" s="50"/>
      <c r="AQ308" s="38">
        <f t="shared" si="20"/>
        <v>58</v>
      </c>
      <c r="AR308" s="39">
        <f t="shared" si="22"/>
        <v>1</v>
      </c>
      <c r="AS308" s="20">
        <v>100</v>
      </c>
      <c r="AT308" s="19" t="s">
        <v>1823</v>
      </c>
      <c r="AU308" s="19" t="s">
        <v>1824</v>
      </c>
      <c r="AV308" s="92">
        <f t="shared" si="23"/>
        <v>50</v>
      </c>
      <c r="AW308" s="92">
        <f t="shared" si="24"/>
        <v>2.5</v>
      </c>
    </row>
    <row r="309" spans="1:49" ht="127.5" x14ac:dyDescent="0.2">
      <c r="A309" s="50" t="s">
        <v>782</v>
      </c>
      <c r="B309" s="50" t="s">
        <v>782</v>
      </c>
      <c r="C309" s="50" t="s">
        <v>204</v>
      </c>
      <c r="D309" s="50" t="s">
        <v>205</v>
      </c>
      <c r="E309" s="50" t="s">
        <v>206</v>
      </c>
      <c r="F309" s="50" t="s">
        <v>207</v>
      </c>
      <c r="G309" s="50" t="s">
        <v>795</v>
      </c>
      <c r="H309" s="50" t="s">
        <v>796</v>
      </c>
      <c r="I309" s="50">
        <v>100</v>
      </c>
      <c r="J309" s="50" t="s">
        <v>12</v>
      </c>
      <c r="K309" s="52" t="s">
        <v>804</v>
      </c>
      <c r="L309" s="30" t="s">
        <v>1256</v>
      </c>
      <c r="M309" s="224" t="s">
        <v>1947</v>
      </c>
      <c r="N309" s="50">
        <v>5</v>
      </c>
      <c r="O309" s="50">
        <v>100</v>
      </c>
      <c r="P309" s="50" t="s">
        <v>12</v>
      </c>
      <c r="Q309" s="28" t="s">
        <v>92</v>
      </c>
      <c r="R309" s="50" t="s">
        <v>785</v>
      </c>
      <c r="S309" s="112" t="s">
        <v>786</v>
      </c>
      <c r="T309" s="13"/>
      <c r="U309" s="13"/>
      <c r="V309" s="13"/>
      <c r="W309" s="32">
        <v>285</v>
      </c>
      <c r="X309" s="33" t="s">
        <v>1256</v>
      </c>
      <c r="Y309" s="33"/>
      <c r="Z309" s="50" t="s">
        <v>806</v>
      </c>
      <c r="AA309" s="110">
        <v>42767</v>
      </c>
      <c r="AB309" s="12">
        <v>42916</v>
      </c>
      <c r="AC309" s="35">
        <f t="shared" si="21"/>
        <v>149</v>
      </c>
      <c r="AD309" s="36">
        <v>50</v>
      </c>
      <c r="AE309" s="28" t="s">
        <v>1224</v>
      </c>
      <c r="AF309" s="50" t="s">
        <v>801</v>
      </c>
      <c r="AG309" s="50" t="s">
        <v>802</v>
      </c>
      <c r="AH309" s="50" t="s">
        <v>180</v>
      </c>
      <c r="AI309" s="50" t="s">
        <v>1302</v>
      </c>
      <c r="AJ309" s="50"/>
      <c r="AK309" s="50"/>
      <c r="AL309" s="50"/>
      <c r="AM309" s="50"/>
      <c r="AN309" s="109" t="s">
        <v>39</v>
      </c>
      <c r="AO309" s="50"/>
      <c r="AP309" s="50"/>
      <c r="AQ309" s="38">
        <f t="shared" si="20"/>
        <v>58</v>
      </c>
      <c r="AR309" s="39">
        <f t="shared" si="22"/>
        <v>1</v>
      </c>
      <c r="AS309" s="20">
        <v>100</v>
      </c>
      <c r="AT309" s="19" t="s">
        <v>1825</v>
      </c>
      <c r="AU309" s="19" t="s">
        <v>1824</v>
      </c>
      <c r="AV309" s="92">
        <f t="shared" si="23"/>
        <v>50</v>
      </c>
      <c r="AW309" s="92">
        <f t="shared" si="24"/>
        <v>2.5</v>
      </c>
    </row>
    <row r="310" spans="1:49" ht="89.25" x14ac:dyDescent="0.2">
      <c r="A310" s="50" t="s">
        <v>782</v>
      </c>
      <c r="B310" s="50" t="s">
        <v>782</v>
      </c>
      <c r="C310" s="50" t="s">
        <v>204</v>
      </c>
      <c r="D310" s="50" t="s">
        <v>205</v>
      </c>
      <c r="E310" s="50" t="s">
        <v>206</v>
      </c>
      <c r="F310" s="50" t="s">
        <v>207</v>
      </c>
      <c r="G310" s="50" t="s">
        <v>795</v>
      </c>
      <c r="H310" s="50" t="s">
        <v>796</v>
      </c>
      <c r="I310" s="50">
        <v>100</v>
      </c>
      <c r="J310" s="50" t="s">
        <v>12</v>
      </c>
      <c r="K310" s="52" t="s">
        <v>807</v>
      </c>
      <c r="L310" s="30" t="s">
        <v>1256</v>
      </c>
      <c r="M310" s="50" t="s">
        <v>808</v>
      </c>
      <c r="N310" s="50">
        <v>5</v>
      </c>
      <c r="O310" s="50">
        <v>40</v>
      </c>
      <c r="P310" s="50" t="s">
        <v>12</v>
      </c>
      <c r="Q310" s="28" t="s">
        <v>92</v>
      </c>
      <c r="R310" s="50" t="s">
        <v>785</v>
      </c>
      <c r="S310" s="50" t="s">
        <v>786</v>
      </c>
      <c r="T310" s="19"/>
      <c r="U310" s="19"/>
      <c r="V310" s="19"/>
      <c r="W310" s="32">
        <v>286</v>
      </c>
      <c r="X310" s="33" t="s">
        <v>1256</v>
      </c>
      <c r="Y310" s="243"/>
      <c r="Z310" s="113" t="s">
        <v>809</v>
      </c>
      <c r="AA310" s="110">
        <v>42767</v>
      </c>
      <c r="AB310" s="12">
        <v>43069</v>
      </c>
      <c r="AC310" s="35">
        <f t="shared" si="21"/>
        <v>302</v>
      </c>
      <c r="AD310" s="36">
        <v>50</v>
      </c>
      <c r="AE310" s="28" t="s">
        <v>564</v>
      </c>
      <c r="AF310" s="50" t="s">
        <v>810</v>
      </c>
      <c r="AG310" s="50" t="s">
        <v>811</v>
      </c>
      <c r="AH310" s="50" t="s">
        <v>102</v>
      </c>
      <c r="AI310" s="50" t="s">
        <v>1303</v>
      </c>
      <c r="AJ310" s="50" t="s">
        <v>778</v>
      </c>
      <c r="AK310" s="50" t="s">
        <v>1304</v>
      </c>
      <c r="AL310" s="50"/>
      <c r="AM310" s="50"/>
      <c r="AN310" s="50" t="s">
        <v>38</v>
      </c>
      <c r="AO310" s="50" t="s">
        <v>44</v>
      </c>
      <c r="AP310" s="50"/>
      <c r="AQ310" s="38">
        <f t="shared" si="20"/>
        <v>58</v>
      </c>
      <c r="AR310" s="39">
        <f t="shared" si="22"/>
        <v>0.19205298013245034</v>
      </c>
      <c r="AS310" s="20">
        <v>0</v>
      </c>
      <c r="AT310" s="19" t="s">
        <v>1826</v>
      </c>
      <c r="AU310" s="19" t="s">
        <v>1827</v>
      </c>
      <c r="AV310" s="92">
        <f t="shared" si="23"/>
        <v>0</v>
      </c>
      <c r="AW310" s="92">
        <f t="shared" si="24"/>
        <v>0</v>
      </c>
    </row>
    <row r="311" spans="1:49" ht="89.25" x14ac:dyDescent="0.2">
      <c r="A311" s="50" t="s">
        <v>782</v>
      </c>
      <c r="B311" s="50" t="s">
        <v>782</v>
      </c>
      <c r="C311" s="50" t="s">
        <v>204</v>
      </c>
      <c r="D311" s="50" t="s">
        <v>205</v>
      </c>
      <c r="E311" s="50" t="s">
        <v>206</v>
      </c>
      <c r="F311" s="50" t="s">
        <v>207</v>
      </c>
      <c r="G311" s="50" t="s">
        <v>795</v>
      </c>
      <c r="H311" s="50" t="s">
        <v>796</v>
      </c>
      <c r="I311" s="50">
        <v>100</v>
      </c>
      <c r="J311" s="50" t="s">
        <v>12</v>
      </c>
      <c r="K311" s="52" t="s">
        <v>807</v>
      </c>
      <c r="L311" s="30" t="s">
        <v>1256</v>
      </c>
      <c r="M311" s="50" t="s">
        <v>808</v>
      </c>
      <c r="N311" s="50">
        <v>5</v>
      </c>
      <c r="O311" s="50">
        <v>40</v>
      </c>
      <c r="P311" s="50" t="s">
        <v>12</v>
      </c>
      <c r="Q311" s="28" t="s">
        <v>92</v>
      </c>
      <c r="R311" s="50" t="s">
        <v>785</v>
      </c>
      <c r="S311" s="76" t="s">
        <v>786</v>
      </c>
      <c r="T311" s="18"/>
      <c r="U311" s="18"/>
      <c r="V311" s="18"/>
      <c r="W311" s="32">
        <v>287</v>
      </c>
      <c r="X311" s="33" t="s">
        <v>1256</v>
      </c>
      <c r="Y311" s="33"/>
      <c r="Z311" s="50" t="s">
        <v>812</v>
      </c>
      <c r="AA311" s="110">
        <v>42795</v>
      </c>
      <c r="AB311" s="12">
        <v>43069</v>
      </c>
      <c r="AC311" s="35">
        <f t="shared" si="21"/>
        <v>274</v>
      </c>
      <c r="AD311" s="36">
        <v>40</v>
      </c>
      <c r="AE311" s="28" t="s">
        <v>564</v>
      </c>
      <c r="AF311" s="50" t="s">
        <v>810</v>
      </c>
      <c r="AG311" s="50" t="s">
        <v>811</v>
      </c>
      <c r="AH311" s="50" t="s">
        <v>102</v>
      </c>
      <c r="AI311" s="50" t="s">
        <v>1303</v>
      </c>
      <c r="AJ311" s="50" t="s">
        <v>778</v>
      </c>
      <c r="AK311" s="50" t="s">
        <v>1304</v>
      </c>
      <c r="AL311" s="50"/>
      <c r="AM311" s="50"/>
      <c r="AN311" s="50" t="s">
        <v>38</v>
      </c>
      <c r="AO311" s="50" t="s">
        <v>44</v>
      </c>
      <c r="AP311" s="50"/>
      <c r="AQ311" s="38">
        <f t="shared" si="20"/>
        <v>30</v>
      </c>
      <c r="AR311" s="39">
        <f t="shared" si="22"/>
        <v>0.10948905109489052</v>
      </c>
      <c r="AS311" s="20">
        <v>0</v>
      </c>
      <c r="AT311" s="19" t="s">
        <v>1828</v>
      </c>
      <c r="AU311" s="19" t="s">
        <v>1827</v>
      </c>
      <c r="AV311" s="92">
        <f t="shared" si="23"/>
        <v>0</v>
      </c>
      <c r="AW311" s="92">
        <f t="shared" si="24"/>
        <v>0</v>
      </c>
    </row>
    <row r="312" spans="1:49" ht="51" x14ac:dyDescent="0.2">
      <c r="A312" s="50" t="s">
        <v>782</v>
      </c>
      <c r="B312" s="50" t="s">
        <v>782</v>
      </c>
      <c r="C312" s="50" t="s">
        <v>204</v>
      </c>
      <c r="D312" s="50" t="s">
        <v>205</v>
      </c>
      <c r="E312" s="50" t="s">
        <v>206</v>
      </c>
      <c r="F312" s="50" t="s">
        <v>207</v>
      </c>
      <c r="G312" s="50" t="s">
        <v>795</v>
      </c>
      <c r="H312" s="50" t="s">
        <v>796</v>
      </c>
      <c r="I312" s="50">
        <v>100</v>
      </c>
      <c r="J312" s="50" t="s">
        <v>12</v>
      </c>
      <c r="K312" s="52" t="s">
        <v>807</v>
      </c>
      <c r="L312" s="30" t="s">
        <v>1256</v>
      </c>
      <c r="M312" s="50" t="s">
        <v>808</v>
      </c>
      <c r="N312" s="50">
        <v>5</v>
      </c>
      <c r="O312" s="50">
        <v>40</v>
      </c>
      <c r="P312" s="50" t="s">
        <v>12</v>
      </c>
      <c r="Q312" s="28" t="s">
        <v>92</v>
      </c>
      <c r="R312" s="50" t="s">
        <v>785</v>
      </c>
      <c r="S312" s="76" t="s">
        <v>786</v>
      </c>
      <c r="T312" s="18"/>
      <c r="U312" s="18"/>
      <c r="V312" s="18"/>
      <c r="W312" s="32">
        <v>288</v>
      </c>
      <c r="X312" s="33" t="s">
        <v>1256</v>
      </c>
      <c r="Y312" s="33"/>
      <c r="Z312" s="50" t="s">
        <v>947</v>
      </c>
      <c r="AA312" s="110">
        <v>42795</v>
      </c>
      <c r="AB312" s="12">
        <v>43069</v>
      </c>
      <c r="AC312" s="35">
        <f t="shared" si="21"/>
        <v>274</v>
      </c>
      <c r="AD312" s="36">
        <v>10</v>
      </c>
      <c r="AE312" s="28" t="s">
        <v>564</v>
      </c>
      <c r="AF312" s="50" t="s">
        <v>810</v>
      </c>
      <c r="AG312" s="50" t="s">
        <v>811</v>
      </c>
      <c r="AH312" s="50" t="s">
        <v>102</v>
      </c>
      <c r="AI312" s="50" t="s">
        <v>1303</v>
      </c>
      <c r="AJ312" s="50" t="s">
        <v>778</v>
      </c>
      <c r="AK312" s="50" t="s">
        <v>1304</v>
      </c>
      <c r="AL312" s="50"/>
      <c r="AM312" s="50"/>
      <c r="AN312" s="50"/>
      <c r="AO312" s="50"/>
      <c r="AP312" s="50"/>
      <c r="AQ312" s="38">
        <f t="shared" si="20"/>
        <v>30</v>
      </c>
      <c r="AR312" s="39">
        <f t="shared" si="22"/>
        <v>0.10948905109489052</v>
      </c>
      <c r="AS312" s="20">
        <v>0</v>
      </c>
      <c r="AT312" s="19" t="s">
        <v>1829</v>
      </c>
      <c r="AU312" s="19" t="s">
        <v>1830</v>
      </c>
      <c r="AV312" s="92">
        <f t="shared" si="23"/>
        <v>0</v>
      </c>
      <c r="AW312" s="92">
        <f t="shared" si="24"/>
        <v>0</v>
      </c>
    </row>
    <row r="313" spans="1:49" ht="38.25" x14ac:dyDescent="0.2">
      <c r="A313" s="50" t="s">
        <v>782</v>
      </c>
      <c r="B313" s="50" t="s">
        <v>782</v>
      </c>
      <c r="C313" s="50" t="s">
        <v>204</v>
      </c>
      <c r="D313" s="50" t="s">
        <v>205</v>
      </c>
      <c r="E313" s="50" t="s">
        <v>206</v>
      </c>
      <c r="F313" s="50" t="s">
        <v>207</v>
      </c>
      <c r="G313" s="50" t="s">
        <v>208</v>
      </c>
      <c r="H313" s="50" t="s">
        <v>209</v>
      </c>
      <c r="I313" s="50">
        <v>80</v>
      </c>
      <c r="J313" s="50" t="s">
        <v>12</v>
      </c>
      <c r="K313" s="52" t="s">
        <v>813</v>
      </c>
      <c r="L313" s="30" t="s">
        <v>1256</v>
      </c>
      <c r="M313" s="50" t="s">
        <v>814</v>
      </c>
      <c r="N313" s="50">
        <v>10</v>
      </c>
      <c r="O313" s="50">
        <v>54</v>
      </c>
      <c r="P313" s="50" t="s">
        <v>12</v>
      </c>
      <c r="Q313" s="28" t="s">
        <v>92</v>
      </c>
      <c r="R313" s="50" t="s">
        <v>785</v>
      </c>
      <c r="S313" s="76" t="s">
        <v>786</v>
      </c>
      <c r="T313" s="18"/>
      <c r="U313" s="18"/>
      <c r="V313" s="18"/>
      <c r="W313" s="32">
        <v>289</v>
      </c>
      <c r="X313" s="33" t="s">
        <v>1256</v>
      </c>
      <c r="Y313" s="33"/>
      <c r="Z313" s="50" t="s">
        <v>815</v>
      </c>
      <c r="AA313" s="12">
        <v>42736</v>
      </c>
      <c r="AB313" s="12">
        <v>42824</v>
      </c>
      <c r="AC313" s="35">
        <f t="shared" si="21"/>
        <v>88</v>
      </c>
      <c r="AD313" s="36">
        <v>5</v>
      </c>
      <c r="AE313" s="28" t="s">
        <v>564</v>
      </c>
      <c r="AF313" s="50" t="s">
        <v>801</v>
      </c>
      <c r="AG313" s="50" t="s">
        <v>802</v>
      </c>
      <c r="AH313" s="50"/>
      <c r="AI313" s="50"/>
      <c r="AJ313" s="50"/>
      <c r="AK313" s="50"/>
      <c r="AL313" s="50"/>
      <c r="AM313" s="50"/>
      <c r="AN313" s="50" t="s">
        <v>25</v>
      </c>
      <c r="AO313" s="50" t="s">
        <v>26</v>
      </c>
      <c r="AP313" s="50"/>
      <c r="AQ313" s="38">
        <f t="shared" si="20"/>
        <v>89</v>
      </c>
      <c r="AR313" s="39">
        <f t="shared" si="22"/>
        <v>1</v>
      </c>
      <c r="AS313" s="20">
        <v>100</v>
      </c>
      <c r="AT313" s="19" t="s">
        <v>1929</v>
      </c>
      <c r="AU313" s="19" t="s">
        <v>1926</v>
      </c>
      <c r="AV313" s="92">
        <f t="shared" si="23"/>
        <v>5</v>
      </c>
      <c r="AW313" s="92">
        <f t="shared" si="24"/>
        <v>0.5</v>
      </c>
    </row>
    <row r="314" spans="1:49" ht="38.25" x14ac:dyDescent="0.2">
      <c r="A314" s="50" t="s">
        <v>782</v>
      </c>
      <c r="B314" s="50" t="s">
        <v>782</v>
      </c>
      <c r="C314" s="50" t="s">
        <v>204</v>
      </c>
      <c r="D314" s="50" t="s">
        <v>205</v>
      </c>
      <c r="E314" s="50" t="s">
        <v>206</v>
      </c>
      <c r="F314" s="50" t="s">
        <v>207</v>
      </c>
      <c r="G314" s="50" t="s">
        <v>208</v>
      </c>
      <c r="H314" s="50" t="s">
        <v>209</v>
      </c>
      <c r="I314" s="50">
        <v>80</v>
      </c>
      <c r="J314" s="50" t="s">
        <v>12</v>
      </c>
      <c r="K314" s="52" t="s">
        <v>813</v>
      </c>
      <c r="L314" s="30" t="s">
        <v>1256</v>
      </c>
      <c r="M314" s="50" t="s">
        <v>814</v>
      </c>
      <c r="N314" s="50">
        <v>10</v>
      </c>
      <c r="O314" s="50">
        <v>54</v>
      </c>
      <c r="P314" s="50" t="s">
        <v>12</v>
      </c>
      <c r="Q314" s="28" t="s">
        <v>92</v>
      </c>
      <c r="R314" s="50" t="s">
        <v>785</v>
      </c>
      <c r="S314" s="76" t="s">
        <v>786</v>
      </c>
      <c r="T314" s="18"/>
      <c r="U314" s="18"/>
      <c r="V314" s="18"/>
      <c r="W314" s="32">
        <v>290</v>
      </c>
      <c r="X314" s="33" t="s">
        <v>1256</v>
      </c>
      <c r="Y314" s="33"/>
      <c r="Z314" s="50" t="s">
        <v>816</v>
      </c>
      <c r="AA314" s="12">
        <v>42736</v>
      </c>
      <c r="AB314" s="12">
        <v>42794</v>
      </c>
      <c r="AC314" s="35">
        <f t="shared" si="21"/>
        <v>58</v>
      </c>
      <c r="AD314" s="36">
        <v>5</v>
      </c>
      <c r="AE314" s="28" t="s">
        <v>564</v>
      </c>
      <c r="AF314" s="50" t="s">
        <v>801</v>
      </c>
      <c r="AG314" s="50" t="s">
        <v>802</v>
      </c>
      <c r="AH314" s="50" t="s">
        <v>1305</v>
      </c>
      <c r="AI314" s="50" t="s">
        <v>1306</v>
      </c>
      <c r="AJ314" s="50"/>
      <c r="AK314" s="50"/>
      <c r="AL314" s="50"/>
      <c r="AM314" s="50"/>
      <c r="AN314" s="50" t="s">
        <v>25</v>
      </c>
      <c r="AO314" s="50" t="s">
        <v>26</v>
      </c>
      <c r="AP314" s="50"/>
      <c r="AQ314" s="38">
        <f t="shared" si="20"/>
        <v>89</v>
      </c>
      <c r="AR314" s="39">
        <f t="shared" si="22"/>
        <v>1</v>
      </c>
      <c r="AS314" s="20">
        <v>0</v>
      </c>
      <c r="AT314" s="19" t="s">
        <v>1927</v>
      </c>
      <c r="AU314" s="19" t="s">
        <v>1928</v>
      </c>
      <c r="AV314" s="92">
        <f t="shared" si="23"/>
        <v>0</v>
      </c>
      <c r="AW314" s="92">
        <f t="shared" si="24"/>
        <v>0</v>
      </c>
    </row>
    <row r="315" spans="1:49" ht="114.75" x14ac:dyDescent="0.2">
      <c r="A315" s="50" t="s">
        <v>782</v>
      </c>
      <c r="B315" s="50" t="s">
        <v>782</v>
      </c>
      <c r="C315" s="50" t="s">
        <v>204</v>
      </c>
      <c r="D315" s="50" t="s">
        <v>205</v>
      </c>
      <c r="E315" s="50" t="s">
        <v>206</v>
      </c>
      <c r="F315" s="50" t="s">
        <v>207</v>
      </c>
      <c r="G315" s="50" t="s">
        <v>208</v>
      </c>
      <c r="H315" s="50" t="s">
        <v>209</v>
      </c>
      <c r="I315" s="50">
        <v>80</v>
      </c>
      <c r="J315" s="50" t="s">
        <v>12</v>
      </c>
      <c r="K315" s="52" t="s">
        <v>813</v>
      </c>
      <c r="L315" s="30" t="s">
        <v>1256</v>
      </c>
      <c r="M315" s="50" t="s">
        <v>814</v>
      </c>
      <c r="N315" s="50">
        <v>10</v>
      </c>
      <c r="O315" s="50">
        <v>54</v>
      </c>
      <c r="P315" s="50" t="s">
        <v>12</v>
      </c>
      <c r="Q315" s="28" t="s">
        <v>92</v>
      </c>
      <c r="R315" s="50" t="s">
        <v>785</v>
      </c>
      <c r="S315" s="76" t="s">
        <v>786</v>
      </c>
      <c r="T315" s="18"/>
      <c r="U315" s="18"/>
      <c r="V315" s="18"/>
      <c r="W315" s="32">
        <v>291</v>
      </c>
      <c r="X315" s="33" t="s">
        <v>1256</v>
      </c>
      <c r="Y315" s="33"/>
      <c r="Z315" s="50" t="s">
        <v>817</v>
      </c>
      <c r="AA315" s="12">
        <v>42736</v>
      </c>
      <c r="AB315" s="12">
        <v>42794</v>
      </c>
      <c r="AC315" s="35">
        <f t="shared" si="21"/>
        <v>58</v>
      </c>
      <c r="AD315" s="36">
        <v>5</v>
      </c>
      <c r="AE315" s="28" t="s">
        <v>564</v>
      </c>
      <c r="AF315" s="50" t="s">
        <v>801</v>
      </c>
      <c r="AG315" s="50" t="s">
        <v>802</v>
      </c>
      <c r="AH315" s="50" t="s">
        <v>1305</v>
      </c>
      <c r="AI315" s="50" t="s">
        <v>1306</v>
      </c>
      <c r="AJ315" s="50"/>
      <c r="AK315" s="50"/>
      <c r="AL315" s="50"/>
      <c r="AM315" s="50"/>
      <c r="AN315" s="50" t="s">
        <v>25</v>
      </c>
      <c r="AO315" s="50" t="s">
        <v>26</v>
      </c>
      <c r="AP315" s="50"/>
      <c r="AQ315" s="38">
        <f t="shared" si="20"/>
        <v>89</v>
      </c>
      <c r="AR315" s="39">
        <f t="shared" si="22"/>
        <v>1</v>
      </c>
      <c r="AS315" s="20">
        <v>100</v>
      </c>
      <c r="AT315" s="19" t="s">
        <v>1949</v>
      </c>
      <c r="AU315" s="19" t="s">
        <v>1950</v>
      </c>
      <c r="AV315" s="92">
        <f t="shared" si="23"/>
        <v>5</v>
      </c>
      <c r="AW315" s="92">
        <f t="shared" si="24"/>
        <v>0.5</v>
      </c>
    </row>
    <row r="316" spans="1:49" ht="38.25" x14ac:dyDescent="0.2">
      <c r="A316" s="50" t="s">
        <v>782</v>
      </c>
      <c r="B316" s="50" t="s">
        <v>782</v>
      </c>
      <c r="C316" s="50" t="s">
        <v>204</v>
      </c>
      <c r="D316" s="50" t="s">
        <v>205</v>
      </c>
      <c r="E316" s="50" t="s">
        <v>206</v>
      </c>
      <c r="F316" s="50" t="s">
        <v>207</v>
      </c>
      <c r="G316" s="50" t="s">
        <v>208</v>
      </c>
      <c r="H316" s="50" t="s">
        <v>209</v>
      </c>
      <c r="I316" s="50">
        <v>80</v>
      </c>
      <c r="J316" s="50" t="s">
        <v>12</v>
      </c>
      <c r="K316" s="52" t="s">
        <v>813</v>
      </c>
      <c r="L316" s="30" t="s">
        <v>1256</v>
      </c>
      <c r="M316" s="50" t="s">
        <v>814</v>
      </c>
      <c r="N316" s="50">
        <v>10</v>
      </c>
      <c r="O316" s="50">
        <v>54</v>
      </c>
      <c r="P316" s="50" t="s">
        <v>12</v>
      </c>
      <c r="Q316" s="28" t="s">
        <v>92</v>
      </c>
      <c r="R316" s="50" t="s">
        <v>785</v>
      </c>
      <c r="S316" s="76" t="s">
        <v>786</v>
      </c>
      <c r="T316" s="18"/>
      <c r="U316" s="18"/>
      <c r="V316" s="18"/>
      <c r="W316" s="32">
        <v>292</v>
      </c>
      <c r="X316" s="33" t="s">
        <v>1256</v>
      </c>
      <c r="Y316" s="33"/>
      <c r="Z316" s="50" t="s">
        <v>818</v>
      </c>
      <c r="AA316" s="12">
        <v>42795</v>
      </c>
      <c r="AB316" s="12">
        <v>42916</v>
      </c>
      <c r="AC316" s="35">
        <f t="shared" si="21"/>
        <v>121</v>
      </c>
      <c r="AD316" s="36">
        <v>5</v>
      </c>
      <c r="AE316" s="28" t="s">
        <v>564</v>
      </c>
      <c r="AF316" s="50" t="s">
        <v>801</v>
      </c>
      <c r="AG316" s="50" t="s">
        <v>802</v>
      </c>
      <c r="AH316" s="50" t="s">
        <v>1305</v>
      </c>
      <c r="AI316" s="50" t="s">
        <v>1306</v>
      </c>
      <c r="AJ316" s="50"/>
      <c r="AK316" s="50"/>
      <c r="AL316" s="50"/>
      <c r="AM316" s="50"/>
      <c r="AN316" s="50" t="s">
        <v>25</v>
      </c>
      <c r="AO316" s="50" t="s">
        <v>44</v>
      </c>
      <c r="AP316" s="50"/>
      <c r="AQ316" s="38">
        <f t="shared" si="20"/>
        <v>30</v>
      </c>
      <c r="AR316" s="39">
        <f t="shared" si="22"/>
        <v>0.24793388429752067</v>
      </c>
      <c r="AS316" s="20">
        <v>80</v>
      </c>
      <c r="AT316" s="19" t="s">
        <v>1951</v>
      </c>
      <c r="AU316" s="19" t="s">
        <v>1952</v>
      </c>
      <c r="AV316" s="92">
        <f t="shared" si="23"/>
        <v>4</v>
      </c>
      <c r="AW316" s="92">
        <f t="shared" si="24"/>
        <v>0.4</v>
      </c>
    </row>
    <row r="317" spans="1:49" ht="38.25" x14ac:dyDescent="0.2">
      <c r="A317" s="50" t="s">
        <v>782</v>
      </c>
      <c r="B317" s="50" t="s">
        <v>782</v>
      </c>
      <c r="C317" s="50" t="s">
        <v>204</v>
      </c>
      <c r="D317" s="50" t="s">
        <v>205</v>
      </c>
      <c r="E317" s="50" t="s">
        <v>206</v>
      </c>
      <c r="F317" s="50" t="s">
        <v>207</v>
      </c>
      <c r="G317" s="50" t="s">
        <v>208</v>
      </c>
      <c r="H317" s="50" t="s">
        <v>209</v>
      </c>
      <c r="I317" s="50">
        <v>80</v>
      </c>
      <c r="J317" s="50" t="s">
        <v>12</v>
      </c>
      <c r="K317" s="52" t="s">
        <v>813</v>
      </c>
      <c r="L317" s="30" t="s">
        <v>1256</v>
      </c>
      <c r="M317" s="50" t="s">
        <v>814</v>
      </c>
      <c r="N317" s="50">
        <v>10</v>
      </c>
      <c r="O317" s="50">
        <v>54</v>
      </c>
      <c r="P317" s="50" t="s">
        <v>12</v>
      </c>
      <c r="Q317" s="28" t="s">
        <v>92</v>
      </c>
      <c r="R317" s="50" t="s">
        <v>785</v>
      </c>
      <c r="S317" s="76" t="s">
        <v>786</v>
      </c>
      <c r="T317" s="18"/>
      <c r="U317" s="18"/>
      <c r="V317" s="18"/>
      <c r="W317" s="32">
        <v>293</v>
      </c>
      <c r="X317" s="33" t="s">
        <v>1256</v>
      </c>
      <c r="Y317" s="33"/>
      <c r="Z317" s="50" t="s">
        <v>819</v>
      </c>
      <c r="AA317" s="12">
        <v>42767</v>
      </c>
      <c r="AB317" s="12">
        <v>43038</v>
      </c>
      <c r="AC317" s="35">
        <f t="shared" si="21"/>
        <v>271</v>
      </c>
      <c r="AD317" s="36">
        <v>5</v>
      </c>
      <c r="AE317" s="28" t="s">
        <v>564</v>
      </c>
      <c r="AF317" s="50" t="s">
        <v>801</v>
      </c>
      <c r="AG317" s="50" t="s">
        <v>802</v>
      </c>
      <c r="AH317" s="50" t="s">
        <v>1305</v>
      </c>
      <c r="AI317" s="50" t="s">
        <v>1306</v>
      </c>
      <c r="AJ317" s="50"/>
      <c r="AK317" s="50"/>
      <c r="AL317" s="50"/>
      <c r="AM317" s="50"/>
      <c r="AN317" s="50" t="s">
        <v>25</v>
      </c>
      <c r="AO317" s="50" t="s">
        <v>44</v>
      </c>
      <c r="AP317" s="50"/>
      <c r="AQ317" s="38">
        <f t="shared" si="20"/>
        <v>58</v>
      </c>
      <c r="AR317" s="39">
        <f t="shared" si="22"/>
        <v>0.2140221402214022</v>
      </c>
      <c r="AS317" s="20">
        <v>100</v>
      </c>
      <c r="AT317" s="19" t="s">
        <v>1953</v>
      </c>
      <c r="AU317" s="19" t="s">
        <v>1954</v>
      </c>
      <c r="AV317" s="92">
        <f t="shared" si="23"/>
        <v>5</v>
      </c>
      <c r="AW317" s="92">
        <f t="shared" si="24"/>
        <v>0.5</v>
      </c>
    </row>
    <row r="318" spans="1:49" ht="38.25" x14ac:dyDescent="0.2">
      <c r="A318" s="50" t="s">
        <v>782</v>
      </c>
      <c r="B318" s="50" t="s">
        <v>782</v>
      </c>
      <c r="C318" s="50" t="s">
        <v>204</v>
      </c>
      <c r="D318" s="50" t="s">
        <v>205</v>
      </c>
      <c r="E318" s="50" t="s">
        <v>206</v>
      </c>
      <c r="F318" s="50" t="s">
        <v>207</v>
      </c>
      <c r="G318" s="50" t="s">
        <v>208</v>
      </c>
      <c r="H318" s="50" t="s">
        <v>209</v>
      </c>
      <c r="I318" s="50">
        <v>80</v>
      </c>
      <c r="J318" s="50" t="s">
        <v>12</v>
      </c>
      <c r="K318" s="52" t="s">
        <v>813</v>
      </c>
      <c r="L318" s="30" t="s">
        <v>1256</v>
      </c>
      <c r="M318" s="50" t="s">
        <v>814</v>
      </c>
      <c r="N318" s="50">
        <v>10</v>
      </c>
      <c r="O318" s="50">
        <v>54</v>
      </c>
      <c r="P318" s="50" t="s">
        <v>12</v>
      </c>
      <c r="Q318" s="28" t="s">
        <v>92</v>
      </c>
      <c r="R318" s="50" t="s">
        <v>785</v>
      </c>
      <c r="S318" s="76" t="s">
        <v>786</v>
      </c>
      <c r="T318" s="18"/>
      <c r="U318" s="18"/>
      <c r="V318" s="18"/>
      <c r="W318" s="32">
        <v>294</v>
      </c>
      <c r="X318" s="33" t="s">
        <v>1256</v>
      </c>
      <c r="Y318" s="33"/>
      <c r="Z318" s="84" t="s">
        <v>1266</v>
      </c>
      <c r="AA318" s="68">
        <v>42887</v>
      </c>
      <c r="AB318" s="12">
        <v>43069</v>
      </c>
      <c r="AC318" s="35">
        <f t="shared" si="21"/>
        <v>182</v>
      </c>
      <c r="AD318" s="36">
        <v>5</v>
      </c>
      <c r="AE318" s="28" t="s">
        <v>564</v>
      </c>
      <c r="AF318" s="50" t="s">
        <v>801</v>
      </c>
      <c r="AG318" s="50" t="s">
        <v>802</v>
      </c>
      <c r="AH318" s="50" t="s">
        <v>1305</v>
      </c>
      <c r="AI318" s="50" t="s">
        <v>1306</v>
      </c>
      <c r="AJ318" s="50"/>
      <c r="AK318" s="50"/>
      <c r="AL318" s="50"/>
      <c r="AM318" s="50"/>
      <c r="AN318" s="50"/>
      <c r="AO318" s="50"/>
      <c r="AP318" s="50"/>
      <c r="AQ318" s="38" t="str">
        <f t="shared" si="20"/>
        <v>Actividad no ha iniciado</v>
      </c>
      <c r="AR318" s="39" t="str">
        <f t="shared" si="22"/>
        <v>Actividad no ha iniciado</v>
      </c>
      <c r="AS318" s="20">
        <v>0</v>
      </c>
      <c r="AT318" s="19">
        <v>0</v>
      </c>
      <c r="AU318" s="19">
        <v>0</v>
      </c>
      <c r="AV318" s="92">
        <f t="shared" si="23"/>
        <v>0</v>
      </c>
      <c r="AW318" s="92">
        <f t="shared" si="24"/>
        <v>0</v>
      </c>
    </row>
    <row r="319" spans="1:49" ht="38.25" x14ac:dyDescent="0.2">
      <c r="A319" s="50" t="s">
        <v>782</v>
      </c>
      <c r="B319" s="50" t="s">
        <v>782</v>
      </c>
      <c r="C319" s="50" t="s">
        <v>204</v>
      </c>
      <c r="D319" s="50" t="s">
        <v>205</v>
      </c>
      <c r="E319" s="50" t="s">
        <v>206</v>
      </c>
      <c r="F319" s="50" t="s">
        <v>207</v>
      </c>
      <c r="G319" s="50" t="s">
        <v>208</v>
      </c>
      <c r="H319" s="50" t="s">
        <v>209</v>
      </c>
      <c r="I319" s="50">
        <v>80</v>
      </c>
      <c r="J319" s="50" t="s">
        <v>12</v>
      </c>
      <c r="K319" s="52" t="s">
        <v>813</v>
      </c>
      <c r="L319" s="30" t="s">
        <v>1256</v>
      </c>
      <c r="M319" s="50" t="s">
        <v>814</v>
      </c>
      <c r="N319" s="50">
        <v>10</v>
      </c>
      <c r="O319" s="50">
        <v>54</v>
      </c>
      <c r="P319" s="50" t="s">
        <v>12</v>
      </c>
      <c r="Q319" s="28" t="s">
        <v>92</v>
      </c>
      <c r="R319" s="50" t="s">
        <v>785</v>
      </c>
      <c r="S319" s="76" t="s">
        <v>786</v>
      </c>
      <c r="T319" s="18"/>
      <c r="U319" s="18"/>
      <c r="V319" s="18"/>
      <c r="W319" s="32">
        <v>295</v>
      </c>
      <c r="X319" s="33" t="s">
        <v>1256</v>
      </c>
      <c r="Y319" s="33"/>
      <c r="Z319" s="84" t="s">
        <v>1325</v>
      </c>
      <c r="AA319" s="68">
        <v>42887</v>
      </c>
      <c r="AB319" s="12">
        <v>43069</v>
      </c>
      <c r="AC319" s="35">
        <f t="shared" si="21"/>
        <v>182</v>
      </c>
      <c r="AD319" s="36">
        <v>5</v>
      </c>
      <c r="AE319" s="28" t="s">
        <v>1224</v>
      </c>
      <c r="AF319" s="42" t="s">
        <v>1322</v>
      </c>
      <c r="AG319" s="93" t="s">
        <v>802</v>
      </c>
      <c r="AH319" s="50" t="s">
        <v>1323</v>
      </c>
      <c r="AI319" s="50" t="s">
        <v>1324</v>
      </c>
      <c r="AJ319" s="50" t="s">
        <v>728</v>
      </c>
      <c r="AK319" s="50" t="s">
        <v>1307</v>
      </c>
      <c r="AL319" s="50"/>
      <c r="AM319" s="50"/>
      <c r="AN319" s="50"/>
      <c r="AO319" s="50"/>
      <c r="AP319" s="50"/>
      <c r="AQ319" s="38" t="str">
        <f t="shared" si="20"/>
        <v>Actividad no ha iniciado</v>
      </c>
      <c r="AR319" s="39" t="str">
        <f t="shared" si="22"/>
        <v>Actividad no ha iniciado</v>
      </c>
      <c r="AS319" s="20">
        <v>0</v>
      </c>
      <c r="AT319" s="19">
        <v>0</v>
      </c>
      <c r="AU319" s="19">
        <v>0</v>
      </c>
      <c r="AV319" s="92">
        <f t="shared" si="23"/>
        <v>0</v>
      </c>
      <c r="AW319" s="92">
        <f t="shared" si="24"/>
        <v>0</v>
      </c>
    </row>
    <row r="320" spans="1:49" ht="51" x14ac:dyDescent="0.2">
      <c r="A320" s="50" t="s">
        <v>782</v>
      </c>
      <c r="B320" s="50" t="s">
        <v>782</v>
      </c>
      <c r="C320" s="50" t="s">
        <v>204</v>
      </c>
      <c r="D320" s="50" t="s">
        <v>205</v>
      </c>
      <c r="E320" s="50" t="s">
        <v>206</v>
      </c>
      <c r="F320" s="50" t="s">
        <v>207</v>
      </c>
      <c r="G320" s="50" t="s">
        <v>208</v>
      </c>
      <c r="H320" s="50" t="s">
        <v>209</v>
      </c>
      <c r="I320" s="50">
        <v>80</v>
      </c>
      <c r="J320" s="50" t="s">
        <v>12</v>
      </c>
      <c r="K320" s="52" t="s">
        <v>813</v>
      </c>
      <c r="L320" s="30" t="s">
        <v>1256</v>
      </c>
      <c r="M320" s="50" t="s">
        <v>814</v>
      </c>
      <c r="N320" s="50">
        <v>10</v>
      </c>
      <c r="O320" s="50">
        <v>54</v>
      </c>
      <c r="P320" s="50" t="s">
        <v>12</v>
      </c>
      <c r="Q320" s="28" t="s">
        <v>92</v>
      </c>
      <c r="R320" s="50" t="s">
        <v>785</v>
      </c>
      <c r="S320" s="76" t="s">
        <v>786</v>
      </c>
      <c r="T320" s="18"/>
      <c r="U320" s="18"/>
      <c r="V320" s="18"/>
      <c r="W320" s="32">
        <v>296</v>
      </c>
      <c r="X320" s="33" t="s">
        <v>1256</v>
      </c>
      <c r="Y320" s="33"/>
      <c r="Z320" s="50" t="s">
        <v>820</v>
      </c>
      <c r="AA320" s="12">
        <v>42767</v>
      </c>
      <c r="AB320" s="12">
        <v>42916</v>
      </c>
      <c r="AC320" s="35">
        <f t="shared" si="21"/>
        <v>149</v>
      </c>
      <c r="AD320" s="36">
        <v>5</v>
      </c>
      <c r="AE320" s="28" t="s">
        <v>564</v>
      </c>
      <c r="AF320" s="50" t="s">
        <v>801</v>
      </c>
      <c r="AG320" s="50" t="s">
        <v>802</v>
      </c>
      <c r="AH320" s="50" t="s">
        <v>1305</v>
      </c>
      <c r="AI320" s="50" t="s">
        <v>1306</v>
      </c>
      <c r="AJ320" s="50" t="s">
        <v>561</v>
      </c>
      <c r="AK320" s="50" t="s">
        <v>1307</v>
      </c>
      <c r="AL320" s="50"/>
      <c r="AM320" s="50"/>
      <c r="AN320" s="50" t="s">
        <v>25</v>
      </c>
      <c r="AO320" s="50" t="s">
        <v>44</v>
      </c>
      <c r="AP320" s="50"/>
      <c r="AQ320" s="38">
        <f t="shared" si="20"/>
        <v>58</v>
      </c>
      <c r="AR320" s="39">
        <f t="shared" si="22"/>
        <v>0.38926174496644295</v>
      </c>
      <c r="AS320" s="20">
        <v>0</v>
      </c>
      <c r="AT320" s="19" t="s">
        <v>1832</v>
      </c>
      <c r="AU320" s="19" t="s">
        <v>1831</v>
      </c>
      <c r="AV320" s="92">
        <f t="shared" si="23"/>
        <v>0</v>
      </c>
      <c r="AW320" s="92">
        <f t="shared" si="24"/>
        <v>0</v>
      </c>
    </row>
    <row r="321" spans="1:49" ht="38.25" x14ac:dyDescent="0.2">
      <c r="A321" s="50" t="s">
        <v>782</v>
      </c>
      <c r="B321" s="50" t="s">
        <v>782</v>
      </c>
      <c r="C321" s="50" t="s">
        <v>204</v>
      </c>
      <c r="D321" s="50" t="s">
        <v>205</v>
      </c>
      <c r="E321" s="50" t="s">
        <v>206</v>
      </c>
      <c r="F321" s="50" t="s">
        <v>207</v>
      </c>
      <c r="G321" s="50" t="s">
        <v>208</v>
      </c>
      <c r="H321" s="50" t="s">
        <v>209</v>
      </c>
      <c r="I321" s="50">
        <v>80</v>
      </c>
      <c r="J321" s="50" t="s">
        <v>12</v>
      </c>
      <c r="K321" s="52" t="s">
        <v>813</v>
      </c>
      <c r="L321" s="30" t="s">
        <v>1256</v>
      </c>
      <c r="M321" s="50" t="s">
        <v>814</v>
      </c>
      <c r="N321" s="50">
        <v>10</v>
      </c>
      <c r="O321" s="50">
        <v>54</v>
      </c>
      <c r="P321" s="50" t="s">
        <v>12</v>
      </c>
      <c r="Q321" s="28" t="s">
        <v>92</v>
      </c>
      <c r="R321" s="50" t="s">
        <v>785</v>
      </c>
      <c r="S321" s="76" t="s">
        <v>786</v>
      </c>
      <c r="T321" s="18"/>
      <c r="U321" s="18"/>
      <c r="V321" s="18"/>
      <c r="W321" s="32">
        <v>297</v>
      </c>
      <c r="X321" s="33" t="s">
        <v>1256</v>
      </c>
      <c r="Y321" s="33"/>
      <c r="Z321" s="50" t="s">
        <v>1312</v>
      </c>
      <c r="AA321" s="68">
        <v>42887</v>
      </c>
      <c r="AB321" s="12">
        <v>43069</v>
      </c>
      <c r="AC321" s="35">
        <f t="shared" si="21"/>
        <v>182</v>
      </c>
      <c r="AD321" s="36">
        <v>5</v>
      </c>
      <c r="AE321" s="28" t="s">
        <v>1224</v>
      </c>
      <c r="AF321" s="50" t="s">
        <v>801</v>
      </c>
      <c r="AG321" s="50" t="s">
        <v>802</v>
      </c>
      <c r="AH321" s="50"/>
      <c r="AI321" s="50"/>
      <c r="AJ321" s="50"/>
      <c r="AK321" s="50"/>
      <c r="AL321" s="50"/>
      <c r="AM321" s="50"/>
      <c r="AN321" s="50"/>
      <c r="AO321" s="50"/>
      <c r="AP321" s="50"/>
      <c r="AQ321" s="38" t="str">
        <f t="shared" si="20"/>
        <v>Actividad no ha iniciado</v>
      </c>
      <c r="AR321" s="39" t="str">
        <f t="shared" si="22"/>
        <v>Actividad no ha iniciado</v>
      </c>
      <c r="AS321" s="20">
        <v>0</v>
      </c>
      <c r="AT321" s="19">
        <v>0</v>
      </c>
      <c r="AU321" s="19">
        <v>0</v>
      </c>
      <c r="AV321" s="92">
        <f t="shared" si="23"/>
        <v>0</v>
      </c>
      <c r="AW321" s="92">
        <f t="shared" si="24"/>
        <v>0</v>
      </c>
    </row>
    <row r="322" spans="1:49" ht="38.25" x14ac:dyDescent="0.2">
      <c r="A322" s="50" t="s">
        <v>782</v>
      </c>
      <c r="B322" s="50" t="s">
        <v>782</v>
      </c>
      <c r="C322" s="50" t="s">
        <v>204</v>
      </c>
      <c r="D322" s="50" t="s">
        <v>205</v>
      </c>
      <c r="E322" s="50" t="s">
        <v>206</v>
      </c>
      <c r="F322" s="50" t="s">
        <v>207</v>
      </c>
      <c r="G322" s="50" t="s">
        <v>208</v>
      </c>
      <c r="H322" s="50" t="s">
        <v>209</v>
      </c>
      <c r="I322" s="50">
        <v>80</v>
      </c>
      <c r="J322" s="50" t="s">
        <v>12</v>
      </c>
      <c r="K322" s="52" t="s">
        <v>813</v>
      </c>
      <c r="L322" s="30" t="s">
        <v>1256</v>
      </c>
      <c r="M322" s="50" t="s">
        <v>814</v>
      </c>
      <c r="N322" s="50">
        <v>10</v>
      </c>
      <c r="O322" s="50">
        <v>54</v>
      </c>
      <c r="P322" s="50" t="s">
        <v>12</v>
      </c>
      <c r="Q322" s="28" t="s">
        <v>92</v>
      </c>
      <c r="R322" s="50" t="s">
        <v>785</v>
      </c>
      <c r="S322" s="76" t="s">
        <v>786</v>
      </c>
      <c r="T322" s="18"/>
      <c r="U322" s="18"/>
      <c r="V322" s="18"/>
      <c r="W322" s="32">
        <v>298</v>
      </c>
      <c r="X322" s="33" t="s">
        <v>1256</v>
      </c>
      <c r="Y322" s="33"/>
      <c r="Z322" s="50" t="s">
        <v>821</v>
      </c>
      <c r="AA322" s="12">
        <v>42767</v>
      </c>
      <c r="AB322" s="12">
        <v>43069</v>
      </c>
      <c r="AC322" s="35">
        <f t="shared" si="21"/>
        <v>302</v>
      </c>
      <c r="AD322" s="36">
        <v>5</v>
      </c>
      <c r="AE322" s="28" t="s">
        <v>564</v>
      </c>
      <c r="AF322" s="50" t="s">
        <v>801</v>
      </c>
      <c r="AG322" s="50" t="s">
        <v>802</v>
      </c>
      <c r="AH322" s="50"/>
      <c r="AI322" s="50"/>
      <c r="AJ322" s="50"/>
      <c r="AK322" s="50"/>
      <c r="AL322" s="50"/>
      <c r="AM322" s="50"/>
      <c r="AN322" s="50" t="s">
        <v>25</v>
      </c>
      <c r="AO322" s="50" t="s">
        <v>44</v>
      </c>
      <c r="AP322" s="50"/>
      <c r="AQ322" s="38">
        <f t="shared" si="20"/>
        <v>58</v>
      </c>
      <c r="AR322" s="39">
        <f t="shared" si="22"/>
        <v>0.19205298013245034</v>
      </c>
      <c r="AS322" s="20">
        <v>0</v>
      </c>
      <c r="AT322" s="19" t="s">
        <v>1833</v>
      </c>
      <c r="AU322" s="19" t="s">
        <v>1831</v>
      </c>
      <c r="AV322" s="92">
        <f t="shared" si="23"/>
        <v>0</v>
      </c>
      <c r="AW322" s="92">
        <f t="shared" si="24"/>
        <v>0</v>
      </c>
    </row>
    <row r="323" spans="1:49" ht="38.25" x14ac:dyDescent="0.2">
      <c r="A323" s="50" t="s">
        <v>782</v>
      </c>
      <c r="B323" s="50" t="s">
        <v>782</v>
      </c>
      <c r="C323" s="50" t="s">
        <v>204</v>
      </c>
      <c r="D323" s="50" t="s">
        <v>205</v>
      </c>
      <c r="E323" s="50" t="s">
        <v>206</v>
      </c>
      <c r="F323" s="50" t="s">
        <v>207</v>
      </c>
      <c r="G323" s="50" t="s">
        <v>208</v>
      </c>
      <c r="H323" s="50" t="s">
        <v>209</v>
      </c>
      <c r="I323" s="50">
        <v>80</v>
      </c>
      <c r="J323" s="50" t="s">
        <v>12</v>
      </c>
      <c r="K323" s="52" t="s">
        <v>813</v>
      </c>
      <c r="L323" s="30" t="s">
        <v>1256</v>
      </c>
      <c r="M323" s="50" t="s">
        <v>814</v>
      </c>
      <c r="N323" s="50">
        <v>10</v>
      </c>
      <c r="O323" s="50">
        <v>54</v>
      </c>
      <c r="P323" s="50" t="s">
        <v>12</v>
      </c>
      <c r="Q323" s="28" t="s">
        <v>92</v>
      </c>
      <c r="R323" s="50" t="s">
        <v>785</v>
      </c>
      <c r="S323" s="76" t="s">
        <v>786</v>
      </c>
      <c r="T323" s="18"/>
      <c r="U323" s="18"/>
      <c r="V323" s="18"/>
      <c r="W323" s="32">
        <v>299</v>
      </c>
      <c r="X323" s="33" t="s">
        <v>1256</v>
      </c>
      <c r="Y323" s="33"/>
      <c r="Z323" s="50" t="s">
        <v>822</v>
      </c>
      <c r="AA323" s="12">
        <v>42736</v>
      </c>
      <c r="AB323" s="12">
        <v>42916</v>
      </c>
      <c r="AC323" s="35">
        <f t="shared" si="21"/>
        <v>180</v>
      </c>
      <c r="AD323" s="36">
        <v>5</v>
      </c>
      <c r="AE323" s="28" t="s">
        <v>564</v>
      </c>
      <c r="AF323" s="50" t="s">
        <v>801</v>
      </c>
      <c r="AG323" s="50" t="s">
        <v>802</v>
      </c>
      <c r="AH323" s="50"/>
      <c r="AI323" s="50"/>
      <c r="AJ323" s="50"/>
      <c r="AK323" s="50"/>
      <c r="AL323" s="50"/>
      <c r="AM323" s="50"/>
      <c r="AN323" s="50" t="s">
        <v>25</v>
      </c>
      <c r="AO323" s="50" t="s">
        <v>44</v>
      </c>
      <c r="AP323" s="50"/>
      <c r="AQ323" s="38">
        <f t="shared" si="20"/>
        <v>89</v>
      </c>
      <c r="AR323" s="39">
        <f t="shared" si="22"/>
        <v>0.49444444444444446</v>
      </c>
      <c r="AS323" s="20">
        <v>0</v>
      </c>
      <c r="AT323" s="19" t="s">
        <v>1834</v>
      </c>
      <c r="AU323" s="19" t="s">
        <v>1831</v>
      </c>
      <c r="AV323" s="92">
        <f t="shared" si="23"/>
        <v>0</v>
      </c>
      <c r="AW323" s="92">
        <f t="shared" si="24"/>
        <v>0</v>
      </c>
    </row>
    <row r="324" spans="1:49" ht="38.25" x14ac:dyDescent="0.2">
      <c r="A324" s="50" t="s">
        <v>782</v>
      </c>
      <c r="B324" s="50" t="s">
        <v>782</v>
      </c>
      <c r="C324" s="50" t="s">
        <v>204</v>
      </c>
      <c r="D324" s="50" t="s">
        <v>205</v>
      </c>
      <c r="E324" s="50" t="s">
        <v>206</v>
      </c>
      <c r="F324" s="50" t="s">
        <v>207</v>
      </c>
      <c r="G324" s="50" t="s">
        <v>208</v>
      </c>
      <c r="H324" s="50" t="s">
        <v>209</v>
      </c>
      <c r="I324" s="50">
        <v>80</v>
      </c>
      <c r="J324" s="50" t="s">
        <v>12</v>
      </c>
      <c r="K324" s="52" t="s">
        <v>813</v>
      </c>
      <c r="L324" s="30" t="s">
        <v>1256</v>
      </c>
      <c r="M324" s="50" t="s">
        <v>814</v>
      </c>
      <c r="N324" s="50">
        <v>10</v>
      </c>
      <c r="O324" s="50">
        <v>54</v>
      </c>
      <c r="P324" s="50" t="s">
        <v>12</v>
      </c>
      <c r="Q324" s="28" t="s">
        <v>92</v>
      </c>
      <c r="R324" s="50" t="s">
        <v>785</v>
      </c>
      <c r="S324" s="76" t="s">
        <v>786</v>
      </c>
      <c r="T324" s="18"/>
      <c r="U324" s="18"/>
      <c r="V324" s="18"/>
      <c r="W324" s="32">
        <v>300</v>
      </c>
      <c r="X324" s="33" t="s">
        <v>1256</v>
      </c>
      <c r="Y324" s="33"/>
      <c r="Z324" s="50" t="s">
        <v>1296</v>
      </c>
      <c r="AA324" s="12">
        <v>42887</v>
      </c>
      <c r="AB324" s="12">
        <v>43069</v>
      </c>
      <c r="AC324" s="35">
        <f t="shared" si="21"/>
        <v>182</v>
      </c>
      <c r="AD324" s="36">
        <v>5</v>
      </c>
      <c r="AE324" s="28" t="s">
        <v>564</v>
      </c>
      <c r="AF324" s="50" t="s">
        <v>801</v>
      </c>
      <c r="AG324" s="50" t="s">
        <v>802</v>
      </c>
      <c r="AH324" s="50"/>
      <c r="AI324" s="50"/>
      <c r="AJ324" s="50"/>
      <c r="AK324" s="50"/>
      <c r="AL324" s="50"/>
      <c r="AM324" s="50"/>
      <c r="AN324" s="50" t="s">
        <v>25</v>
      </c>
      <c r="AO324" s="50" t="s">
        <v>44</v>
      </c>
      <c r="AP324" s="50"/>
      <c r="AQ324" s="38" t="str">
        <f t="shared" si="20"/>
        <v>Actividad no ha iniciado</v>
      </c>
      <c r="AR324" s="39" t="str">
        <f t="shared" si="22"/>
        <v>Actividad no ha iniciado</v>
      </c>
      <c r="AS324" s="20">
        <v>0</v>
      </c>
      <c r="AT324" s="19">
        <v>0</v>
      </c>
      <c r="AU324" s="19">
        <v>0</v>
      </c>
      <c r="AV324" s="92">
        <f t="shared" si="23"/>
        <v>0</v>
      </c>
      <c r="AW324" s="92">
        <f t="shared" si="24"/>
        <v>0</v>
      </c>
    </row>
    <row r="325" spans="1:49" ht="91.5" customHeight="1" x14ac:dyDescent="0.2">
      <c r="A325" s="50" t="s">
        <v>782</v>
      </c>
      <c r="B325" s="50" t="s">
        <v>782</v>
      </c>
      <c r="C325" s="50" t="s">
        <v>204</v>
      </c>
      <c r="D325" s="50" t="s">
        <v>205</v>
      </c>
      <c r="E325" s="50" t="s">
        <v>206</v>
      </c>
      <c r="F325" s="50" t="s">
        <v>207</v>
      </c>
      <c r="G325" s="50" t="s">
        <v>208</v>
      </c>
      <c r="H325" s="50" t="s">
        <v>209</v>
      </c>
      <c r="I325" s="50">
        <v>80</v>
      </c>
      <c r="J325" s="50" t="s">
        <v>12</v>
      </c>
      <c r="K325" s="52" t="s">
        <v>813</v>
      </c>
      <c r="L325" s="30" t="s">
        <v>1256</v>
      </c>
      <c r="M325" s="50" t="s">
        <v>814</v>
      </c>
      <c r="N325" s="50">
        <v>10</v>
      </c>
      <c r="O325" s="50">
        <v>54</v>
      </c>
      <c r="P325" s="50" t="s">
        <v>12</v>
      </c>
      <c r="Q325" s="28" t="s">
        <v>92</v>
      </c>
      <c r="R325" s="50" t="s">
        <v>785</v>
      </c>
      <c r="S325" s="76" t="s">
        <v>786</v>
      </c>
      <c r="T325" s="18"/>
      <c r="U325" s="18"/>
      <c r="V325" s="18"/>
      <c r="W325" s="32">
        <v>301</v>
      </c>
      <c r="X325" s="149" t="s">
        <v>1262</v>
      </c>
      <c r="Y325" s="149"/>
      <c r="Z325" s="84" t="s">
        <v>1284</v>
      </c>
      <c r="AA325" s="68">
        <v>42767</v>
      </c>
      <c r="AB325" s="68">
        <v>43069</v>
      </c>
      <c r="AC325" s="35">
        <f t="shared" si="21"/>
        <v>302</v>
      </c>
      <c r="AD325" s="36"/>
      <c r="AE325" s="28" t="s">
        <v>564</v>
      </c>
      <c r="AF325" s="114"/>
      <c r="AG325" s="88"/>
      <c r="AH325" s="50"/>
      <c r="AI325" s="50"/>
      <c r="AJ325" s="50"/>
      <c r="AK325" s="50"/>
      <c r="AL325" s="50"/>
      <c r="AM325" s="50"/>
      <c r="AN325" s="50"/>
      <c r="AO325" s="50"/>
      <c r="AP325" s="50"/>
      <c r="AQ325" s="38">
        <f t="shared" si="20"/>
        <v>58</v>
      </c>
      <c r="AR325" s="39">
        <f t="shared" si="22"/>
        <v>0.19205298013245034</v>
      </c>
      <c r="AS325" s="20">
        <v>0</v>
      </c>
      <c r="AT325" s="19" t="s">
        <v>1835</v>
      </c>
      <c r="AU325" s="19" t="s">
        <v>1835</v>
      </c>
      <c r="AV325" s="92">
        <f t="shared" si="23"/>
        <v>0</v>
      </c>
      <c r="AW325" s="92">
        <f t="shared" si="24"/>
        <v>0</v>
      </c>
    </row>
    <row r="326" spans="1:49" ht="38.25" x14ac:dyDescent="0.2">
      <c r="A326" s="50" t="s">
        <v>782</v>
      </c>
      <c r="B326" s="50" t="s">
        <v>782</v>
      </c>
      <c r="C326" s="50" t="s">
        <v>204</v>
      </c>
      <c r="D326" s="50" t="s">
        <v>205</v>
      </c>
      <c r="E326" s="50" t="s">
        <v>206</v>
      </c>
      <c r="F326" s="50" t="s">
        <v>207</v>
      </c>
      <c r="G326" s="50" t="s">
        <v>208</v>
      </c>
      <c r="H326" s="50" t="s">
        <v>209</v>
      </c>
      <c r="I326" s="50">
        <v>80</v>
      </c>
      <c r="J326" s="50" t="s">
        <v>12</v>
      </c>
      <c r="K326" s="52" t="s">
        <v>813</v>
      </c>
      <c r="L326" s="30" t="s">
        <v>1256</v>
      </c>
      <c r="M326" s="50" t="s">
        <v>814</v>
      </c>
      <c r="N326" s="50">
        <v>10</v>
      </c>
      <c r="O326" s="50">
        <v>54</v>
      </c>
      <c r="P326" s="50" t="s">
        <v>12</v>
      </c>
      <c r="Q326" s="28" t="s">
        <v>92</v>
      </c>
      <c r="R326" s="50" t="s">
        <v>785</v>
      </c>
      <c r="S326" s="76" t="s">
        <v>786</v>
      </c>
      <c r="T326" s="18"/>
      <c r="U326" s="18"/>
      <c r="V326" s="18"/>
      <c r="W326" s="32">
        <v>302</v>
      </c>
      <c r="X326" s="33" t="s">
        <v>1256</v>
      </c>
      <c r="Y326" s="33"/>
      <c r="Z326" s="84" t="s">
        <v>1267</v>
      </c>
      <c r="AA326" s="12">
        <v>42767</v>
      </c>
      <c r="AB326" s="12">
        <v>43069</v>
      </c>
      <c r="AC326" s="35">
        <f t="shared" si="21"/>
        <v>302</v>
      </c>
      <c r="AD326" s="36">
        <v>5</v>
      </c>
      <c r="AE326" s="28" t="s">
        <v>564</v>
      </c>
      <c r="AF326" s="50" t="s">
        <v>801</v>
      </c>
      <c r="AG326" s="50" t="s">
        <v>802</v>
      </c>
      <c r="AH326" s="50"/>
      <c r="AI326" s="50"/>
      <c r="AJ326" s="50"/>
      <c r="AK326" s="50"/>
      <c r="AL326" s="50"/>
      <c r="AM326" s="50"/>
      <c r="AN326" s="50" t="s">
        <v>25</v>
      </c>
      <c r="AO326" s="50" t="s">
        <v>44</v>
      </c>
      <c r="AP326" s="50"/>
      <c r="AQ326" s="38">
        <f t="shared" si="20"/>
        <v>58</v>
      </c>
      <c r="AR326" s="39">
        <f t="shared" si="22"/>
        <v>0.19205298013245034</v>
      </c>
      <c r="AS326" s="20">
        <v>0</v>
      </c>
      <c r="AT326" s="19" t="s">
        <v>1836</v>
      </c>
      <c r="AU326" s="19" t="s">
        <v>1831</v>
      </c>
      <c r="AV326" s="92">
        <f t="shared" si="23"/>
        <v>0</v>
      </c>
      <c r="AW326" s="92">
        <f t="shared" si="24"/>
        <v>0</v>
      </c>
    </row>
    <row r="327" spans="1:49" ht="38.25" x14ac:dyDescent="0.2">
      <c r="A327" s="50" t="s">
        <v>782</v>
      </c>
      <c r="B327" s="50" t="s">
        <v>782</v>
      </c>
      <c r="C327" s="50" t="s">
        <v>204</v>
      </c>
      <c r="D327" s="50" t="s">
        <v>205</v>
      </c>
      <c r="E327" s="50" t="s">
        <v>206</v>
      </c>
      <c r="F327" s="50" t="s">
        <v>207</v>
      </c>
      <c r="G327" s="50" t="s">
        <v>208</v>
      </c>
      <c r="H327" s="50" t="s">
        <v>209</v>
      </c>
      <c r="I327" s="50">
        <v>80</v>
      </c>
      <c r="J327" s="50" t="s">
        <v>12</v>
      </c>
      <c r="K327" s="52" t="s">
        <v>813</v>
      </c>
      <c r="L327" s="30" t="s">
        <v>1256</v>
      </c>
      <c r="M327" s="50" t="s">
        <v>814</v>
      </c>
      <c r="N327" s="50">
        <v>10</v>
      </c>
      <c r="O327" s="50">
        <v>54</v>
      </c>
      <c r="P327" s="50" t="s">
        <v>12</v>
      </c>
      <c r="Q327" s="28" t="s">
        <v>92</v>
      </c>
      <c r="R327" s="50" t="s">
        <v>785</v>
      </c>
      <c r="S327" s="76" t="s">
        <v>786</v>
      </c>
      <c r="T327" s="18"/>
      <c r="U327" s="18"/>
      <c r="V327" s="18"/>
      <c r="W327" s="32">
        <v>303</v>
      </c>
      <c r="X327" s="33" t="s">
        <v>1256</v>
      </c>
      <c r="Y327" s="33"/>
      <c r="Z327" s="84" t="s">
        <v>944</v>
      </c>
      <c r="AA327" s="12">
        <v>42755</v>
      </c>
      <c r="AB327" s="12">
        <v>43069</v>
      </c>
      <c r="AC327" s="35">
        <f t="shared" si="21"/>
        <v>314</v>
      </c>
      <c r="AD327" s="36">
        <v>5</v>
      </c>
      <c r="AE327" s="28" t="s">
        <v>564</v>
      </c>
      <c r="AF327" s="50" t="s">
        <v>801</v>
      </c>
      <c r="AG327" s="50" t="s">
        <v>802</v>
      </c>
      <c r="AH327" s="50"/>
      <c r="AI327" s="50"/>
      <c r="AJ327" s="50"/>
      <c r="AK327" s="50"/>
      <c r="AL327" s="50"/>
      <c r="AM327" s="50"/>
      <c r="AN327" s="50"/>
      <c r="AO327" s="50"/>
      <c r="AP327" s="50"/>
      <c r="AQ327" s="38">
        <f t="shared" si="20"/>
        <v>70</v>
      </c>
      <c r="AR327" s="39">
        <f t="shared" si="22"/>
        <v>0.22292993630573249</v>
      </c>
      <c r="AS327" s="20">
        <v>0</v>
      </c>
      <c r="AT327" s="19" t="s">
        <v>1837</v>
      </c>
      <c r="AU327" s="19" t="s">
        <v>1831</v>
      </c>
      <c r="AV327" s="92">
        <f t="shared" si="23"/>
        <v>0</v>
      </c>
      <c r="AW327" s="92">
        <f t="shared" si="24"/>
        <v>0</v>
      </c>
    </row>
    <row r="328" spans="1:49" ht="38.25" x14ac:dyDescent="0.2">
      <c r="A328" s="50" t="s">
        <v>782</v>
      </c>
      <c r="B328" s="50" t="s">
        <v>782</v>
      </c>
      <c r="C328" s="50" t="s">
        <v>204</v>
      </c>
      <c r="D328" s="50" t="s">
        <v>205</v>
      </c>
      <c r="E328" s="50" t="s">
        <v>206</v>
      </c>
      <c r="F328" s="50" t="s">
        <v>207</v>
      </c>
      <c r="G328" s="50" t="s">
        <v>208</v>
      </c>
      <c r="H328" s="50" t="s">
        <v>209</v>
      </c>
      <c r="I328" s="50">
        <v>80</v>
      </c>
      <c r="J328" s="50" t="s">
        <v>12</v>
      </c>
      <c r="K328" s="52" t="s">
        <v>813</v>
      </c>
      <c r="L328" s="30" t="s">
        <v>1256</v>
      </c>
      <c r="M328" s="50" t="s">
        <v>814</v>
      </c>
      <c r="N328" s="50">
        <v>10</v>
      </c>
      <c r="O328" s="50">
        <v>54</v>
      </c>
      <c r="P328" s="50" t="s">
        <v>12</v>
      </c>
      <c r="Q328" s="28" t="s">
        <v>92</v>
      </c>
      <c r="R328" s="50" t="s">
        <v>785</v>
      </c>
      <c r="S328" s="76" t="s">
        <v>786</v>
      </c>
      <c r="T328" s="18"/>
      <c r="U328" s="18"/>
      <c r="V328" s="18"/>
      <c r="W328" s="32">
        <v>304</v>
      </c>
      <c r="X328" s="33" t="s">
        <v>1256</v>
      </c>
      <c r="Y328" s="33"/>
      <c r="Z328" s="84" t="s">
        <v>945</v>
      </c>
      <c r="AA328" s="12">
        <v>42795</v>
      </c>
      <c r="AB328" s="12">
        <v>43069</v>
      </c>
      <c r="AC328" s="35">
        <f t="shared" si="21"/>
        <v>274</v>
      </c>
      <c r="AD328" s="36">
        <v>10</v>
      </c>
      <c r="AE328" s="28" t="s">
        <v>564</v>
      </c>
      <c r="AF328" s="50" t="s">
        <v>1308</v>
      </c>
      <c r="AG328" s="50"/>
      <c r="AH328" s="50"/>
      <c r="AI328" s="50"/>
      <c r="AJ328" s="50"/>
      <c r="AK328" s="50"/>
      <c r="AL328" s="50"/>
      <c r="AM328" s="50"/>
      <c r="AN328" s="50"/>
      <c r="AO328" s="50"/>
      <c r="AP328" s="50"/>
      <c r="AQ328" s="38">
        <f t="shared" si="20"/>
        <v>30</v>
      </c>
      <c r="AR328" s="39">
        <f t="shared" si="22"/>
        <v>0.10948905109489052</v>
      </c>
      <c r="AS328" s="20">
        <v>0</v>
      </c>
      <c r="AT328" s="19" t="s">
        <v>1838</v>
      </c>
      <c r="AU328" s="19" t="s">
        <v>1839</v>
      </c>
      <c r="AV328" s="92">
        <f t="shared" si="23"/>
        <v>0</v>
      </c>
      <c r="AW328" s="92">
        <f t="shared" si="24"/>
        <v>0</v>
      </c>
    </row>
    <row r="329" spans="1:49" ht="114.75" x14ac:dyDescent="0.2">
      <c r="A329" s="50" t="s">
        <v>782</v>
      </c>
      <c r="B329" s="50" t="s">
        <v>782</v>
      </c>
      <c r="C329" s="50" t="s">
        <v>204</v>
      </c>
      <c r="D329" s="50" t="s">
        <v>205</v>
      </c>
      <c r="E329" s="50" t="s">
        <v>206</v>
      </c>
      <c r="F329" s="50" t="s">
        <v>207</v>
      </c>
      <c r="G329" s="50" t="s">
        <v>208</v>
      </c>
      <c r="H329" s="50" t="s">
        <v>209</v>
      </c>
      <c r="I329" s="50">
        <v>80</v>
      </c>
      <c r="J329" s="50" t="s">
        <v>12</v>
      </c>
      <c r="K329" s="52" t="s">
        <v>813</v>
      </c>
      <c r="L329" s="30" t="s">
        <v>1256</v>
      </c>
      <c r="M329" s="50" t="s">
        <v>814</v>
      </c>
      <c r="N329" s="50">
        <v>10</v>
      </c>
      <c r="O329" s="50">
        <v>54</v>
      </c>
      <c r="P329" s="50" t="s">
        <v>12</v>
      </c>
      <c r="Q329" s="28" t="s">
        <v>92</v>
      </c>
      <c r="R329" s="50" t="s">
        <v>785</v>
      </c>
      <c r="S329" s="76" t="s">
        <v>786</v>
      </c>
      <c r="T329" s="18"/>
      <c r="U329" s="18"/>
      <c r="V329" s="18"/>
      <c r="W329" s="32">
        <v>305</v>
      </c>
      <c r="X329" s="101" t="s">
        <v>1262</v>
      </c>
      <c r="Y329" s="101"/>
      <c r="Z329" s="84" t="s">
        <v>946</v>
      </c>
      <c r="AA329" s="12">
        <v>42979</v>
      </c>
      <c r="AB329" s="12">
        <v>43069</v>
      </c>
      <c r="AC329" s="35">
        <f t="shared" si="21"/>
        <v>90</v>
      </c>
      <c r="AD329" s="36"/>
      <c r="AE329" s="28" t="s">
        <v>564</v>
      </c>
      <c r="AF329" s="93"/>
      <c r="AG329" s="93"/>
      <c r="AH329" s="50"/>
      <c r="AI329" s="50"/>
      <c r="AJ329" s="50"/>
      <c r="AK329" s="50"/>
      <c r="AL329" s="50"/>
      <c r="AM329" s="50"/>
      <c r="AN329" s="50"/>
      <c r="AO329" s="50"/>
      <c r="AP329" s="50"/>
      <c r="AQ329" s="38" t="str">
        <f t="shared" si="20"/>
        <v>Actividad no ha iniciado</v>
      </c>
      <c r="AR329" s="39" t="str">
        <f t="shared" si="22"/>
        <v>Actividad no ha iniciado</v>
      </c>
      <c r="AS329" s="20">
        <v>0</v>
      </c>
      <c r="AT329" s="19" t="s">
        <v>1835</v>
      </c>
      <c r="AU329" s="19" t="s">
        <v>1835</v>
      </c>
      <c r="AV329" s="92">
        <f t="shared" si="23"/>
        <v>0</v>
      </c>
      <c r="AW329" s="92">
        <f t="shared" si="24"/>
        <v>0</v>
      </c>
    </row>
    <row r="330" spans="1:49" ht="38.25" x14ac:dyDescent="0.2">
      <c r="A330" s="50" t="s">
        <v>782</v>
      </c>
      <c r="B330" s="50" t="s">
        <v>782</v>
      </c>
      <c r="C330" s="50" t="s">
        <v>204</v>
      </c>
      <c r="D330" s="50" t="s">
        <v>205</v>
      </c>
      <c r="E330" s="50" t="s">
        <v>206</v>
      </c>
      <c r="F330" s="50" t="s">
        <v>207</v>
      </c>
      <c r="G330" s="50" t="s">
        <v>208</v>
      </c>
      <c r="H330" s="50" t="s">
        <v>209</v>
      </c>
      <c r="I330" s="50">
        <v>80</v>
      </c>
      <c r="J330" s="50" t="s">
        <v>12</v>
      </c>
      <c r="K330" s="52" t="s">
        <v>813</v>
      </c>
      <c r="L330" s="30" t="s">
        <v>1256</v>
      </c>
      <c r="M330" s="50" t="s">
        <v>814</v>
      </c>
      <c r="N330" s="50">
        <v>10</v>
      </c>
      <c r="O330" s="50">
        <v>54</v>
      </c>
      <c r="P330" s="50" t="s">
        <v>12</v>
      </c>
      <c r="Q330" s="28" t="s">
        <v>92</v>
      </c>
      <c r="R330" s="50" t="s">
        <v>785</v>
      </c>
      <c r="S330" s="76" t="s">
        <v>786</v>
      </c>
      <c r="T330" s="18"/>
      <c r="U330" s="18"/>
      <c r="V330" s="18"/>
      <c r="W330" s="208">
        <v>446</v>
      </c>
      <c r="X330" s="210" t="s">
        <v>1256</v>
      </c>
      <c r="Y330" s="210"/>
      <c r="Z330" s="202" t="s">
        <v>1112</v>
      </c>
      <c r="AA330" s="211">
        <v>42781</v>
      </c>
      <c r="AB330" s="211">
        <v>42946</v>
      </c>
      <c r="AC330" s="208">
        <f t="shared" si="21"/>
        <v>165</v>
      </c>
      <c r="AD330" s="212">
        <v>5</v>
      </c>
      <c r="AE330" s="212" t="s">
        <v>564</v>
      </c>
      <c r="AF330" s="212" t="s">
        <v>1233</v>
      </c>
      <c r="AG330" s="212"/>
      <c r="AH330" s="212"/>
      <c r="AI330" s="212"/>
      <c r="AJ330" s="212"/>
      <c r="AK330" s="212"/>
      <c r="AL330" s="212"/>
      <c r="AM330" s="212"/>
      <c r="AN330" s="212"/>
      <c r="AO330" s="212"/>
      <c r="AP330" s="212"/>
      <c r="AQ330" s="213">
        <f t="shared" si="20"/>
        <v>44</v>
      </c>
      <c r="AR330" s="39">
        <f t="shared" si="22"/>
        <v>0.26666666666666666</v>
      </c>
      <c r="AS330" s="215">
        <v>0</v>
      </c>
      <c r="AT330" s="216" t="s">
        <v>1840</v>
      </c>
      <c r="AU330" s="216" t="s">
        <v>1819</v>
      </c>
      <c r="AV330" s="92">
        <f t="shared" si="23"/>
        <v>0</v>
      </c>
      <c r="AW330" s="92">
        <f t="shared" si="24"/>
        <v>0</v>
      </c>
    </row>
    <row r="331" spans="1:49" ht="38.25" x14ac:dyDescent="0.2">
      <c r="A331" s="50" t="s">
        <v>782</v>
      </c>
      <c r="B331" s="50" t="s">
        <v>782</v>
      </c>
      <c r="C331" s="50" t="s">
        <v>204</v>
      </c>
      <c r="D331" s="50" t="s">
        <v>205</v>
      </c>
      <c r="E331" s="50" t="s">
        <v>206</v>
      </c>
      <c r="F331" s="50" t="s">
        <v>207</v>
      </c>
      <c r="G331" s="50" t="s">
        <v>208</v>
      </c>
      <c r="H331" s="50" t="s">
        <v>209</v>
      </c>
      <c r="I331" s="50">
        <v>80</v>
      </c>
      <c r="J331" s="50" t="s">
        <v>12</v>
      </c>
      <c r="K331" s="52" t="s">
        <v>813</v>
      </c>
      <c r="L331" s="30" t="s">
        <v>1256</v>
      </c>
      <c r="M331" s="50" t="s">
        <v>814</v>
      </c>
      <c r="N331" s="50">
        <v>10</v>
      </c>
      <c r="O331" s="50">
        <v>54</v>
      </c>
      <c r="P331" s="50" t="s">
        <v>12</v>
      </c>
      <c r="Q331" s="28" t="s">
        <v>92</v>
      </c>
      <c r="R331" s="50" t="s">
        <v>785</v>
      </c>
      <c r="S331" s="76" t="s">
        <v>786</v>
      </c>
      <c r="T331" s="18"/>
      <c r="U331" s="18"/>
      <c r="V331" s="18"/>
      <c r="W331" s="32">
        <v>495</v>
      </c>
      <c r="X331" s="33" t="s">
        <v>1256</v>
      </c>
      <c r="Y331" s="33"/>
      <c r="Z331" s="84" t="s">
        <v>1297</v>
      </c>
      <c r="AA331" s="12">
        <v>42795</v>
      </c>
      <c r="AB331" s="12">
        <v>43069</v>
      </c>
      <c r="AC331" s="35">
        <f t="shared" si="21"/>
        <v>274</v>
      </c>
      <c r="AD331" s="36">
        <v>15</v>
      </c>
      <c r="AE331" s="28" t="s">
        <v>564</v>
      </c>
      <c r="AF331" s="50" t="s">
        <v>801</v>
      </c>
      <c r="AG331" s="50" t="s">
        <v>802</v>
      </c>
      <c r="AH331" s="50"/>
      <c r="AI331" s="50"/>
      <c r="AJ331" s="50"/>
      <c r="AK331" s="50"/>
      <c r="AL331" s="50"/>
      <c r="AM331" s="50"/>
      <c r="AN331" s="50"/>
      <c r="AO331" s="50"/>
      <c r="AP331" s="50"/>
      <c r="AQ331" s="38">
        <f t="shared" si="20"/>
        <v>30</v>
      </c>
      <c r="AR331" s="39">
        <f t="shared" si="22"/>
        <v>0.10948905109489052</v>
      </c>
      <c r="AS331" s="20">
        <v>0</v>
      </c>
      <c r="AT331" s="19" t="s">
        <v>1841</v>
      </c>
      <c r="AU331" s="19" t="s">
        <v>1831</v>
      </c>
      <c r="AV331" s="92">
        <f t="shared" si="23"/>
        <v>0</v>
      </c>
      <c r="AW331" s="92">
        <f t="shared" si="24"/>
        <v>0</v>
      </c>
    </row>
    <row r="332" spans="1:49" ht="51" x14ac:dyDescent="0.2">
      <c r="A332" s="50" t="s">
        <v>782</v>
      </c>
      <c r="B332" s="50" t="s">
        <v>782</v>
      </c>
      <c r="C332" s="50" t="s">
        <v>204</v>
      </c>
      <c r="D332" s="50" t="s">
        <v>205</v>
      </c>
      <c r="E332" s="50" t="s">
        <v>823</v>
      </c>
      <c r="F332" s="50" t="s">
        <v>824</v>
      </c>
      <c r="G332" s="50" t="s">
        <v>825</v>
      </c>
      <c r="H332" s="50" t="s">
        <v>826</v>
      </c>
      <c r="I332" s="50">
        <v>100</v>
      </c>
      <c r="J332" s="50" t="s">
        <v>12</v>
      </c>
      <c r="K332" s="52" t="s">
        <v>827</v>
      </c>
      <c r="L332" s="30" t="s">
        <v>1256</v>
      </c>
      <c r="M332" s="50" t="s">
        <v>828</v>
      </c>
      <c r="N332" s="50">
        <v>20</v>
      </c>
      <c r="O332" s="50">
        <v>80</v>
      </c>
      <c r="P332" s="50" t="s">
        <v>12</v>
      </c>
      <c r="Q332" s="28" t="s">
        <v>92</v>
      </c>
      <c r="R332" s="50" t="s">
        <v>785</v>
      </c>
      <c r="S332" s="76" t="s">
        <v>786</v>
      </c>
      <c r="T332" s="18"/>
      <c r="U332" s="18"/>
      <c r="V332" s="18"/>
      <c r="W332" s="32">
        <v>306</v>
      </c>
      <c r="X332" s="33" t="s">
        <v>1256</v>
      </c>
      <c r="Y332" s="33"/>
      <c r="Z332" s="86" t="s">
        <v>1955</v>
      </c>
      <c r="AA332" s="12">
        <v>42767</v>
      </c>
      <c r="AB332" s="34">
        <v>43069</v>
      </c>
      <c r="AC332" s="35">
        <f t="shared" si="21"/>
        <v>302</v>
      </c>
      <c r="AD332" s="36">
        <v>100</v>
      </c>
      <c r="AE332" s="28" t="s">
        <v>564</v>
      </c>
      <c r="AF332" s="50" t="s">
        <v>801</v>
      </c>
      <c r="AG332" s="50" t="s">
        <v>802</v>
      </c>
      <c r="AH332" s="50" t="s">
        <v>102</v>
      </c>
      <c r="AI332" s="50" t="s">
        <v>1309</v>
      </c>
      <c r="AJ332" s="50"/>
      <c r="AK332" s="50"/>
      <c r="AL332" s="50"/>
      <c r="AM332" s="50"/>
      <c r="AN332" s="109" t="s">
        <v>24</v>
      </c>
      <c r="AO332" s="50"/>
      <c r="AP332" s="50"/>
      <c r="AQ332" s="38">
        <f t="shared" si="20"/>
        <v>58</v>
      </c>
      <c r="AR332" s="39">
        <f t="shared" si="22"/>
        <v>0.19205298013245034</v>
      </c>
      <c r="AS332" s="20">
        <v>0</v>
      </c>
      <c r="AT332" s="19" t="s">
        <v>1956</v>
      </c>
      <c r="AU332" s="19" t="s">
        <v>1957</v>
      </c>
      <c r="AV332" s="92">
        <f t="shared" si="23"/>
        <v>0</v>
      </c>
      <c r="AW332" s="92">
        <f t="shared" si="24"/>
        <v>0</v>
      </c>
    </row>
    <row r="333" spans="1:49" ht="76.5" x14ac:dyDescent="0.2">
      <c r="A333" s="50" t="s">
        <v>782</v>
      </c>
      <c r="B333" s="50" t="s">
        <v>782</v>
      </c>
      <c r="C333" s="50" t="s">
        <v>204</v>
      </c>
      <c r="D333" s="50" t="s">
        <v>205</v>
      </c>
      <c r="E333" s="50" t="s">
        <v>823</v>
      </c>
      <c r="F333" s="50" t="s">
        <v>824</v>
      </c>
      <c r="G333" s="50" t="s">
        <v>825</v>
      </c>
      <c r="H333" s="50" t="s">
        <v>826</v>
      </c>
      <c r="I333" s="50">
        <v>100</v>
      </c>
      <c r="J333" s="50" t="s">
        <v>12</v>
      </c>
      <c r="K333" s="52" t="s">
        <v>829</v>
      </c>
      <c r="L333" s="30" t="s">
        <v>1256</v>
      </c>
      <c r="M333" s="50" t="s">
        <v>830</v>
      </c>
      <c r="N333" s="50">
        <v>10</v>
      </c>
      <c r="O333" s="50">
        <v>100</v>
      </c>
      <c r="P333" s="50" t="s">
        <v>12</v>
      </c>
      <c r="Q333" s="28" t="s">
        <v>92</v>
      </c>
      <c r="R333" s="50" t="s">
        <v>785</v>
      </c>
      <c r="S333" s="50" t="s">
        <v>786</v>
      </c>
      <c r="T333" s="19"/>
      <c r="U333" s="19"/>
      <c r="V333" s="19"/>
      <c r="W333" s="32">
        <v>307</v>
      </c>
      <c r="X333" s="33" t="s">
        <v>1256</v>
      </c>
      <c r="Y333" s="33"/>
      <c r="Z333" s="50" t="s">
        <v>831</v>
      </c>
      <c r="AA333" s="12">
        <v>42767</v>
      </c>
      <c r="AB333" s="34">
        <v>43069</v>
      </c>
      <c r="AC333" s="35">
        <f t="shared" si="21"/>
        <v>302</v>
      </c>
      <c r="AD333" s="36">
        <v>100</v>
      </c>
      <c r="AE333" s="28" t="s">
        <v>564</v>
      </c>
      <c r="AF333" s="50" t="s">
        <v>801</v>
      </c>
      <c r="AG333" s="50" t="s">
        <v>802</v>
      </c>
      <c r="AH333" s="50" t="s">
        <v>102</v>
      </c>
      <c r="AI333" s="50" t="s">
        <v>1310</v>
      </c>
      <c r="AJ333" s="50"/>
      <c r="AK333" s="50"/>
      <c r="AL333" s="50"/>
      <c r="AM333" s="50"/>
      <c r="AN333" s="50" t="s">
        <v>32</v>
      </c>
      <c r="AO333" s="50"/>
      <c r="AP333" s="50"/>
      <c r="AQ333" s="38">
        <f t="shared" ref="AQ333:AQ396" si="25">IF(($AQ$2-AA333)&lt;0,"Actividad no ha iniciado",IF(($AQ$2-AA333)=42825,"La actividad no tiene fecha de inicio",$AQ$2-AA333))</f>
        <v>58</v>
      </c>
      <c r="AR333" s="39">
        <f t="shared" si="22"/>
        <v>0.19205298013245034</v>
      </c>
      <c r="AS333" s="20">
        <v>0</v>
      </c>
      <c r="AT333" s="19" t="s">
        <v>1958</v>
      </c>
      <c r="AU333" s="19" t="s">
        <v>1959</v>
      </c>
      <c r="AV333" s="92">
        <f t="shared" si="23"/>
        <v>0</v>
      </c>
      <c r="AW333" s="92">
        <f t="shared" si="24"/>
        <v>0</v>
      </c>
    </row>
    <row r="334" spans="1:49" ht="73.5" customHeight="1" x14ac:dyDescent="0.2">
      <c r="A334" s="50" t="s">
        <v>782</v>
      </c>
      <c r="B334" s="50" t="s">
        <v>685</v>
      </c>
      <c r="C334" s="50" t="s">
        <v>149</v>
      </c>
      <c r="D334" s="50" t="s">
        <v>150</v>
      </c>
      <c r="E334" s="50" t="s">
        <v>151</v>
      </c>
      <c r="F334" s="50" t="s">
        <v>152</v>
      </c>
      <c r="G334" s="50" t="s">
        <v>153</v>
      </c>
      <c r="H334" s="50" t="s">
        <v>154</v>
      </c>
      <c r="I334" s="50">
        <v>70</v>
      </c>
      <c r="J334" s="50" t="s">
        <v>12</v>
      </c>
      <c r="K334" s="115" t="s">
        <v>698</v>
      </c>
      <c r="L334" s="30" t="s">
        <v>1256</v>
      </c>
      <c r="M334" s="50" t="s">
        <v>699</v>
      </c>
      <c r="N334" s="50">
        <v>5</v>
      </c>
      <c r="O334" s="50">
        <v>100</v>
      </c>
      <c r="P334" s="50" t="s">
        <v>12</v>
      </c>
      <c r="Q334" s="28" t="s">
        <v>92</v>
      </c>
      <c r="R334" s="12" t="s">
        <v>688</v>
      </c>
      <c r="S334" s="12" t="s">
        <v>689</v>
      </c>
      <c r="T334" s="6"/>
      <c r="U334" s="6"/>
      <c r="V334" s="6"/>
      <c r="W334" s="32">
        <v>244</v>
      </c>
      <c r="X334" s="33" t="s">
        <v>1256</v>
      </c>
      <c r="Y334" s="33"/>
      <c r="Z334" s="53" t="s">
        <v>1946</v>
      </c>
      <c r="AA334" s="12">
        <v>42736</v>
      </c>
      <c r="AB334" s="34">
        <v>43069</v>
      </c>
      <c r="AC334" s="35">
        <f t="shared" ref="AC334:AC397" si="26">+AB334-AA334</f>
        <v>333</v>
      </c>
      <c r="AD334" s="36">
        <v>25</v>
      </c>
      <c r="AE334" s="28" t="s">
        <v>564</v>
      </c>
      <c r="AF334" s="50" t="s">
        <v>801</v>
      </c>
      <c r="AG334" s="50" t="s">
        <v>802</v>
      </c>
      <c r="AH334" s="50" t="s">
        <v>1305</v>
      </c>
      <c r="AI334" s="50" t="s">
        <v>1311</v>
      </c>
      <c r="AJ334" s="50"/>
      <c r="AK334" s="50"/>
      <c r="AL334" s="50"/>
      <c r="AM334" s="50"/>
      <c r="AN334" s="84"/>
      <c r="AO334" s="84"/>
      <c r="AP334" s="84"/>
      <c r="AQ334" s="38">
        <f t="shared" si="25"/>
        <v>89</v>
      </c>
      <c r="AR334" s="39">
        <f t="shared" ref="AR334:AR397" si="27">IF(AQ334="Actividad no ha iniciado","Actividad no ha iniciado",IF(AQ334="La actividad no tiene fecha de inicio","La actividad no tiene fecha de inicio",IF(OR(AQ334/AC334&gt;100%,AE334="SI"),100%,AQ334/AC334)))</f>
        <v>0.26726726726726729</v>
      </c>
      <c r="AS334" s="20">
        <v>0</v>
      </c>
      <c r="AT334" s="19" t="s">
        <v>1960</v>
      </c>
      <c r="AU334" s="19" t="s">
        <v>1961</v>
      </c>
      <c r="AV334" s="92">
        <f t="shared" ref="AV334:AV397" si="28">(AS334*AD334)/100</f>
        <v>0</v>
      </c>
      <c r="AW334" s="92">
        <f t="shared" ref="AW334:AW397" si="29">(AV334*N334)/100</f>
        <v>0</v>
      </c>
    </row>
    <row r="335" spans="1:49" ht="38.25" x14ac:dyDescent="0.2">
      <c r="A335" s="50" t="s">
        <v>782</v>
      </c>
      <c r="B335" s="50" t="s">
        <v>685</v>
      </c>
      <c r="C335" s="50" t="s">
        <v>149</v>
      </c>
      <c r="D335" s="50" t="s">
        <v>150</v>
      </c>
      <c r="E335" s="50" t="s">
        <v>151</v>
      </c>
      <c r="F335" s="50" t="s">
        <v>152</v>
      </c>
      <c r="G335" s="50" t="s">
        <v>153</v>
      </c>
      <c r="H335" s="50" t="s">
        <v>154</v>
      </c>
      <c r="I335" s="50">
        <v>70</v>
      </c>
      <c r="J335" s="50" t="s">
        <v>12</v>
      </c>
      <c r="K335" s="115" t="s">
        <v>698</v>
      </c>
      <c r="L335" s="30" t="s">
        <v>1256</v>
      </c>
      <c r="M335" s="50" t="s">
        <v>699</v>
      </c>
      <c r="N335" s="50">
        <v>5</v>
      </c>
      <c r="O335" s="50">
        <v>100</v>
      </c>
      <c r="P335" s="50" t="s">
        <v>12</v>
      </c>
      <c r="Q335" s="28" t="s">
        <v>92</v>
      </c>
      <c r="R335" s="12" t="s">
        <v>688</v>
      </c>
      <c r="S335" s="12" t="s">
        <v>689</v>
      </c>
      <c r="T335" s="6"/>
      <c r="U335" s="6"/>
      <c r="V335" s="6"/>
      <c r="W335" s="32">
        <v>245</v>
      </c>
      <c r="X335" s="33" t="s">
        <v>1256</v>
      </c>
      <c r="Y335" s="33"/>
      <c r="Z335" s="86" t="s">
        <v>1089</v>
      </c>
      <c r="AA335" s="12">
        <v>42795</v>
      </c>
      <c r="AB335" s="68">
        <v>43069</v>
      </c>
      <c r="AC335" s="35">
        <f t="shared" si="26"/>
        <v>274</v>
      </c>
      <c r="AD335" s="36">
        <v>25</v>
      </c>
      <c r="AE335" s="28" t="s">
        <v>1224</v>
      </c>
      <c r="AF335" s="50" t="s">
        <v>801</v>
      </c>
      <c r="AG335" s="50" t="s">
        <v>802</v>
      </c>
      <c r="AH335" s="50" t="s">
        <v>1305</v>
      </c>
      <c r="AI335" s="50" t="s">
        <v>1311</v>
      </c>
      <c r="AJ335" s="50"/>
      <c r="AK335" s="50"/>
      <c r="AL335" s="50"/>
      <c r="AM335" s="50"/>
      <c r="AN335" s="84"/>
      <c r="AO335" s="84"/>
      <c r="AP335" s="84"/>
      <c r="AQ335" s="38">
        <f t="shared" si="25"/>
        <v>30</v>
      </c>
      <c r="AR335" s="39">
        <f t="shared" si="27"/>
        <v>1</v>
      </c>
      <c r="AS335" s="20">
        <v>0</v>
      </c>
      <c r="AT335" s="19" t="s">
        <v>1842</v>
      </c>
      <c r="AU335" s="19" t="s">
        <v>1831</v>
      </c>
      <c r="AV335" s="92">
        <f t="shared" si="28"/>
        <v>0</v>
      </c>
      <c r="AW335" s="92">
        <f t="shared" si="29"/>
        <v>0</v>
      </c>
    </row>
    <row r="336" spans="1:49" ht="38.25" x14ac:dyDescent="0.2">
      <c r="A336" s="50" t="s">
        <v>782</v>
      </c>
      <c r="B336" s="50" t="s">
        <v>685</v>
      </c>
      <c r="C336" s="50" t="s">
        <v>149</v>
      </c>
      <c r="D336" s="50" t="s">
        <v>150</v>
      </c>
      <c r="E336" s="50" t="s">
        <v>151</v>
      </c>
      <c r="F336" s="50" t="s">
        <v>152</v>
      </c>
      <c r="G336" s="50" t="s">
        <v>153</v>
      </c>
      <c r="H336" s="50" t="s">
        <v>154</v>
      </c>
      <c r="I336" s="50">
        <v>70</v>
      </c>
      <c r="J336" s="50" t="s">
        <v>12</v>
      </c>
      <c r="K336" s="115" t="s">
        <v>698</v>
      </c>
      <c r="L336" s="30" t="s">
        <v>1256</v>
      </c>
      <c r="M336" s="50" t="s">
        <v>699</v>
      </c>
      <c r="N336" s="50">
        <v>5</v>
      </c>
      <c r="O336" s="50">
        <v>100</v>
      </c>
      <c r="P336" s="50" t="s">
        <v>12</v>
      </c>
      <c r="Q336" s="28" t="s">
        <v>92</v>
      </c>
      <c r="R336" s="12" t="s">
        <v>688</v>
      </c>
      <c r="S336" s="12" t="s">
        <v>689</v>
      </c>
      <c r="T336" s="6"/>
      <c r="U336" s="6"/>
      <c r="V336" s="6"/>
      <c r="W336" s="32">
        <v>246</v>
      </c>
      <c r="X336" s="33" t="s">
        <v>1256</v>
      </c>
      <c r="Y336" s="33"/>
      <c r="Z336" s="86" t="s">
        <v>1090</v>
      </c>
      <c r="AA336" s="12">
        <v>42795</v>
      </c>
      <c r="AB336" s="68">
        <v>43069</v>
      </c>
      <c r="AC336" s="35">
        <f t="shared" si="26"/>
        <v>274</v>
      </c>
      <c r="AD336" s="36">
        <v>25</v>
      </c>
      <c r="AE336" s="28" t="s">
        <v>564</v>
      </c>
      <c r="AF336" s="50" t="s">
        <v>801</v>
      </c>
      <c r="AG336" s="50" t="s">
        <v>802</v>
      </c>
      <c r="AH336" s="50" t="s">
        <v>1305</v>
      </c>
      <c r="AI336" s="50" t="s">
        <v>1311</v>
      </c>
      <c r="AJ336" s="50"/>
      <c r="AK336" s="50"/>
      <c r="AL336" s="50"/>
      <c r="AM336" s="50"/>
      <c r="AN336" s="84"/>
      <c r="AO336" s="84"/>
      <c r="AP336" s="84"/>
      <c r="AQ336" s="38">
        <f t="shared" si="25"/>
        <v>30</v>
      </c>
      <c r="AR336" s="39">
        <f t="shared" si="27"/>
        <v>0.10948905109489052</v>
      </c>
      <c r="AS336" s="20">
        <v>0</v>
      </c>
      <c r="AT336" s="19" t="s">
        <v>1962</v>
      </c>
      <c r="AU336" s="19" t="s">
        <v>1963</v>
      </c>
      <c r="AV336" s="92">
        <f t="shared" si="28"/>
        <v>0</v>
      </c>
      <c r="AW336" s="92">
        <f t="shared" si="29"/>
        <v>0</v>
      </c>
    </row>
    <row r="337" spans="1:49" ht="89.25" x14ac:dyDescent="0.2">
      <c r="A337" s="50" t="s">
        <v>782</v>
      </c>
      <c r="B337" s="50" t="s">
        <v>685</v>
      </c>
      <c r="C337" s="50" t="s">
        <v>149</v>
      </c>
      <c r="D337" s="50" t="s">
        <v>150</v>
      </c>
      <c r="E337" s="50" t="s">
        <v>151</v>
      </c>
      <c r="F337" s="50" t="s">
        <v>152</v>
      </c>
      <c r="G337" s="50" t="s">
        <v>153</v>
      </c>
      <c r="H337" s="50" t="s">
        <v>154</v>
      </c>
      <c r="I337" s="50">
        <v>70</v>
      </c>
      <c r="J337" s="50" t="s">
        <v>12</v>
      </c>
      <c r="K337" s="115" t="s">
        <v>698</v>
      </c>
      <c r="L337" s="30" t="s">
        <v>1256</v>
      </c>
      <c r="M337" s="50" t="s">
        <v>699</v>
      </c>
      <c r="N337" s="50">
        <v>5</v>
      </c>
      <c r="O337" s="50">
        <v>100</v>
      </c>
      <c r="P337" s="50" t="s">
        <v>12</v>
      </c>
      <c r="Q337" s="28" t="s">
        <v>92</v>
      </c>
      <c r="R337" s="12" t="s">
        <v>688</v>
      </c>
      <c r="S337" s="12" t="s">
        <v>689</v>
      </c>
      <c r="T337" s="6"/>
      <c r="U337" s="6"/>
      <c r="V337" s="6"/>
      <c r="W337" s="32">
        <v>247</v>
      </c>
      <c r="X337" s="33" t="s">
        <v>1256</v>
      </c>
      <c r="Y337" s="33"/>
      <c r="Z337" s="86" t="s">
        <v>1091</v>
      </c>
      <c r="AA337" s="12">
        <v>42795</v>
      </c>
      <c r="AB337" s="68">
        <v>42916</v>
      </c>
      <c r="AC337" s="35">
        <f t="shared" si="26"/>
        <v>121</v>
      </c>
      <c r="AD337" s="36">
        <v>25</v>
      </c>
      <c r="AE337" s="28" t="s">
        <v>564</v>
      </c>
      <c r="AF337" s="50" t="s">
        <v>801</v>
      </c>
      <c r="AG337" s="50" t="s">
        <v>802</v>
      </c>
      <c r="AH337" s="50" t="s">
        <v>1305</v>
      </c>
      <c r="AI337" s="50" t="s">
        <v>1311</v>
      </c>
      <c r="AJ337" s="50"/>
      <c r="AK337" s="50"/>
      <c r="AL337" s="50"/>
      <c r="AM337" s="50"/>
      <c r="AN337" s="84"/>
      <c r="AO337" s="84"/>
      <c r="AP337" s="84"/>
      <c r="AQ337" s="38">
        <f t="shared" si="25"/>
        <v>30</v>
      </c>
      <c r="AR337" s="39">
        <f t="shared" si="27"/>
        <v>0.24793388429752067</v>
      </c>
      <c r="AS337" s="20">
        <v>100</v>
      </c>
      <c r="AT337" s="19" t="s">
        <v>1925</v>
      </c>
      <c r="AU337" s="19" t="s">
        <v>1964</v>
      </c>
      <c r="AV337" s="92">
        <f t="shared" si="28"/>
        <v>25</v>
      </c>
      <c r="AW337" s="92">
        <f t="shared" si="29"/>
        <v>1.25</v>
      </c>
    </row>
    <row r="338" spans="1:49" ht="63.75" x14ac:dyDescent="0.2">
      <c r="A338" s="50" t="s">
        <v>832</v>
      </c>
      <c r="B338" s="50" t="s">
        <v>832</v>
      </c>
      <c r="C338" s="50" t="s">
        <v>833</v>
      </c>
      <c r="D338" s="50" t="s">
        <v>834</v>
      </c>
      <c r="E338" s="50" t="e">
        <v>#N/A</v>
      </c>
      <c r="F338" s="50" t="s">
        <v>835</v>
      </c>
      <c r="G338" s="50" t="s">
        <v>836</v>
      </c>
      <c r="H338" s="50" t="s">
        <v>837</v>
      </c>
      <c r="I338" s="50">
        <v>100</v>
      </c>
      <c r="J338" s="50" t="s">
        <v>12</v>
      </c>
      <c r="K338" s="52" t="s">
        <v>838</v>
      </c>
      <c r="L338" s="30" t="s">
        <v>1256</v>
      </c>
      <c r="M338" s="50" t="s">
        <v>839</v>
      </c>
      <c r="N338" s="70">
        <v>6</v>
      </c>
      <c r="O338" s="50">
        <v>1</v>
      </c>
      <c r="P338" s="28" t="s">
        <v>11</v>
      </c>
      <c r="Q338" s="28" t="s">
        <v>92</v>
      </c>
      <c r="R338" s="50" t="s">
        <v>840</v>
      </c>
      <c r="S338" s="50" t="s">
        <v>841</v>
      </c>
      <c r="T338" s="156">
        <v>0.33</v>
      </c>
      <c r="U338" s="19" t="s">
        <v>1670</v>
      </c>
      <c r="V338" s="19" t="s">
        <v>1671</v>
      </c>
      <c r="W338" s="32">
        <v>308</v>
      </c>
      <c r="X338" s="33" t="s">
        <v>1256</v>
      </c>
      <c r="Y338" s="33"/>
      <c r="Z338" s="50" t="s">
        <v>842</v>
      </c>
      <c r="AA338" s="12">
        <v>42765</v>
      </c>
      <c r="AB338" s="34">
        <v>43069</v>
      </c>
      <c r="AC338" s="35">
        <f t="shared" si="26"/>
        <v>304</v>
      </c>
      <c r="AD338" s="36">
        <v>50</v>
      </c>
      <c r="AE338" s="28" t="s">
        <v>564</v>
      </c>
      <c r="AF338" s="50" t="s">
        <v>843</v>
      </c>
      <c r="AG338" s="50" t="s">
        <v>844</v>
      </c>
      <c r="AH338" s="50" t="s">
        <v>178</v>
      </c>
      <c r="AI338" s="50" t="s">
        <v>845</v>
      </c>
      <c r="AJ338" s="50"/>
      <c r="AK338" s="50"/>
      <c r="AL338" s="50"/>
      <c r="AM338" s="50"/>
      <c r="AN338" s="50" t="s">
        <v>30</v>
      </c>
      <c r="AO338" s="50"/>
      <c r="AP338" s="50"/>
      <c r="AQ338" s="38">
        <f t="shared" si="25"/>
        <v>60</v>
      </c>
      <c r="AR338" s="39">
        <f t="shared" si="27"/>
        <v>0.19736842105263158</v>
      </c>
      <c r="AS338" s="20">
        <v>100</v>
      </c>
      <c r="AT338" s="19" t="s">
        <v>1694</v>
      </c>
      <c r="AU338" s="147" t="s">
        <v>1695</v>
      </c>
      <c r="AV338" s="92">
        <f t="shared" si="28"/>
        <v>50</v>
      </c>
      <c r="AW338" s="92">
        <f t="shared" si="29"/>
        <v>3</v>
      </c>
    </row>
    <row r="339" spans="1:49" ht="63.75" x14ac:dyDescent="0.2">
      <c r="A339" s="50" t="s">
        <v>832</v>
      </c>
      <c r="B339" s="50" t="s">
        <v>832</v>
      </c>
      <c r="C339" s="50" t="s">
        <v>833</v>
      </c>
      <c r="D339" s="50" t="s">
        <v>834</v>
      </c>
      <c r="E339" s="50" t="e">
        <v>#N/A</v>
      </c>
      <c r="F339" s="50" t="s">
        <v>835</v>
      </c>
      <c r="G339" s="50" t="s">
        <v>836</v>
      </c>
      <c r="H339" s="50" t="s">
        <v>837</v>
      </c>
      <c r="I339" s="50">
        <v>100</v>
      </c>
      <c r="J339" s="50" t="s">
        <v>12</v>
      </c>
      <c r="K339" s="52" t="s">
        <v>838</v>
      </c>
      <c r="L339" s="30" t="s">
        <v>1256</v>
      </c>
      <c r="M339" s="50" t="s">
        <v>839</v>
      </c>
      <c r="N339" s="134">
        <v>6</v>
      </c>
      <c r="O339" s="50">
        <v>1</v>
      </c>
      <c r="P339" s="28" t="s">
        <v>11</v>
      </c>
      <c r="Q339" s="28" t="s">
        <v>92</v>
      </c>
      <c r="R339" s="50" t="s">
        <v>840</v>
      </c>
      <c r="S339" s="50" t="s">
        <v>841</v>
      </c>
      <c r="T339" s="156">
        <v>0.33</v>
      </c>
      <c r="U339" s="19" t="s">
        <v>1672</v>
      </c>
      <c r="V339" s="19" t="s">
        <v>1671</v>
      </c>
      <c r="W339" s="32">
        <v>309</v>
      </c>
      <c r="X339" s="33" t="s">
        <v>1256</v>
      </c>
      <c r="Y339" s="33"/>
      <c r="Z339" s="50" t="s">
        <v>846</v>
      </c>
      <c r="AA339" s="12">
        <v>42917</v>
      </c>
      <c r="AB339" s="12">
        <v>43008</v>
      </c>
      <c r="AC339" s="35">
        <f t="shared" si="26"/>
        <v>91</v>
      </c>
      <c r="AD339" s="36">
        <v>50</v>
      </c>
      <c r="AE339" s="28" t="s">
        <v>564</v>
      </c>
      <c r="AF339" s="50" t="s">
        <v>843</v>
      </c>
      <c r="AG339" s="50" t="s">
        <v>844</v>
      </c>
      <c r="AH339" s="50" t="s">
        <v>178</v>
      </c>
      <c r="AI339" s="50" t="s">
        <v>845</v>
      </c>
      <c r="AJ339" s="50"/>
      <c r="AK339" s="50"/>
      <c r="AL339" s="50"/>
      <c r="AM339" s="50"/>
      <c r="AN339" s="50" t="s">
        <v>30</v>
      </c>
      <c r="AO339" s="50"/>
      <c r="AP339" s="50"/>
      <c r="AQ339" s="38" t="str">
        <f t="shared" si="25"/>
        <v>Actividad no ha iniciado</v>
      </c>
      <c r="AR339" s="39" t="str">
        <f t="shared" si="27"/>
        <v>Actividad no ha iniciado</v>
      </c>
      <c r="AS339" s="136">
        <v>0</v>
      </c>
      <c r="AT339" s="19"/>
      <c r="AU339" s="19"/>
      <c r="AV339" s="92">
        <f t="shared" si="28"/>
        <v>0</v>
      </c>
      <c r="AW339" s="92">
        <f t="shared" si="29"/>
        <v>0</v>
      </c>
    </row>
    <row r="340" spans="1:49" ht="38.25" x14ac:dyDescent="0.2">
      <c r="A340" s="50" t="s">
        <v>832</v>
      </c>
      <c r="B340" s="50" t="s">
        <v>832</v>
      </c>
      <c r="C340" s="50" t="s">
        <v>833</v>
      </c>
      <c r="D340" s="50" t="s">
        <v>834</v>
      </c>
      <c r="E340" s="50" t="e">
        <v>#N/A</v>
      </c>
      <c r="F340" s="50" t="s">
        <v>847</v>
      </c>
      <c r="G340" s="50" t="s">
        <v>848</v>
      </c>
      <c r="H340" s="50" t="s">
        <v>849</v>
      </c>
      <c r="I340" s="50">
        <v>4</v>
      </c>
      <c r="J340" s="50" t="s">
        <v>12</v>
      </c>
      <c r="K340" s="52" t="s">
        <v>850</v>
      </c>
      <c r="L340" s="30" t="s">
        <v>1256</v>
      </c>
      <c r="M340" s="50" t="s">
        <v>1739</v>
      </c>
      <c r="N340" s="70">
        <v>6</v>
      </c>
      <c r="O340" s="50">
        <v>1</v>
      </c>
      <c r="P340" s="28" t="s">
        <v>11</v>
      </c>
      <c r="Q340" s="50" t="s">
        <v>95</v>
      </c>
      <c r="R340" s="50" t="s">
        <v>840</v>
      </c>
      <c r="S340" s="50" t="s">
        <v>841</v>
      </c>
      <c r="T340" s="19"/>
      <c r="U340" s="19"/>
      <c r="V340" s="19"/>
      <c r="W340" s="32">
        <v>310</v>
      </c>
      <c r="X340" s="33" t="s">
        <v>1256</v>
      </c>
      <c r="Y340" s="33"/>
      <c r="Z340" s="50" t="s">
        <v>851</v>
      </c>
      <c r="AA340" s="12">
        <v>42917</v>
      </c>
      <c r="AB340" s="34">
        <v>43069</v>
      </c>
      <c r="AC340" s="35">
        <f t="shared" si="26"/>
        <v>152</v>
      </c>
      <c r="AD340" s="36">
        <v>25</v>
      </c>
      <c r="AE340" s="28" t="s">
        <v>564</v>
      </c>
      <c r="AF340" s="50" t="s">
        <v>843</v>
      </c>
      <c r="AG340" s="50" t="s">
        <v>844</v>
      </c>
      <c r="AH340" s="50" t="s">
        <v>109</v>
      </c>
      <c r="AI340" s="50" t="s">
        <v>852</v>
      </c>
      <c r="AJ340" s="50"/>
      <c r="AK340" s="50"/>
      <c r="AL340" s="50"/>
      <c r="AM340" s="50"/>
      <c r="AN340" s="50" t="s">
        <v>30</v>
      </c>
      <c r="AO340" s="50"/>
      <c r="AP340" s="50"/>
      <c r="AQ340" s="38" t="str">
        <f t="shared" si="25"/>
        <v>Actividad no ha iniciado</v>
      </c>
      <c r="AR340" s="39" t="str">
        <f t="shared" si="27"/>
        <v>Actividad no ha iniciado</v>
      </c>
      <c r="AS340" s="136">
        <v>0</v>
      </c>
      <c r="AT340" s="19"/>
      <c r="AU340" s="19"/>
      <c r="AV340" s="92">
        <f t="shared" si="28"/>
        <v>0</v>
      </c>
      <c r="AW340" s="92">
        <f t="shared" si="29"/>
        <v>0</v>
      </c>
    </row>
    <row r="341" spans="1:49" ht="51" x14ac:dyDescent="0.2">
      <c r="A341" s="50" t="s">
        <v>832</v>
      </c>
      <c r="B341" s="50" t="s">
        <v>832</v>
      </c>
      <c r="C341" s="50" t="s">
        <v>833</v>
      </c>
      <c r="D341" s="50" t="s">
        <v>834</v>
      </c>
      <c r="E341" s="50" t="e">
        <v>#N/A</v>
      </c>
      <c r="F341" s="50" t="s">
        <v>847</v>
      </c>
      <c r="G341" s="50" t="s">
        <v>848</v>
      </c>
      <c r="H341" s="50" t="s">
        <v>849</v>
      </c>
      <c r="I341" s="50">
        <v>4</v>
      </c>
      <c r="J341" s="50" t="s">
        <v>12</v>
      </c>
      <c r="K341" s="52" t="s">
        <v>850</v>
      </c>
      <c r="L341" s="30" t="s">
        <v>1256</v>
      </c>
      <c r="M341" s="134" t="s">
        <v>1739</v>
      </c>
      <c r="N341" s="70">
        <v>6</v>
      </c>
      <c r="O341" s="50">
        <v>1</v>
      </c>
      <c r="P341" s="28" t="s">
        <v>11</v>
      </c>
      <c r="Q341" s="50" t="s">
        <v>95</v>
      </c>
      <c r="R341" s="50" t="s">
        <v>840</v>
      </c>
      <c r="S341" s="50" t="s">
        <v>841</v>
      </c>
      <c r="T341" s="19"/>
      <c r="U341" s="19"/>
      <c r="V341" s="19"/>
      <c r="W341" s="32">
        <v>311</v>
      </c>
      <c r="X341" s="33" t="s">
        <v>1256</v>
      </c>
      <c r="Y341" s="33"/>
      <c r="Z341" s="50" t="s">
        <v>853</v>
      </c>
      <c r="AA341" s="12">
        <v>42750</v>
      </c>
      <c r="AB341" s="34">
        <v>43069</v>
      </c>
      <c r="AC341" s="35">
        <f t="shared" si="26"/>
        <v>319</v>
      </c>
      <c r="AD341" s="36">
        <v>25</v>
      </c>
      <c r="AE341" s="28" t="s">
        <v>564</v>
      </c>
      <c r="AF341" s="50" t="s">
        <v>843</v>
      </c>
      <c r="AG341" s="50" t="s">
        <v>844</v>
      </c>
      <c r="AH341" s="50" t="s">
        <v>109</v>
      </c>
      <c r="AI341" s="50" t="s">
        <v>852</v>
      </c>
      <c r="AJ341" s="50"/>
      <c r="AK341" s="50"/>
      <c r="AL341" s="50"/>
      <c r="AM341" s="50"/>
      <c r="AN341" s="50" t="s">
        <v>30</v>
      </c>
      <c r="AO341" s="50"/>
      <c r="AP341" s="50"/>
      <c r="AQ341" s="38">
        <f t="shared" si="25"/>
        <v>75</v>
      </c>
      <c r="AR341" s="39">
        <f t="shared" si="27"/>
        <v>0.23510971786833856</v>
      </c>
      <c r="AS341" s="20">
        <v>100</v>
      </c>
      <c r="AT341" s="19" t="s">
        <v>1696</v>
      </c>
      <c r="AU341" s="19" t="s">
        <v>1697</v>
      </c>
      <c r="AV341" s="92">
        <f t="shared" si="28"/>
        <v>25</v>
      </c>
      <c r="AW341" s="92">
        <f t="shared" si="29"/>
        <v>1.5</v>
      </c>
    </row>
    <row r="342" spans="1:49" ht="38.25" x14ac:dyDescent="0.2">
      <c r="A342" s="50" t="s">
        <v>832</v>
      </c>
      <c r="B342" s="50" t="s">
        <v>832</v>
      </c>
      <c r="C342" s="50" t="s">
        <v>833</v>
      </c>
      <c r="D342" s="50" t="s">
        <v>834</v>
      </c>
      <c r="E342" s="50" t="e">
        <v>#N/A</v>
      </c>
      <c r="F342" s="50" t="s">
        <v>847</v>
      </c>
      <c r="G342" s="50" t="s">
        <v>848</v>
      </c>
      <c r="H342" s="50" t="s">
        <v>849</v>
      </c>
      <c r="I342" s="50">
        <v>4</v>
      </c>
      <c r="J342" s="50" t="s">
        <v>12</v>
      </c>
      <c r="K342" s="52" t="s">
        <v>850</v>
      </c>
      <c r="L342" s="30" t="s">
        <v>1256</v>
      </c>
      <c r="M342" s="134" t="s">
        <v>1739</v>
      </c>
      <c r="N342" s="70">
        <v>6</v>
      </c>
      <c r="O342" s="50">
        <v>1</v>
      </c>
      <c r="P342" s="28" t="s">
        <v>11</v>
      </c>
      <c r="Q342" s="50" t="s">
        <v>95</v>
      </c>
      <c r="R342" s="50" t="s">
        <v>840</v>
      </c>
      <c r="S342" s="50" t="s">
        <v>841</v>
      </c>
      <c r="T342" s="19"/>
      <c r="U342" s="19"/>
      <c r="V342" s="19"/>
      <c r="W342" s="32">
        <v>312</v>
      </c>
      <c r="X342" s="33" t="s">
        <v>1256</v>
      </c>
      <c r="Y342" s="33"/>
      <c r="Z342" s="50" t="s">
        <v>854</v>
      </c>
      <c r="AA342" s="12">
        <v>42826</v>
      </c>
      <c r="AB342" s="12">
        <v>42915</v>
      </c>
      <c r="AC342" s="35">
        <f t="shared" si="26"/>
        <v>89</v>
      </c>
      <c r="AD342" s="36">
        <v>25</v>
      </c>
      <c r="AE342" s="28" t="s">
        <v>564</v>
      </c>
      <c r="AF342" s="50" t="s">
        <v>843</v>
      </c>
      <c r="AG342" s="50" t="s">
        <v>844</v>
      </c>
      <c r="AH342" s="50" t="s">
        <v>109</v>
      </c>
      <c r="AI342" s="50" t="s">
        <v>852</v>
      </c>
      <c r="AJ342" s="50"/>
      <c r="AK342" s="50"/>
      <c r="AL342" s="50"/>
      <c r="AM342" s="50"/>
      <c r="AN342" s="50" t="s">
        <v>30</v>
      </c>
      <c r="AO342" s="50"/>
      <c r="AP342" s="50"/>
      <c r="AQ342" s="38" t="str">
        <f t="shared" si="25"/>
        <v>Actividad no ha iniciado</v>
      </c>
      <c r="AR342" s="39" t="str">
        <f t="shared" si="27"/>
        <v>Actividad no ha iniciado</v>
      </c>
      <c r="AS342" s="136">
        <v>0</v>
      </c>
      <c r="AT342" s="19"/>
      <c r="AU342" s="19"/>
      <c r="AV342" s="92">
        <f t="shared" si="28"/>
        <v>0</v>
      </c>
      <c r="AW342" s="92">
        <f t="shared" si="29"/>
        <v>0</v>
      </c>
    </row>
    <row r="343" spans="1:49" ht="178.5" x14ac:dyDescent="0.2">
      <c r="A343" s="50" t="s">
        <v>832</v>
      </c>
      <c r="B343" s="50" t="s">
        <v>832</v>
      </c>
      <c r="C343" s="50" t="s">
        <v>833</v>
      </c>
      <c r="D343" s="50" t="s">
        <v>834</v>
      </c>
      <c r="E343" s="50" t="e">
        <v>#N/A</v>
      </c>
      <c r="F343" s="50" t="s">
        <v>847</v>
      </c>
      <c r="G343" s="50" t="s">
        <v>848</v>
      </c>
      <c r="H343" s="50" t="s">
        <v>849</v>
      </c>
      <c r="I343" s="50">
        <v>4</v>
      </c>
      <c r="J343" s="50" t="s">
        <v>12</v>
      </c>
      <c r="K343" s="52" t="s">
        <v>850</v>
      </c>
      <c r="L343" s="30" t="s">
        <v>1256</v>
      </c>
      <c r="M343" s="134" t="s">
        <v>1739</v>
      </c>
      <c r="N343" s="70">
        <v>6</v>
      </c>
      <c r="O343" s="50">
        <v>1</v>
      </c>
      <c r="P343" s="28" t="s">
        <v>11</v>
      </c>
      <c r="Q343" s="50" t="s">
        <v>95</v>
      </c>
      <c r="R343" s="50" t="s">
        <v>840</v>
      </c>
      <c r="S343" s="50" t="s">
        <v>841</v>
      </c>
      <c r="T343" s="19"/>
      <c r="U343" s="19"/>
      <c r="V343" s="19"/>
      <c r="W343" s="32">
        <v>313</v>
      </c>
      <c r="X343" s="33" t="s">
        <v>1256</v>
      </c>
      <c r="Y343" s="33"/>
      <c r="Z343" s="50" t="s">
        <v>855</v>
      </c>
      <c r="AA343" s="12">
        <v>42750</v>
      </c>
      <c r="AB343" s="12">
        <v>42823</v>
      </c>
      <c r="AC343" s="35">
        <f t="shared" si="26"/>
        <v>73</v>
      </c>
      <c r="AD343" s="36">
        <v>25</v>
      </c>
      <c r="AE343" s="28" t="s">
        <v>564</v>
      </c>
      <c r="AF343" s="50" t="s">
        <v>843</v>
      </c>
      <c r="AG343" s="50" t="s">
        <v>844</v>
      </c>
      <c r="AH343" s="50" t="s">
        <v>109</v>
      </c>
      <c r="AI343" s="50" t="s">
        <v>852</v>
      </c>
      <c r="AJ343" s="50"/>
      <c r="AK343" s="50"/>
      <c r="AL343" s="50"/>
      <c r="AM343" s="50"/>
      <c r="AN343" s="50" t="s">
        <v>30</v>
      </c>
      <c r="AO343" s="50"/>
      <c r="AP343" s="50"/>
      <c r="AQ343" s="38">
        <f t="shared" si="25"/>
        <v>75</v>
      </c>
      <c r="AR343" s="39">
        <f t="shared" si="27"/>
        <v>1</v>
      </c>
      <c r="AS343" s="20">
        <v>100</v>
      </c>
      <c r="AT343" s="19" t="s">
        <v>1698</v>
      </c>
      <c r="AU343" s="19" t="s">
        <v>1697</v>
      </c>
      <c r="AV343" s="92">
        <f t="shared" si="28"/>
        <v>25</v>
      </c>
      <c r="AW343" s="92">
        <f t="shared" si="29"/>
        <v>1.5</v>
      </c>
    </row>
    <row r="344" spans="1:49" ht="38.25" x14ac:dyDescent="0.2">
      <c r="A344" s="50" t="s">
        <v>832</v>
      </c>
      <c r="B344" s="50" t="s">
        <v>832</v>
      </c>
      <c r="C344" s="50" t="s">
        <v>833</v>
      </c>
      <c r="D344" s="50" t="s">
        <v>834</v>
      </c>
      <c r="E344" s="50" t="e">
        <v>#N/A</v>
      </c>
      <c r="F344" s="50" t="s">
        <v>847</v>
      </c>
      <c r="G344" s="50" t="s">
        <v>848</v>
      </c>
      <c r="H344" s="50" t="s">
        <v>849</v>
      </c>
      <c r="I344" s="50">
        <v>4</v>
      </c>
      <c r="J344" s="50" t="s">
        <v>12</v>
      </c>
      <c r="K344" s="52" t="s">
        <v>856</v>
      </c>
      <c r="L344" s="30" t="s">
        <v>1256</v>
      </c>
      <c r="M344" s="50" t="s">
        <v>857</v>
      </c>
      <c r="N344" s="70">
        <v>6</v>
      </c>
      <c r="O344" s="50">
        <v>25</v>
      </c>
      <c r="P344" s="50" t="s">
        <v>12</v>
      </c>
      <c r="Q344" s="50" t="s">
        <v>95</v>
      </c>
      <c r="R344" s="50" t="s">
        <v>840</v>
      </c>
      <c r="S344" s="50" t="s">
        <v>841</v>
      </c>
      <c r="T344" s="19"/>
      <c r="U344" s="19"/>
      <c r="V344" s="19"/>
      <c r="W344" s="32">
        <v>314</v>
      </c>
      <c r="X344" s="33" t="s">
        <v>1256</v>
      </c>
      <c r="Y344" s="33"/>
      <c r="Z344" s="50" t="s">
        <v>858</v>
      </c>
      <c r="AA344" s="12">
        <v>42826</v>
      </c>
      <c r="AB344" s="12">
        <v>42916</v>
      </c>
      <c r="AC344" s="35">
        <f t="shared" si="26"/>
        <v>90</v>
      </c>
      <c r="AD344" s="36">
        <v>50</v>
      </c>
      <c r="AE344" s="28" t="s">
        <v>564</v>
      </c>
      <c r="AF344" s="50" t="s">
        <v>843</v>
      </c>
      <c r="AG344" s="50" t="s">
        <v>844</v>
      </c>
      <c r="AH344" s="50" t="s">
        <v>178</v>
      </c>
      <c r="AI344" s="50" t="s">
        <v>859</v>
      </c>
      <c r="AJ344" s="50"/>
      <c r="AK344" s="50"/>
      <c r="AL344" s="50"/>
      <c r="AM344" s="50"/>
      <c r="AN344" s="50" t="s">
        <v>30</v>
      </c>
      <c r="AO344" s="50"/>
      <c r="AP344" s="50"/>
      <c r="AQ344" s="38" t="str">
        <f t="shared" si="25"/>
        <v>Actividad no ha iniciado</v>
      </c>
      <c r="AR344" s="39" t="str">
        <f t="shared" si="27"/>
        <v>Actividad no ha iniciado</v>
      </c>
      <c r="AS344" s="136">
        <v>0</v>
      </c>
      <c r="AT344" s="19"/>
      <c r="AU344" s="19"/>
      <c r="AV344" s="92">
        <f t="shared" si="28"/>
        <v>0</v>
      </c>
      <c r="AW344" s="92">
        <f t="shared" si="29"/>
        <v>0</v>
      </c>
    </row>
    <row r="345" spans="1:49" ht="38.25" x14ac:dyDescent="0.2">
      <c r="A345" s="50" t="s">
        <v>832</v>
      </c>
      <c r="B345" s="50" t="s">
        <v>832</v>
      </c>
      <c r="C345" s="50" t="s">
        <v>833</v>
      </c>
      <c r="D345" s="50" t="s">
        <v>834</v>
      </c>
      <c r="E345" s="50" t="e">
        <v>#N/A</v>
      </c>
      <c r="F345" s="50" t="s">
        <v>847</v>
      </c>
      <c r="G345" s="50" t="s">
        <v>848</v>
      </c>
      <c r="H345" s="50" t="s">
        <v>849</v>
      </c>
      <c r="I345" s="50">
        <v>4</v>
      </c>
      <c r="J345" s="50" t="s">
        <v>12</v>
      </c>
      <c r="K345" s="52" t="s">
        <v>856</v>
      </c>
      <c r="L345" s="30" t="s">
        <v>1256</v>
      </c>
      <c r="M345" s="50" t="s">
        <v>857</v>
      </c>
      <c r="N345" s="134">
        <v>6</v>
      </c>
      <c r="O345" s="50">
        <v>25</v>
      </c>
      <c r="P345" s="50" t="s">
        <v>12</v>
      </c>
      <c r="Q345" s="50" t="s">
        <v>95</v>
      </c>
      <c r="R345" s="50" t="s">
        <v>840</v>
      </c>
      <c r="S345" s="50" t="s">
        <v>841</v>
      </c>
      <c r="T345" s="19"/>
      <c r="U345" s="19"/>
      <c r="V345" s="19"/>
      <c r="W345" s="32">
        <v>315</v>
      </c>
      <c r="X345" s="33" t="s">
        <v>1256</v>
      </c>
      <c r="Y345" s="33"/>
      <c r="Z345" s="50" t="s">
        <v>860</v>
      </c>
      <c r="AA345" s="12">
        <v>42917</v>
      </c>
      <c r="AB345" s="34">
        <v>43069</v>
      </c>
      <c r="AC345" s="35">
        <f t="shared" si="26"/>
        <v>152</v>
      </c>
      <c r="AD345" s="36">
        <v>50</v>
      </c>
      <c r="AE345" s="28" t="s">
        <v>564</v>
      </c>
      <c r="AF345" s="50" t="s">
        <v>843</v>
      </c>
      <c r="AG345" s="50" t="s">
        <v>844</v>
      </c>
      <c r="AH345" s="50" t="s">
        <v>178</v>
      </c>
      <c r="AI345" s="50" t="s">
        <v>859</v>
      </c>
      <c r="AJ345" s="50"/>
      <c r="AK345" s="50"/>
      <c r="AL345" s="50"/>
      <c r="AM345" s="50"/>
      <c r="AN345" s="50" t="s">
        <v>30</v>
      </c>
      <c r="AO345" s="50"/>
      <c r="AP345" s="50"/>
      <c r="AQ345" s="38" t="str">
        <f t="shared" si="25"/>
        <v>Actividad no ha iniciado</v>
      </c>
      <c r="AR345" s="39" t="str">
        <f t="shared" si="27"/>
        <v>Actividad no ha iniciado</v>
      </c>
      <c r="AS345" s="136">
        <v>0</v>
      </c>
      <c r="AT345" s="19"/>
      <c r="AU345" s="19"/>
      <c r="AV345" s="92">
        <f t="shared" si="28"/>
        <v>0</v>
      </c>
      <c r="AW345" s="92">
        <f t="shared" si="29"/>
        <v>0</v>
      </c>
    </row>
    <row r="346" spans="1:49" ht="102" x14ac:dyDescent="0.2">
      <c r="A346" s="50" t="s">
        <v>832</v>
      </c>
      <c r="B346" s="50" t="s">
        <v>832</v>
      </c>
      <c r="C346" s="50" t="s">
        <v>833</v>
      </c>
      <c r="D346" s="50" t="s">
        <v>834</v>
      </c>
      <c r="E346" s="50" t="e">
        <v>#N/A</v>
      </c>
      <c r="F346" s="50" t="s">
        <v>847</v>
      </c>
      <c r="G346" s="50" t="s">
        <v>848</v>
      </c>
      <c r="H346" s="50" t="s">
        <v>849</v>
      </c>
      <c r="I346" s="50">
        <v>4</v>
      </c>
      <c r="J346" s="50" t="s">
        <v>12</v>
      </c>
      <c r="K346" s="52" t="s">
        <v>861</v>
      </c>
      <c r="L346" s="30" t="s">
        <v>1256</v>
      </c>
      <c r="M346" s="50" t="s">
        <v>862</v>
      </c>
      <c r="N346" s="70">
        <v>5</v>
      </c>
      <c r="O346" s="50">
        <v>40</v>
      </c>
      <c r="P346" s="50" t="s">
        <v>12</v>
      </c>
      <c r="Q346" s="28" t="s">
        <v>92</v>
      </c>
      <c r="R346" s="50" t="s">
        <v>840</v>
      </c>
      <c r="S346" s="50" t="s">
        <v>841</v>
      </c>
      <c r="T346" s="156">
        <v>20</v>
      </c>
      <c r="U346" s="19" t="s">
        <v>1673</v>
      </c>
      <c r="V346" s="19" t="s">
        <v>1674</v>
      </c>
      <c r="W346" s="32">
        <v>316</v>
      </c>
      <c r="X346" s="33" t="s">
        <v>1256</v>
      </c>
      <c r="Y346" s="33"/>
      <c r="Z346" s="50" t="s">
        <v>863</v>
      </c>
      <c r="AA346" s="12">
        <v>42795</v>
      </c>
      <c r="AB346" s="12">
        <v>42887</v>
      </c>
      <c r="AC346" s="35">
        <f t="shared" si="26"/>
        <v>92</v>
      </c>
      <c r="AD346" s="36">
        <v>25</v>
      </c>
      <c r="AE346" s="28" t="s">
        <v>564</v>
      </c>
      <c r="AF346" s="50" t="s">
        <v>843</v>
      </c>
      <c r="AG346" s="50" t="s">
        <v>844</v>
      </c>
      <c r="AH346" s="50" t="s">
        <v>669</v>
      </c>
      <c r="AI346" s="50" t="s">
        <v>864</v>
      </c>
      <c r="AJ346" s="50"/>
      <c r="AK346" s="50"/>
      <c r="AL346" s="50"/>
      <c r="AM346" s="50"/>
      <c r="AN346" s="50" t="s">
        <v>30</v>
      </c>
      <c r="AO346" s="50"/>
      <c r="AP346" s="50"/>
      <c r="AQ346" s="38">
        <f t="shared" si="25"/>
        <v>30</v>
      </c>
      <c r="AR346" s="39">
        <f t="shared" si="27"/>
        <v>0.32608695652173914</v>
      </c>
      <c r="AS346" s="20">
        <v>50</v>
      </c>
      <c r="AT346" s="19" t="s">
        <v>1699</v>
      </c>
      <c r="AU346" s="19" t="s">
        <v>1700</v>
      </c>
      <c r="AV346" s="92">
        <f t="shared" si="28"/>
        <v>12.5</v>
      </c>
      <c r="AW346" s="92">
        <f t="shared" si="29"/>
        <v>0.625</v>
      </c>
    </row>
    <row r="347" spans="1:49" ht="255" x14ac:dyDescent="0.2">
      <c r="A347" s="50" t="s">
        <v>832</v>
      </c>
      <c r="B347" s="50" t="s">
        <v>832</v>
      </c>
      <c r="C347" s="50" t="s">
        <v>833</v>
      </c>
      <c r="D347" s="50" t="s">
        <v>834</v>
      </c>
      <c r="E347" s="50" t="e">
        <v>#N/A</v>
      </c>
      <c r="F347" s="50" t="s">
        <v>847</v>
      </c>
      <c r="G347" s="50" t="s">
        <v>848</v>
      </c>
      <c r="H347" s="50" t="s">
        <v>849</v>
      </c>
      <c r="I347" s="50">
        <v>4</v>
      </c>
      <c r="J347" s="50" t="s">
        <v>12</v>
      </c>
      <c r="K347" s="52" t="s">
        <v>861</v>
      </c>
      <c r="L347" s="30" t="s">
        <v>1256</v>
      </c>
      <c r="M347" s="50" t="s">
        <v>862</v>
      </c>
      <c r="N347" s="70">
        <v>5</v>
      </c>
      <c r="O347" s="50">
        <v>40</v>
      </c>
      <c r="P347" s="50" t="s">
        <v>12</v>
      </c>
      <c r="Q347" s="28" t="s">
        <v>92</v>
      </c>
      <c r="R347" s="50" t="s">
        <v>840</v>
      </c>
      <c r="S347" s="50" t="s">
        <v>841</v>
      </c>
      <c r="T347" s="156">
        <v>20</v>
      </c>
      <c r="U347" s="19" t="s">
        <v>1673</v>
      </c>
      <c r="V347" s="19" t="s">
        <v>1674</v>
      </c>
      <c r="W347" s="32">
        <v>317</v>
      </c>
      <c r="X347" s="33" t="s">
        <v>1256</v>
      </c>
      <c r="Y347" s="33"/>
      <c r="Z347" s="50" t="s">
        <v>865</v>
      </c>
      <c r="AA347" s="12">
        <v>42750</v>
      </c>
      <c r="AB347" s="12">
        <v>42823</v>
      </c>
      <c r="AC347" s="35">
        <f t="shared" si="26"/>
        <v>73</v>
      </c>
      <c r="AD347" s="36">
        <v>25</v>
      </c>
      <c r="AE347" s="28" t="s">
        <v>564</v>
      </c>
      <c r="AF347" s="50" t="s">
        <v>843</v>
      </c>
      <c r="AG347" s="50" t="s">
        <v>844</v>
      </c>
      <c r="AH347" s="50" t="s">
        <v>669</v>
      </c>
      <c r="AI347" s="50" t="s">
        <v>864</v>
      </c>
      <c r="AJ347" s="50"/>
      <c r="AK347" s="50"/>
      <c r="AL347" s="50"/>
      <c r="AM347" s="50"/>
      <c r="AN347" s="50" t="s">
        <v>30</v>
      </c>
      <c r="AO347" s="50"/>
      <c r="AP347" s="50"/>
      <c r="AQ347" s="38">
        <f t="shared" si="25"/>
        <v>75</v>
      </c>
      <c r="AR347" s="39">
        <f t="shared" si="27"/>
        <v>1</v>
      </c>
      <c r="AS347" s="20">
        <v>100</v>
      </c>
      <c r="AT347" s="19" t="s">
        <v>1701</v>
      </c>
      <c r="AU347" s="19" t="s">
        <v>1702</v>
      </c>
      <c r="AV347" s="92">
        <f t="shared" si="28"/>
        <v>25</v>
      </c>
      <c r="AW347" s="92">
        <f t="shared" si="29"/>
        <v>1.25</v>
      </c>
    </row>
    <row r="348" spans="1:49" ht="102" x14ac:dyDescent="0.2">
      <c r="A348" s="50" t="s">
        <v>832</v>
      </c>
      <c r="B348" s="50" t="s">
        <v>832</v>
      </c>
      <c r="C348" s="50" t="s">
        <v>833</v>
      </c>
      <c r="D348" s="50" t="s">
        <v>834</v>
      </c>
      <c r="E348" s="50" t="e">
        <v>#N/A</v>
      </c>
      <c r="F348" s="50" t="s">
        <v>847</v>
      </c>
      <c r="G348" s="50" t="s">
        <v>848</v>
      </c>
      <c r="H348" s="50" t="s">
        <v>849</v>
      </c>
      <c r="I348" s="50">
        <v>4</v>
      </c>
      <c r="J348" s="50" t="s">
        <v>12</v>
      </c>
      <c r="K348" s="52" t="s">
        <v>861</v>
      </c>
      <c r="L348" s="30" t="s">
        <v>1256</v>
      </c>
      <c r="M348" s="50" t="s">
        <v>862</v>
      </c>
      <c r="N348" s="70">
        <v>5</v>
      </c>
      <c r="O348" s="50">
        <v>40</v>
      </c>
      <c r="P348" s="50" t="s">
        <v>12</v>
      </c>
      <c r="Q348" s="28" t="s">
        <v>92</v>
      </c>
      <c r="R348" s="50" t="s">
        <v>840</v>
      </c>
      <c r="S348" s="50" t="s">
        <v>841</v>
      </c>
      <c r="T348" s="156">
        <v>20</v>
      </c>
      <c r="U348" s="19" t="s">
        <v>1673</v>
      </c>
      <c r="V348" s="19" t="s">
        <v>1674</v>
      </c>
      <c r="W348" s="32">
        <v>318</v>
      </c>
      <c r="X348" s="33" t="s">
        <v>1256</v>
      </c>
      <c r="Y348" s="33"/>
      <c r="Z348" s="50" t="s">
        <v>866</v>
      </c>
      <c r="AA348" s="12">
        <v>42887</v>
      </c>
      <c r="AB348" s="34">
        <v>43069</v>
      </c>
      <c r="AC348" s="35">
        <f t="shared" si="26"/>
        <v>182</v>
      </c>
      <c r="AD348" s="36">
        <v>25</v>
      </c>
      <c r="AE348" s="28" t="s">
        <v>564</v>
      </c>
      <c r="AF348" s="50" t="s">
        <v>843</v>
      </c>
      <c r="AG348" s="50" t="s">
        <v>844</v>
      </c>
      <c r="AH348" s="50" t="s">
        <v>669</v>
      </c>
      <c r="AI348" s="50" t="s">
        <v>864</v>
      </c>
      <c r="AJ348" s="50"/>
      <c r="AK348" s="50"/>
      <c r="AL348" s="50"/>
      <c r="AM348" s="50"/>
      <c r="AN348" s="50" t="s">
        <v>30</v>
      </c>
      <c r="AO348" s="50"/>
      <c r="AP348" s="50"/>
      <c r="AQ348" s="38" t="str">
        <f t="shared" si="25"/>
        <v>Actividad no ha iniciado</v>
      </c>
      <c r="AR348" s="39" t="str">
        <f t="shared" si="27"/>
        <v>Actividad no ha iniciado</v>
      </c>
      <c r="AS348" s="136">
        <v>0</v>
      </c>
      <c r="AT348" s="19"/>
      <c r="AU348" s="19"/>
      <c r="AV348" s="92">
        <f t="shared" si="28"/>
        <v>0</v>
      </c>
      <c r="AW348" s="92">
        <f t="shared" si="29"/>
        <v>0</v>
      </c>
    </row>
    <row r="349" spans="1:49" ht="127.5" x14ac:dyDescent="0.2">
      <c r="A349" s="50" t="s">
        <v>832</v>
      </c>
      <c r="B349" s="50" t="s">
        <v>832</v>
      </c>
      <c r="C349" s="50" t="s">
        <v>833</v>
      </c>
      <c r="D349" s="50" t="s">
        <v>834</v>
      </c>
      <c r="E349" s="50" t="e">
        <v>#N/A</v>
      </c>
      <c r="F349" s="50" t="s">
        <v>847</v>
      </c>
      <c r="G349" s="50" t="s">
        <v>848</v>
      </c>
      <c r="H349" s="50" t="s">
        <v>849</v>
      </c>
      <c r="I349" s="50">
        <v>4</v>
      </c>
      <c r="J349" s="50" t="s">
        <v>12</v>
      </c>
      <c r="K349" s="52" t="s">
        <v>861</v>
      </c>
      <c r="L349" s="30" t="s">
        <v>1256</v>
      </c>
      <c r="M349" s="50" t="s">
        <v>862</v>
      </c>
      <c r="N349" s="70">
        <v>5</v>
      </c>
      <c r="O349" s="50">
        <v>40</v>
      </c>
      <c r="P349" s="50" t="s">
        <v>12</v>
      </c>
      <c r="Q349" s="28" t="s">
        <v>92</v>
      </c>
      <c r="R349" s="50" t="s">
        <v>840</v>
      </c>
      <c r="S349" s="50" t="s">
        <v>841</v>
      </c>
      <c r="T349" s="156">
        <v>20</v>
      </c>
      <c r="U349" s="19" t="s">
        <v>1673</v>
      </c>
      <c r="V349" s="19" t="s">
        <v>1674</v>
      </c>
      <c r="W349" s="32">
        <v>319</v>
      </c>
      <c r="X349" s="33" t="s">
        <v>1256</v>
      </c>
      <c r="Y349" s="33"/>
      <c r="Z349" s="50" t="s">
        <v>867</v>
      </c>
      <c r="AA349" s="12">
        <v>42809</v>
      </c>
      <c r="AB349" s="34">
        <v>43069</v>
      </c>
      <c r="AC349" s="35">
        <f t="shared" si="26"/>
        <v>260</v>
      </c>
      <c r="AD349" s="36">
        <v>25</v>
      </c>
      <c r="AE349" s="28" t="s">
        <v>564</v>
      </c>
      <c r="AF349" s="50" t="s">
        <v>843</v>
      </c>
      <c r="AG349" s="50" t="s">
        <v>844</v>
      </c>
      <c r="AH349" s="50" t="s">
        <v>669</v>
      </c>
      <c r="AI349" s="50" t="s">
        <v>864</v>
      </c>
      <c r="AJ349" s="50"/>
      <c r="AK349" s="50"/>
      <c r="AL349" s="50"/>
      <c r="AM349" s="50"/>
      <c r="AN349" s="50" t="s">
        <v>30</v>
      </c>
      <c r="AO349" s="50"/>
      <c r="AP349" s="50"/>
      <c r="AQ349" s="38">
        <f t="shared" si="25"/>
        <v>16</v>
      </c>
      <c r="AR349" s="39">
        <f t="shared" si="27"/>
        <v>6.1538461538461542E-2</v>
      </c>
      <c r="AS349" s="20">
        <v>100</v>
      </c>
      <c r="AT349" s="19" t="s">
        <v>1703</v>
      </c>
      <c r="AU349" s="19" t="s">
        <v>1704</v>
      </c>
      <c r="AV349" s="92">
        <f t="shared" si="28"/>
        <v>25</v>
      </c>
      <c r="AW349" s="92">
        <f t="shared" si="29"/>
        <v>1.25</v>
      </c>
    </row>
    <row r="350" spans="1:49" ht="38.25" x14ac:dyDescent="0.2">
      <c r="A350" s="50" t="s">
        <v>832</v>
      </c>
      <c r="B350" s="50" t="s">
        <v>832</v>
      </c>
      <c r="C350" s="50" t="s">
        <v>833</v>
      </c>
      <c r="D350" s="50" t="s">
        <v>834</v>
      </c>
      <c r="E350" s="50" t="e">
        <v>#N/A</v>
      </c>
      <c r="F350" s="50" t="s">
        <v>847</v>
      </c>
      <c r="G350" s="50" t="s">
        <v>848</v>
      </c>
      <c r="H350" s="50" t="s">
        <v>849</v>
      </c>
      <c r="I350" s="50">
        <v>4</v>
      </c>
      <c r="J350" s="50" t="s">
        <v>12</v>
      </c>
      <c r="K350" s="52" t="s">
        <v>868</v>
      </c>
      <c r="L350" s="30" t="s">
        <v>1256</v>
      </c>
      <c r="M350" s="50" t="s">
        <v>869</v>
      </c>
      <c r="N350" s="50">
        <v>5</v>
      </c>
      <c r="O350" s="50">
        <v>1</v>
      </c>
      <c r="P350" s="28" t="s">
        <v>11</v>
      </c>
      <c r="Q350" s="50" t="s">
        <v>95</v>
      </c>
      <c r="R350" s="50" t="s">
        <v>840</v>
      </c>
      <c r="S350" s="50" t="s">
        <v>841</v>
      </c>
      <c r="T350" s="19"/>
      <c r="U350" s="19"/>
      <c r="V350" s="19"/>
      <c r="W350" s="32">
        <v>320</v>
      </c>
      <c r="X350" s="33" t="s">
        <v>1256</v>
      </c>
      <c r="Y350" s="33"/>
      <c r="Z350" s="50" t="s">
        <v>870</v>
      </c>
      <c r="AA350" s="14">
        <v>42750</v>
      </c>
      <c r="AB350" s="14">
        <v>42825</v>
      </c>
      <c r="AC350" s="35">
        <f t="shared" si="26"/>
        <v>75</v>
      </c>
      <c r="AD350" s="36">
        <v>25</v>
      </c>
      <c r="AE350" s="28" t="s">
        <v>564</v>
      </c>
      <c r="AF350" s="50" t="s">
        <v>843</v>
      </c>
      <c r="AG350" s="50" t="s">
        <v>844</v>
      </c>
      <c r="AH350" s="50" t="s">
        <v>178</v>
      </c>
      <c r="AI350" s="50" t="s">
        <v>845</v>
      </c>
      <c r="AJ350" s="50"/>
      <c r="AK350" s="50"/>
      <c r="AL350" s="50"/>
      <c r="AM350" s="50"/>
      <c r="AN350" s="50" t="s">
        <v>31</v>
      </c>
      <c r="AO350" s="50"/>
      <c r="AP350" s="50"/>
      <c r="AQ350" s="38">
        <f t="shared" si="25"/>
        <v>75</v>
      </c>
      <c r="AR350" s="39">
        <f t="shared" si="27"/>
        <v>1</v>
      </c>
      <c r="AS350" s="20">
        <v>100</v>
      </c>
      <c r="AT350" s="19" t="s">
        <v>1705</v>
      </c>
      <c r="AU350" s="19" t="s">
        <v>1706</v>
      </c>
      <c r="AV350" s="92">
        <f t="shared" si="28"/>
        <v>25</v>
      </c>
      <c r="AW350" s="92">
        <f t="shared" si="29"/>
        <v>1.25</v>
      </c>
    </row>
    <row r="351" spans="1:49" ht="38.25" x14ac:dyDescent="0.2">
      <c r="A351" s="50" t="s">
        <v>832</v>
      </c>
      <c r="B351" s="50" t="s">
        <v>832</v>
      </c>
      <c r="C351" s="50" t="s">
        <v>833</v>
      </c>
      <c r="D351" s="50" t="s">
        <v>834</v>
      </c>
      <c r="E351" s="50" t="e">
        <v>#N/A</v>
      </c>
      <c r="F351" s="50" t="s">
        <v>847</v>
      </c>
      <c r="G351" s="50" t="s">
        <v>848</v>
      </c>
      <c r="H351" s="50" t="s">
        <v>849</v>
      </c>
      <c r="I351" s="50">
        <v>4</v>
      </c>
      <c r="J351" s="50" t="s">
        <v>12</v>
      </c>
      <c r="K351" s="52" t="s">
        <v>868</v>
      </c>
      <c r="L351" s="30" t="s">
        <v>1256</v>
      </c>
      <c r="M351" s="50" t="s">
        <v>869</v>
      </c>
      <c r="N351" s="50">
        <v>5</v>
      </c>
      <c r="O351" s="50">
        <v>1</v>
      </c>
      <c r="P351" s="28" t="s">
        <v>11</v>
      </c>
      <c r="Q351" s="50" t="s">
        <v>95</v>
      </c>
      <c r="R351" s="50" t="s">
        <v>840</v>
      </c>
      <c r="S351" s="50" t="s">
        <v>841</v>
      </c>
      <c r="T351" s="19"/>
      <c r="U351" s="19"/>
      <c r="V351" s="19"/>
      <c r="W351" s="32">
        <v>321</v>
      </c>
      <c r="X351" s="33" t="s">
        <v>1256</v>
      </c>
      <c r="Y351" s="33"/>
      <c r="Z351" s="50" t="s">
        <v>871</v>
      </c>
      <c r="AA351" s="12">
        <v>42826</v>
      </c>
      <c r="AB351" s="12">
        <v>42916</v>
      </c>
      <c r="AC351" s="35">
        <f t="shared" si="26"/>
        <v>90</v>
      </c>
      <c r="AD351" s="36">
        <v>25</v>
      </c>
      <c r="AE351" s="28" t="s">
        <v>564</v>
      </c>
      <c r="AF351" s="50" t="s">
        <v>843</v>
      </c>
      <c r="AG351" s="50" t="s">
        <v>844</v>
      </c>
      <c r="AH351" s="50" t="s">
        <v>178</v>
      </c>
      <c r="AI351" s="50" t="s">
        <v>845</v>
      </c>
      <c r="AJ351" s="50"/>
      <c r="AK351" s="50"/>
      <c r="AL351" s="50"/>
      <c r="AM351" s="50"/>
      <c r="AN351" s="50" t="s">
        <v>31</v>
      </c>
      <c r="AO351" s="50"/>
      <c r="AP351" s="50"/>
      <c r="AQ351" s="38" t="str">
        <f t="shared" si="25"/>
        <v>Actividad no ha iniciado</v>
      </c>
      <c r="AR351" s="39" t="str">
        <f t="shared" si="27"/>
        <v>Actividad no ha iniciado</v>
      </c>
      <c r="AS351" s="136">
        <v>0</v>
      </c>
      <c r="AT351" s="19"/>
      <c r="AU351" s="19"/>
      <c r="AV351" s="92">
        <f t="shared" si="28"/>
        <v>0</v>
      </c>
      <c r="AW351" s="92">
        <f t="shared" si="29"/>
        <v>0</v>
      </c>
    </row>
    <row r="352" spans="1:49" ht="38.25" x14ac:dyDescent="0.2">
      <c r="A352" s="50" t="s">
        <v>832</v>
      </c>
      <c r="B352" s="50" t="s">
        <v>832</v>
      </c>
      <c r="C352" s="50" t="s">
        <v>833</v>
      </c>
      <c r="D352" s="50" t="s">
        <v>834</v>
      </c>
      <c r="E352" s="50" t="e">
        <v>#N/A</v>
      </c>
      <c r="F352" s="50" t="s">
        <v>847</v>
      </c>
      <c r="G352" s="50" t="s">
        <v>848</v>
      </c>
      <c r="H352" s="50" t="s">
        <v>849</v>
      </c>
      <c r="I352" s="50">
        <v>4</v>
      </c>
      <c r="J352" s="50" t="s">
        <v>12</v>
      </c>
      <c r="K352" s="52" t="s">
        <v>868</v>
      </c>
      <c r="L352" s="30" t="s">
        <v>1256</v>
      </c>
      <c r="M352" s="50" t="s">
        <v>869</v>
      </c>
      <c r="N352" s="50">
        <v>5</v>
      </c>
      <c r="O352" s="50">
        <v>1</v>
      </c>
      <c r="P352" s="28" t="s">
        <v>11</v>
      </c>
      <c r="Q352" s="50" t="s">
        <v>95</v>
      </c>
      <c r="R352" s="50" t="s">
        <v>840</v>
      </c>
      <c r="S352" s="50" t="s">
        <v>841</v>
      </c>
      <c r="T352" s="19"/>
      <c r="U352" s="19"/>
      <c r="V352" s="19"/>
      <c r="W352" s="32">
        <v>322</v>
      </c>
      <c r="X352" s="33" t="s">
        <v>1256</v>
      </c>
      <c r="Y352" s="33"/>
      <c r="Z352" s="50" t="s">
        <v>872</v>
      </c>
      <c r="AA352" s="12">
        <v>42917</v>
      </c>
      <c r="AB352" s="12">
        <v>43008</v>
      </c>
      <c r="AC352" s="35">
        <f t="shared" si="26"/>
        <v>91</v>
      </c>
      <c r="AD352" s="36">
        <v>25</v>
      </c>
      <c r="AE352" s="28" t="s">
        <v>564</v>
      </c>
      <c r="AF352" s="50" t="s">
        <v>843</v>
      </c>
      <c r="AG352" s="50" t="s">
        <v>844</v>
      </c>
      <c r="AH352" s="50" t="s">
        <v>178</v>
      </c>
      <c r="AI352" s="50" t="s">
        <v>845</v>
      </c>
      <c r="AJ352" s="50"/>
      <c r="AK352" s="50"/>
      <c r="AL352" s="50"/>
      <c r="AM352" s="50"/>
      <c r="AN352" s="50" t="s">
        <v>31</v>
      </c>
      <c r="AO352" s="50"/>
      <c r="AP352" s="50"/>
      <c r="AQ352" s="38" t="str">
        <f t="shared" si="25"/>
        <v>Actividad no ha iniciado</v>
      </c>
      <c r="AR352" s="39" t="str">
        <f t="shared" si="27"/>
        <v>Actividad no ha iniciado</v>
      </c>
      <c r="AS352" s="136">
        <v>0</v>
      </c>
      <c r="AT352" s="19"/>
      <c r="AU352" s="19"/>
      <c r="AV352" s="92">
        <f t="shared" si="28"/>
        <v>0</v>
      </c>
      <c r="AW352" s="92">
        <f t="shared" si="29"/>
        <v>0</v>
      </c>
    </row>
    <row r="353" spans="1:49" ht="38.25" x14ac:dyDescent="0.2">
      <c r="A353" s="50" t="s">
        <v>832</v>
      </c>
      <c r="B353" s="50" t="s">
        <v>832</v>
      </c>
      <c r="C353" s="50" t="s">
        <v>833</v>
      </c>
      <c r="D353" s="50" t="s">
        <v>834</v>
      </c>
      <c r="E353" s="50" t="e">
        <v>#N/A</v>
      </c>
      <c r="F353" s="50" t="s">
        <v>847</v>
      </c>
      <c r="G353" s="50" t="s">
        <v>848</v>
      </c>
      <c r="H353" s="50" t="s">
        <v>849</v>
      </c>
      <c r="I353" s="50">
        <v>4</v>
      </c>
      <c r="J353" s="50" t="s">
        <v>12</v>
      </c>
      <c r="K353" s="52" t="s">
        <v>868</v>
      </c>
      <c r="L353" s="30" t="s">
        <v>1256</v>
      </c>
      <c r="M353" s="50" t="s">
        <v>869</v>
      </c>
      <c r="N353" s="50">
        <v>5</v>
      </c>
      <c r="O353" s="50">
        <v>1</v>
      </c>
      <c r="P353" s="28" t="s">
        <v>11</v>
      </c>
      <c r="Q353" s="50" t="s">
        <v>95</v>
      </c>
      <c r="R353" s="50" t="s">
        <v>840</v>
      </c>
      <c r="S353" s="50" t="s">
        <v>841</v>
      </c>
      <c r="T353" s="19"/>
      <c r="U353" s="19"/>
      <c r="V353" s="19"/>
      <c r="W353" s="32">
        <v>323</v>
      </c>
      <c r="X353" s="33" t="s">
        <v>1256</v>
      </c>
      <c r="Y353" s="33"/>
      <c r="Z353" s="50" t="s">
        <v>873</v>
      </c>
      <c r="AA353" s="12">
        <v>43009</v>
      </c>
      <c r="AB353" s="34">
        <v>43069</v>
      </c>
      <c r="AC353" s="35">
        <f t="shared" si="26"/>
        <v>60</v>
      </c>
      <c r="AD353" s="36">
        <v>25</v>
      </c>
      <c r="AE353" s="28" t="s">
        <v>564</v>
      </c>
      <c r="AF353" s="50" t="s">
        <v>843</v>
      </c>
      <c r="AG353" s="50" t="s">
        <v>844</v>
      </c>
      <c r="AH353" s="50" t="s">
        <v>178</v>
      </c>
      <c r="AI353" s="50" t="s">
        <v>845</v>
      </c>
      <c r="AJ353" s="50"/>
      <c r="AK353" s="50"/>
      <c r="AL353" s="50"/>
      <c r="AM353" s="50"/>
      <c r="AN353" s="50" t="s">
        <v>31</v>
      </c>
      <c r="AO353" s="50"/>
      <c r="AP353" s="50"/>
      <c r="AQ353" s="38" t="str">
        <f t="shared" si="25"/>
        <v>Actividad no ha iniciado</v>
      </c>
      <c r="AR353" s="39" t="str">
        <f t="shared" si="27"/>
        <v>Actividad no ha iniciado</v>
      </c>
      <c r="AS353" s="136">
        <v>0</v>
      </c>
      <c r="AT353" s="19"/>
      <c r="AU353" s="19"/>
      <c r="AV353" s="92">
        <f t="shared" si="28"/>
        <v>0</v>
      </c>
      <c r="AW353" s="92">
        <f t="shared" si="29"/>
        <v>0</v>
      </c>
    </row>
    <row r="354" spans="1:49" ht="89.25" x14ac:dyDescent="0.2">
      <c r="A354" s="50" t="s">
        <v>832</v>
      </c>
      <c r="B354" s="50" t="s">
        <v>832</v>
      </c>
      <c r="C354" s="50" t="s">
        <v>833</v>
      </c>
      <c r="D354" s="50" t="s">
        <v>834</v>
      </c>
      <c r="E354" s="50" t="e">
        <v>#N/A</v>
      </c>
      <c r="F354" s="50" t="s">
        <v>847</v>
      </c>
      <c r="G354" s="50" t="s">
        <v>848</v>
      </c>
      <c r="H354" s="50" t="s">
        <v>849</v>
      </c>
      <c r="I354" s="50">
        <v>4</v>
      </c>
      <c r="J354" s="50" t="s">
        <v>12</v>
      </c>
      <c r="K354" s="52" t="s">
        <v>874</v>
      </c>
      <c r="L354" s="30" t="s">
        <v>1256</v>
      </c>
      <c r="M354" s="50" t="s">
        <v>875</v>
      </c>
      <c r="N354" s="50">
        <v>5</v>
      </c>
      <c r="O354" s="50">
        <v>100</v>
      </c>
      <c r="P354" s="50" t="s">
        <v>12</v>
      </c>
      <c r="Q354" s="28" t="s">
        <v>92</v>
      </c>
      <c r="R354" s="50" t="s">
        <v>840</v>
      </c>
      <c r="S354" s="50" t="s">
        <v>841</v>
      </c>
      <c r="T354" s="156">
        <v>100</v>
      </c>
      <c r="U354" s="19" t="s">
        <v>1675</v>
      </c>
      <c r="V354" s="147" t="s">
        <v>1676</v>
      </c>
      <c r="W354" s="32">
        <v>324</v>
      </c>
      <c r="X354" s="33" t="s">
        <v>1256</v>
      </c>
      <c r="Y354" s="33"/>
      <c r="Z354" s="50" t="s">
        <v>876</v>
      </c>
      <c r="AA354" s="12">
        <v>42795</v>
      </c>
      <c r="AB354" s="34">
        <v>43069</v>
      </c>
      <c r="AC354" s="35">
        <f t="shared" si="26"/>
        <v>274</v>
      </c>
      <c r="AD354" s="36">
        <v>100</v>
      </c>
      <c r="AE354" s="28" t="s">
        <v>1224</v>
      </c>
      <c r="AF354" s="50" t="s">
        <v>843</v>
      </c>
      <c r="AG354" s="50" t="s">
        <v>844</v>
      </c>
      <c r="AH354" s="50" t="s">
        <v>669</v>
      </c>
      <c r="AI354" s="50" t="s">
        <v>877</v>
      </c>
      <c r="AJ354" s="50" t="s">
        <v>878</v>
      </c>
      <c r="AK354" s="50" t="s">
        <v>879</v>
      </c>
      <c r="AL354" s="50"/>
      <c r="AM354" s="50"/>
      <c r="AN354" s="50" t="s">
        <v>30</v>
      </c>
      <c r="AO354" s="50"/>
      <c r="AP354" s="50"/>
      <c r="AQ354" s="38">
        <f t="shared" si="25"/>
        <v>30</v>
      </c>
      <c r="AR354" s="39">
        <f t="shared" si="27"/>
        <v>1</v>
      </c>
      <c r="AS354" s="20">
        <v>100</v>
      </c>
      <c r="AT354" s="19" t="s">
        <v>1707</v>
      </c>
      <c r="AU354" s="19" t="s">
        <v>1676</v>
      </c>
      <c r="AV354" s="92">
        <f t="shared" si="28"/>
        <v>100</v>
      </c>
      <c r="AW354" s="92">
        <f t="shared" si="29"/>
        <v>5</v>
      </c>
    </row>
    <row r="355" spans="1:49" ht="38.25" x14ac:dyDescent="0.2">
      <c r="A355" s="50" t="s">
        <v>832</v>
      </c>
      <c r="B355" s="50" t="s">
        <v>832</v>
      </c>
      <c r="C355" s="50" t="s">
        <v>833</v>
      </c>
      <c r="D355" s="50" t="s">
        <v>834</v>
      </c>
      <c r="E355" s="50" t="e">
        <v>#N/A</v>
      </c>
      <c r="F355" s="50" t="s">
        <v>847</v>
      </c>
      <c r="G355" s="50" t="s">
        <v>848</v>
      </c>
      <c r="H355" s="50" t="s">
        <v>849</v>
      </c>
      <c r="I355" s="50">
        <v>4</v>
      </c>
      <c r="J355" s="50" t="s">
        <v>12</v>
      </c>
      <c r="K355" s="52" t="s">
        <v>874</v>
      </c>
      <c r="L355" s="30" t="s">
        <v>1256</v>
      </c>
      <c r="M355" s="50" t="s">
        <v>875</v>
      </c>
      <c r="N355" s="50">
        <v>5</v>
      </c>
      <c r="O355" s="50">
        <v>100</v>
      </c>
      <c r="P355" s="50" t="s">
        <v>12</v>
      </c>
      <c r="Q355" s="28" t="s">
        <v>92</v>
      </c>
      <c r="R355" s="50" t="s">
        <v>840</v>
      </c>
      <c r="S355" s="50" t="s">
        <v>841</v>
      </c>
      <c r="T355" s="131"/>
      <c r="U355" s="19"/>
      <c r="V355" s="147"/>
      <c r="W355" s="150">
        <v>325</v>
      </c>
      <c r="X355" s="149" t="s">
        <v>1262</v>
      </c>
      <c r="Y355" s="149"/>
      <c r="Z355" s="151" t="s">
        <v>1092</v>
      </c>
      <c r="AA355" s="152"/>
      <c r="AB355" s="152"/>
      <c r="AC355" s="150">
        <f t="shared" si="26"/>
        <v>0</v>
      </c>
      <c r="AD355" s="151"/>
      <c r="AE355" s="151"/>
      <c r="AF355" s="151"/>
      <c r="AG355" s="151"/>
      <c r="AH355" s="151"/>
      <c r="AI355" s="151"/>
      <c r="AJ355" s="151"/>
      <c r="AK355" s="151"/>
      <c r="AL355" s="151"/>
      <c r="AM355" s="151"/>
      <c r="AN355" s="151"/>
      <c r="AO355" s="151"/>
      <c r="AP355" s="151"/>
      <c r="AQ355" s="153" t="str">
        <f t="shared" si="25"/>
        <v>La actividad no tiene fecha de inicio</v>
      </c>
      <c r="AR355" s="39" t="str">
        <f t="shared" si="27"/>
        <v>La actividad no tiene fecha de inicio</v>
      </c>
      <c r="AS355" s="186">
        <v>0</v>
      </c>
      <c r="AT355" s="155" t="s">
        <v>1708</v>
      </c>
      <c r="AU355" s="155"/>
      <c r="AV355" s="92">
        <f t="shared" si="28"/>
        <v>0</v>
      </c>
      <c r="AW355" s="92">
        <f t="shared" si="29"/>
        <v>0</v>
      </c>
    </row>
    <row r="356" spans="1:49" ht="63.75" x14ac:dyDescent="0.2">
      <c r="A356" s="50" t="s">
        <v>832</v>
      </c>
      <c r="B356" s="50" t="s">
        <v>832</v>
      </c>
      <c r="C356" s="50" t="s">
        <v>833</v>
      </c>
      <c r="D356" s="50" t="s">
        <v>834</v>
      </c>
      <c r="E356" s="50" t="s">
        <v>880</v>
      </c>
      <c r="F356" s="50" t="s">
        <v>881</v>
      </c>
      <c r="G356" s="50" t="s">
        <v>882</v>
      </c>
      <c r="H356" s="50" t="s">
        <v>883</v>
      </c>
      <c r="I356" s="50">
        <v>25</v>
      </c>
      <c r="J356" s="50" t="s">
        <v>12</v>
      </c>
      <c r="K356" s="52" t="s">
        <v>884</v>
      </c>
      <c r="L356" s="30" t="s">
        <v>1256</v>
      </c>
      <c r="M356" s="50" t="s">
        <v>885</v>
      </c>
      <c r="N356" s="50">
        <v>6</v>
      </c>
      <c r="O356" s="50">
        <v>60</v>
      </c>
      <c r="P356" s="50" t="s">
        <v>12</v>
      </c>
      <c r="Q356" s="28" t="s">
        <v>92</v>
      </c>
      <c r="R356" s="50" t="s">
        <v>840</v>
      </c>
      <c r="S356" s="50" t="s">
        <v>841</v>
      </c>
      <c r="T356" s="19">
        <v>0</v>
      </c>
      <c r="U356" s="19" t="s">
        <v>1677</v>
      </c>
      <c r="V356" s="19"/>
      <c r="W356" s="32">
        <v>326</v>
      </c>
      <c r="X356" s="33" t="s">
        <v>1256</v>
      </c>
      <c r="Y356" s="33"/>
      <c r="Z356" s="50" t="s">
        <v>886</v>
      </c>
      <c r="AA356" s="12">
        <v>42767</v>
      </c>
      <c r="AB356" s="34">
        <v>43069</v>
      </c>
      <c r="AC356" s="35">
        <f t="shared" si="26"/>
        <v>302</v>
      </c>
      <c r="AD356" s="36">
        <v>50</v>
      </c>
      <c r="AE356" s="28" t="s">
        <v>564</v>
      </c>
      <c r="AF356" s="50" t="s">
        <v>887</v>
      </c>
      <c r="AG356" s="50" t="s">
        <v>888</v>
      </c>
      <c r="AH356" s="50" t="s">
        <v>889</v>
      </c>
      <c r="AI356" s="50" t="s">
        <v>890</v>
      </c>
      <c r="AJ356" s="50"/>
      <c r="AK356" s="50"/>
      <c r="AL356" s="50"/>
      <c r="AM356" s="50"/>
      <c r="AN356" s="50" t="s">
        <v>33</v>
      </c>
      <c r="AO356" s="50"/>
      <c r="AP356" s="50"/>
      <c r="AQ356" s="38">
        <f t="shared" si="25"/>
        <v>58</v>
      </c>
      <c r="AR356" s="39">
        <f t="shared" si="27"/>
        <v>0.19205298013245034</v>
      </c>
      <c r="AS356" s="20">
        <v>0</v>
      </c>
      <c r="AT356" s="19" t="s">
        <v>1709</v>
      </c>
      <c r="AU356" s="19" t="s">
        <v>1710</v>
      </c>
      <c r="AV356" s="92">
        <f t="shared" si="28"/>
        <v>0</v>
      </c>
      <c r="AW356" s="92">
        <f t="shared" si="29"/>
        <v>0</v>
      </c>
    </row>
    <row r="357" spans="1:49" ht="38.25" x14ac:dyDescent="0.2">
      <c r="A357" s="50" t="s">
        <v>832</v>
      </c>
      <c r="B357" s="50" t="s">
        <v>832</v>
      </c>
      <c r="C357" s="50" t="s">
        <v>833</v>
      </c>
      <c r="D357" s="50" t="s">
        <v>834</v>
      </c>
      <c r="E357" s="50" t="s">
        <v>880</v>
      </c>
      <c r="F357" s="50" t="s">
        <v>881</v>
      </c>
      <c r="G357" s="50" t="s">
        <v>882</v>
      </c>
      <c r="H357" s="50" t="s">
        <v>883</v>
      </c>
      <c r="I357" s="50">
        <v>25</v>
      </c>
      <c r="J357" s="50" t="s">
        <v>12</v>
      </c>
      <c r="K357" s="52" t="s">
        <v>884</v>
      </c>
      <c r="L357" s="30" t="s">
        <v>1256</v>
      </c>
      <c r="M357" s="50" t="s">
        <v>885</v>
      </c>
      <c r="N357" s="50">
        <v>6</v>
      </c>
      <c r="O357" s="50">
        <v>60</v>
      </c>
      <c r="P357" s="50" t="s">
        <v>12</v>
      </c>
      <c r="Q357" s="28" t="s">
        <v>92</v>
      </c>
      <c r="R357" s="50" t="s">
        <v>840</v>
      </c>
      <c r="S357" s="50" t="s">
        <v>841</v>
      </c>
      <c r="T357" s="19">
        <v>0</v>
      </c>
      <c r="U357" s="19" t="s">
        <v>1677</v>
      </c>
      <c r="V357" s="19"/>
      <c r="W357" s="32">
        <v>327</v>
      </c>
      <c r="X357" s="33" t="s">
        <v>1256</v>
      </c>
      <c r="Y357" s="33"/>
      <c r="Z357" s="50" t="s">
        <v>891</v>
      </c>
      <c r="AA357" s="12">
        <v>42767</v>
      </c>
      <c r="AB357" s="34">
        <v>43069</v>
      </c>
      <c r="AC357" s="35">
        <f t="shared" si="26"/>
        <v>302</v>
      </c>
      <c r="AD357" s="36">
        <v>50</v>
      </c>
      <c r="AE357" s="28" t="s">
        <v>564</v>
      </c>
      <c r="AF357" s="50" t="s">
        <v>887</v>
      </c>
      <c r="AG357" s="50" t="s">
        <v>888</v>
      </c>
      <c r="AH357" s="50" t="s">
        <v>889</v>
      </c>
      <c r="AI357" s="50" t="s">
        <v>890</v>
      </c>
      <c r="AJ357" s="50"/>
      <c r="AK357" s="50"/>
      <c r="AL357" s="50"/>
      <c r="AM357" s="50"/>
      <c r="AN357" s="50" t="s">
        <v>33</v>
      </c>
      <c r="AO357" s="50"/>
      <c r="AP357" s="50"/>
      <c r="AQ357" s="38">
        <f t="shared" si="25"/>
        <v>58</v>
      </c>
      <c r="AR357" s="39">
        <f t="shared" si="27"/>
        <v>0.19205298013245034</v>
      </c>
      <c r="AS357" s="20">
        <v>0</v>
      </c>
      <c r="AT357" s="19" t="s">
        <v>1711</v>
      </c>
      <c r="AU357" s="19" t="s">
        <v>1712</v>
      </c>
      <c r="AV357" s="92">
        <f t="shared" si="28"/>
        <v>0</v>
      </c>
      <c r="AW357" s="92">
        <f t="shared" si="29"/>
        <v>0</v>
      </c>
    </row>
    <row r="358" spans="1:49" ht="114.75" x14ac:dyDescent="0.2">
      <c r="A358" s="50" t="s">
        <v>832</v>
      </c>
      <c r="B358" s="50" t="s">
        <v>832</v>
      </c>
      <c r="C358" s="50" t="s">
        <v>833</v>
      </c>
      <c r="D358" s="50" t="s">
        <v>834</v>
      </c>
      <c r="E358" s="50" t="s">
        <v>880</v>
      </c>
      <c r="F358" s="50" t="s">
        <v>881</v>
      </c>
      <c r="G358" s="50" t="s">
        <v>882</v>
      </c>
      <c r="H358" s="50" t="s">
        <v>883</v>
      </c>
      <c r="I358" s="50">
        <v>25</v>
      </c>
      <c r="J358" s="50" t="s">
        <v>12</v>
      </c>
      <c r="K358" s="52" t="s">
        <v>892</v>
      </c>
      <c r="L358" s="30" t="s">
        <v>1256</v>
      </c>
      <c r="M358" s="50" t="s">
        <v>893</v>
      </c>
      <c r="N358" s="50">
        <v>6</v>
      </c>
      <c r="O358" s="50">
        <v>25</v>
      </c>
      <c r="P358" s="50" t="s">
        <v>12</v>
      </c>
      <c r="Q358" s="28" t="s">
        <v>92</v>
      </c>
      <c r="R358" s="50" t="s">
        <v>840</v>
      </c>
      <c r="S358" s="50" t="s">
        <v>841</v>
      </c>
      <c r="T358" s="19">
        <v>8.33</v>
      </c>
      <c r="U358" s="19" t="s">
        <v>1678</v>
      </c>
      <c r="V358" s="180" t="s">
        <v>1679</v>
      </c>
      <c r="W358" s="32">
        <v>328</v>
      </c>
      <c r="X358" s="33" t="s">
        <v>1256</v>
      </c>
      <c r="Y358" s="33"/>
      <c r="Z358" s="50" t="s">
        <v>894</v>
      </c>
      <c r="AA358" s="12">
        <v>42767</v>
      </c>
      <c r="AB358" s="34">
        <v>43069</v>
      </c>
      <c r="AC358" s="35">
        <f t="shared" si="26"/>
        <v>302</v>
      </c>
      <c r="AD358" s="36">
        <v>30</v>
      </c>
      <c r="AE358" s="28" t="s">
        <v>564</v>
      </c>
      <c r="AF358" s="50" t="s">
        <v>887</v>
      </c>
      <c r="AG358" s="50" t="s">
        <v>888</v>
      </c>
      <c r="AH358" s="50" t="s">
        <v>895</v>
      </c>
      <c r="AI358" s="50" t="s">
        <v>896</v>
      </c>
      <c r="AJ358" s="50"/>
      <c r="AK358" s="50"/>
      <c r="AL358" s="50"/>
      <c r="AM358" s="50"/>
      <c r="AN358" s="50" t="s">
        <v>33</v>
      </c>
      <c r="AO358" s="50"/>
      <c r="AP358" s="50"/>
      <c r="AQ358" s="38">
        <f t="shared" si="25"/>
        <v>58</v>
      </c>
      <c r="AR358" s="39">
        <f t="shared" si="27"/>
        <v>0.19205298013245034</v>
      </c>
      <c r="AS358" s="20">
        <v>100</v>
      </c>
      <c r="AT358" s="19" t="s">
        <v>1713</v>
      </c>
      <c r="AU358" s="19" t="s">
        <v>1679</v>
      </c>
      <c r="AV358" s="92">
        <f t="shared" si="28"/>
        <v>30</v>
      </c>
      <c r="AW358" s="92">
        <f t="shared" si="29"/>
        <v>1.8</v>
      </c>
    </row>
    <row r="359" spans="1:49" ht="51" x14ac:dyDescent="0.2">
      <c r="A359" s="50" t="s">
        <v>832</v>
      </c>
      <c r="B359" s="50" t="s">
        <v>832</v>
      </c>
      <c r="C359" s="50" t="s">
        <v>833</v>
      </c>
      <c r="D359" s="50" t="s">
        <v>834</v>
      </c>
      <c r="E359" s="50" t="s">
        <v>880</v>
      </c>
      <c r="F359" s="50" t="s">
        <v>881</v>
      </c>
      <c r="G359" s="50" t="s">
        <v>882</v>
      </c>
      <c r="H359" s="50" t="s">
        <v>883</v>
      </c>
      <c r="I359" s="50">
        <v>25</v>
      </c>
      <c r="J359" s="50" t="s">
        <v>12</v>
      </c>
      <c r="K359" s="52" t="s">
        <v>892</v>
      </c>
      <c r="L359" s="30" t="s">
        <v>1256</v>
      </c>
      <c r="M359" s="50" t="s">
        <v>893</v>
      </c>
      <c r="N359" s="50">
        <v>6</v>
      </c>
      <c r="O359" s="50">
        <v>25</v>
      </c>
      <c r="P359" s="50" t="s">
        <v>12</v>
      </c>
      <c r="Q359" s="28" t="s">
        <v>92</v>
      </c>
      <c r="R359" s="50" t="s">
        <v>840</v>
      </c>
      <c r="S359" s="50" t="s">
        <v>841</v>
      </c>
      <c r="T359" s="19">
        <v>8.33</v>
      </c>
      <c r="U359" s="19" t="s">
        <v>1678</v>
      </c>
      <c r="V359" s="180" t="s">
        <v>1679</v>
      </c>
      <c r="W359" s="32">
        <v>329</v>
      </c>
      <c r="X359" s="33" t="s">
        <v>1256</v>
      </c>
      <c r="Y359" s="33"/>
      <c r="Z359" s="50" t="s">
        <v>897</v>
      </c>
      <c r="AA359" s="12">
        <v>42767</v>
      </c>
      <c r="AB359" s="34">
        <v>43069</v>
      </c>
      <c r="AC359" s="35">
        <f t="shared" si="26"/>
        <v>302</v>
      </c>
      <c r="AD359" s="36">
        <v>40</v>
      </c>
      <c r="AE359" s="28" t="s">
        <v>564</v>
      </c>
      <c r="AF359" s="50" t="s">
        <v>887</v>
      </c>
      <c r="AG359" s="50" t="s">
        <v>888</v>
      </c>
      <c r="AH359" s="50" t="s">
        <v>895</v>
      </c>
      <c r="AI359" s="50" t="s">
        <v>896</v>
      </c>
      <c r="AJ359" s="50"/>
      <c r="AK359" s="50"/>
      <c r="AL359" s="50"/>
      <c r="AM359" s="50"/>
      <c r="AN359" s="50" t="s">
        <v>33</v>
      </c>
      <c r="AO359" s="50"/>
      <c r="AP359" s="50"/>
      <c r="AQ359" s="38">
        <f t="shared" si="25"/>
        <v>58</v>
      </c>
      <c r="AR359" s="39">
        <f t="shared" si="27"/>
        <v>0.19205298013245034</v>
      </c>
      <c r="AS359" s="20">
        <v>0</v>
      </c>
      <c r="AT359" s="19" t="s">
        <v>1714</v>
      </c>
      <c r="AU359" s="19" t="s">
        <v>1715</v>
      </c>
      <c r="AV359" s="92">
        <f t="shared" si="28"/>
        <v>0</v>
      </c>
      <c r="AW359" s="92">
        <f t="shared" si="29"/>
        <v>0</v>
      </c>
    </row>
    <row r="360" spans="1:49" ht="102" x14ac:dyDescent="0.2">
      <c r="A360" s="50" t="s">
        <v>832</v>
      </c>
      <c r="B360" s="50" t="s">
        <v>832</v>
      </c>
      <c r="C360" s="50" t="s">
        <v>833</v>
      </c>
      <c r="D360" s="50" t="s">
        <v>834</v>
      </c>
      <c r="E360" s="50" t="s">
        <v>880</v>
      </c>
      <c r="F360" s="50" t="s">
        <v>881</v>
      </c>
      <c r="G360" s="50" t="s">
        <v>882</v>
      </c>
      <c r="H360" s="50" t="s">
        <v>883</v>
      </c>
      <c r="I360" s="50">
        <v>25</v>
      </c>
      <c r="J360" s="50" t="s">
        <v>12</v>
      </c>
      <c r="K360" s="52" t="s">
        <v>892</v>
      </c>
      <c r="L360" s="30" t="s">
        <v>1256</v>
      </c>
      <c r="M360" s="50" t="s">
        <v>893</v>
      </c>
      <c r="N360" s="50">
        <v>6</v>
      </c>
      <c r="O360" s="50">
        <v>25</v>
      </c>
      <c r="P360" s="50" t="s">
        <v>12</v>
      </c>
      <c r="Q360" s="28" t="s">
        <v>92</v>
      </c>
      <c r="R360" s="50" t="s">
        <v>840</v>
      </c>
      <c r="S360" s="50" t="s">
        <v>841</v>
      </c>
      <c r="T360" s="19">
        <v>8.33</v>
      </c>
      <c r="U360" s="19" t="s">
        <v>1678</v>
      </c>
      <c r="V360" s="19" t="s">
        <v>1679</v>
      </c>
      <c r="W360" s="32">
        <v>330</v>
      </c>
      <c r="X360" s="33" t="s">
        <v>1256</v>
      </c>
      <c r="Y360" s="33"/>
      <c r="Z360" s="50" t="s">
        <v>898</v>
      </c>
      <c r="AA360" s="12">
        <v>42767</v>
      </c>
      <c r="AB360" s="34">
        <v>43069</v>
      </c>
      <c r="AC360" s="35">
        <f t="shared" si="26"/>
        <v>302</v>
      </c>
      <c r="AD360" s="36">
        <v>30</v>
      </c>
      <c r="AE360" s="28" t="s">
        <v>564</v>
      </c>
      <c r="AF360" s="50" t="s">
        <v>887</v>
      </c>
      <c r="AG360" s="50" t="s">
        <v>888</v>
      </c>
      <c r="AH360" s="50" t="s">
        <v>895</v>
      </c>
      <c r="AI360" s="50" t="s">
        <v>896</v>
      </c>
      <c r="AJ360" s="50"/>
      <c r="AK360" s="50"/>
      <c r="AL360" s="50"/>
      <c r="AM360" s="50"/>
      <c r="AN360" s="50" t="s">
        <v>33</v>
      </c>
      <c r="AO360" s="50"/>
      <c r="AP360" s="50"/>
      <c r="AQ360" s="38">
        <f t="shared" si="25"/>
        <v>58</v>
      </c>
      <c r="AR360" s="39">
        <f t="shared" si="27"/>
        <v>0.19205298013245034</v>
      </c>
      <c r="AS360" s="20">
        <v>0</v>
      </c>
      <c r="AT360" s="19" t="s">
        <v>1716</v>
      </c>
      <c r="AU360" s="19" t="s">
        <v>1717</v>
      </c>
      <c r="AV360" s="92">
        <f t="shared" si="28"/>
        <v>0</v>
      </c>
      <c r="AW360" s="92">
        <f t="shared" si="29"/>
        <v>0</v>
      </c>
    </row>
    <row r="361" spans="1:49" ht="38.25" x14ac:dyDescent="0.2">
      <c r="A361" s="50" t="s">
        <v>832</v>
      </c>
      <c r="B361" s="50" t="s">
        <v>832</v>
      </c>
      <c r="C361" s="50" t="s">
        <v>833</v>
      </c>
      <c r="D361" s="50" t="s">
        <v>834</v>
      </c>
      <c r="E361" s="50" t="s">
        <v>880</v>
      </c>
      <c r="F361" s="50" t="s">
        <v>881</v>
      </c>
      <c r="G361" s="50" t="s">
        <v>882</v>
      </c>
      <c r="H361" s="50" t="s">
        <v>883</v>
      </c>
      <c r="I361" s="50">
        <v>25</v>
      </c>
      <c r="J361" s="50" t="s">
        <v>12</v>
      </c>
      <c r="K361" s="52" t="s">
        <v>899</v>
      </c>
      <c r="L361" s="30" t="s">
        <v>1256</v>
      </c>
      <c r="M361" s="50" t="s">
        <v>900</v>
      </c>
      <c r="N361" s="50">
        <v>6</v>
      </c>
      <c r="O361" s="50">
        <v>350</v>
      </c>
      <c r="P361" s="28" t="s">
        <v>11</v>
      </c>
      <c r="Q361" s="28" t="s">
        <v>92</v>
      </c>
      <c r="R361" s="50" t="s">
        <v>840</v>
      </c>
      <c r="S361" s="50" t="s">
        <v>841</v>
      </c>
      <c r="T361" s="19">
        <v>0</v>
      </c>
      <c r="U361" s="19" t="s">
        <v>1680</v>
      </c>
      <c r="V361" s="19"/>
      <c r="W361" s="32">
        <v>331</v>
      </c>
      <c r="X361" s="33" t="s">
        <v>1256</v>
      </c>
      <c r="Y361" s="33"/>
      <c r="Z361" s="50" t="s">
        <v>901</v>
      </c>
      <c r="AA361" s="12">
        <v>42767</v>
      </c>
      <c r="AB361" s="34">
        <v>43069</v>
      </c>
      <c r="AC361" s="35">
        <f t="shared" si="26"/>
        <v>302</v>
      </c>
      <c r="AD361" s="36">
        <v>50</v>
      </c>
      <c r="AE361" s="28" t="s">
        <v>564</v>
      </c>
      <c r="AF361" s="50" t="s">
        <v>887</v>
      </c>
      <c r="AG361" s="50" t="s">
        <v>888</v>
      </c>
      <c r="AH361" s="50" t="s">
        <v>895</v>
      </c>
      <c r="AI361" s="50" t="s">
        <v>896</v>
      </c>
      <c r="AJ361" s="50"/>
      <c r="AK361" s="50"/>
      <c r="AL361" s="50"/>
      <c r="AM361" s="50"/>
      <c r="AN361" s="50" t="s">
        <v>33</v>
      </c>
      <c r="AO361" s="50"/>
      <c r="AP361" s="50"/>
      <c r="AQ361" s="38">
        <f t="shared" si="25"/>
        <v>58</v>
      </c>
      <c r="AR361" s="39">
        <f t="shared" si="27"/>
        <v>0.19205298013245034</v>
      </c>
      <c r="AS361" s="20">
        <v>0</v>
      </c>
      <c r="AT361" s="19" t="s">
        <v>1718</v>
      </c>
      <c r="AU361" s="19" t="s">
        <v>1719</v>
      </c>
      <c r="AV361" s="92">
        <f t="shared" si="28"/>
        <v>0</v>
      </c>
      <c r="AW361" s="92">
        <f t="shared" si="29"/>
        <v>0</v>
      </c>
    </row>
    <row r="362" spans="1:49" ht="63.75" x14ac:dyDescent="0.2">
      <c r="A362" s="50" t="s">
        <v>832</v>
      </c>
      <c r="B362" s="50" t="s">
        <v>832</v>
      </c>
      <c r="C362" s="50" t="s">
        <v>833</v>
      </c>
      <c r="D362" s="50" t="s">
        <v>834</v>
      </c>
      <c r="E362" s="50" t="s">
        <v>880</v>
      </c>
      <c r="F362" s="50" t="s">
        <v>881</v>
      </c>
      <c r="G362" s="50" t="s">
        <v>882</v>
      </c>
      <c r="H362" s="50" t="s">
        <v>883</v>
      </c>
      <c r="I362" s="50">
        <v>25</v>
      </c>
      <c r="J362" s="50" t="s">
        <v>12</v>
      </c>
      <c r="K362" s="52" t="s">
        <v>899</v>
      </c>
      <c r="L362" s="30" t="s">
        <v>1256</v>
      </c>
      <c r="M362" s="50" t="s">
        <v>900</v>
      </c>
      <c r="N362" s="50">
        <v>6</v>
      </c>
      <c r="O362" s="50">
        <v>350</v>
      </c>
      <c r="P362" s="28" t="s">
        <v>11</v>
      </c>
      <c r="Q362" s="28" t="s">
        <v>92</v>
      </c>
      <c r="R362" s="50" t="s">
        <v>840</v>
      </c>
      <c r="S362" s="50" t="s">
        <v>841</v>
      </c>
      <c r="T362" s="19">
        <v>0</v>
      </c>
      <c r="U362" s="19" t="s">
        <v>1681</v>
      </c>
      <c r="V362" s="19"/>
      <c r="W362" s="32">
        <v>332</v>
      </c>
      <c r="X362" s="33" t="s">
        <v>1256</v>
      </c>
      <c r="Y362" s="33"/>
      <c r="Z362" s="50" t="s">
        <v>902</v>
      </c>
      <c r="AA362" s="12">
        <v>42767</v>
      </c>
      <c r="AB362" s="34">
        <v>43069</v>
      </c>
      <c r="AC362" s="35">
        <f t="shared" si="26"/>
        <v>302</v>
      </c>
      <c r="AD362" s="36">
        <v>50</v>
      </c>
      <c r="AE362" s="28" t="s">
        <v>564</v>
      </c>
      <c r="AF362" s="50" t="s">
        <v>887</v>
      </c>
      <c r="AG362" s="50" t="s">
        <v>888</v>
      </c>
      <c r="AH362" s="50" t="s">
        <v>895</v>
      </c>
      <c r="AI362" s="50" t="s">
        <v>896</v>
      </c>
      <c r="AJ362" s="50"/>
      <c r="AK362" s="50"/>
      <c r="AL362" s="50"/>
      <c r="AM362" s="50"/>
      <c r="AN362" s="50" t="s">
        <v>33</v>
      </c>
      <c r="AO362" s="50"/>
      <c r="AP362" s="50"/>
      <c r="AQ362" s="38">
        <f t="shared" si="25"/>
        <v>58</v>
      </c>
      <c r="AR362" s="39">
        <f t="shared" si="27"/>
        <v>0.19205298013245034</v>
      </c>
      <c r="AS362" s="20">
        <v>0</v>
      </c>
      <c r="AT362" s="19" t="s">
        <v>1720</v>
      </c>
      <c r="AU362" s="19" t="s">
        <v>1721</v>
      </c>
      <c r="AV362" s="92">
        <f t="shared" si="28"/>
        <v>0</v>
      </c>
      <c r="AW362" s="92">
        <f t="shared" si="29"/>
        <v>0</v>
      </c>
    </row>
    <row r="363" spans="1:49" ht="38.25" x14ac:dyDescent="0.2">
      <c r="A363" s="50" t="s">
        <v>832</v>
      </c>
      <c r="B363" s="50" t="s">
        <v>832</v>
      </c>
      <c r="C363" s="50" t="s">
        <v>833</v>
      </c>
      <c r="D363" s="50" t="s">
        <v>834</v>
      </c>
      <c r="E363" s="50" t="s">
        <v>880</v>
      </c>
      <c r="F363" s="50" t="s">
        <v>881</v>
      </c>
      <c r="G363" s="50" t="s">
        <v>882</v>
      </c>
      <c r="H363" s="50" t="s">
        <v>883</v>
      </c>
      <c r="I363" s="50">
        <v>25</v>
      </c>
      <c r="J363" s="50" t="s">
        <v>12</v>
      </c>
      <c r="K363" s="52" t="s">
        <v>903</v>
      </c>
      <c r="L363" s="30" t="s">
        <v>1256</v>
      </c>
      <c r="M363" s="50" t="s">
        <v>904</v>
      </c>
      <c r="N363" s="50">
        <v>6</v>
      </c>
      <c r="O363" s="50">
        <v>1</v>
      </c>
      <c r="P363" s="28" t="s">
        <v>11</v>
      </c>
      <c r="Q363" s="28" t="s">
        <v>92</v>
      </c>
      <c r="R363" s="50" t="s">
        <v>840</v>
      </c>
      <c r="S363" s="50" t="s">
        <v>841</v>
      </c>
      <c r="T363" s="19">
        <v>0</v>
      </c>
      <c r="U363" s="19" t="s">
        <v>1682</v>
      </c>
      <c r="V363" s="19"/>
      <c r="W363" s="32">
        <v>333</v>
      </c>
      <c r="X363" s="33" t="s">
        <v>1256</v>
      </c>
      <c r="Y363" s="33"/>
      <c r="Z363" s="50" t="s">
        <v>905</v>
      </c>
      <c r="AA363" s="12">
        <v>42917</v>
      </c>
      <c r="AB363" s="34">
        <v>43069</v>
      </c>
      <c r="AC363" s="35">
        <f t="shared" si="26"/>
        <v>152</v>
      </c>
      <c r="AD363" s="36">
        <v>100</v>
      </c>
      <c r="AE363" s="28" t="s">
        <v>564</v>
      </c>
      <c r="AF363" s="50" t="s">
        <v>887</v>
      </c>
      <c r="AG363" s="50" t="s">
        <v>888</v>
      </c>
      <c r="AH363" s="50" t="s">
        <v>895</v>
      </c>
      <c r="AI363" s="50" t="s">
        <v>906</v>
      </c>
      <c r="AJ363" s="50"/>
      <c r="AK363" s="50"/>
      <c r="AL363" s="50"/>
      <c r="AM363" s="50"/>
      <c r="AN363" s="50" t="s">
        <v>33</v>
      </c>
      <c r="AO363" s="50"/>
      <c r="AP363" s="50"/>
      <c r="AQ363" s="38" t="str">
        <f t="shared" si="25"/>
        <v>Actividad no ha iniciado</v>
      </c>
      <c r="AR363" s="39" t="str">
        <f t="shared" si="27"/>
        <v>Actividad no ha iniciado</v>
      </c>
      <c r="AS363" s="136">
        <v>0</v>
      </c>
      <c r="AT363" s="19"/>
      <c r="AU363" s="19"/>
      <c r="AV363" s="92">
        <f t="shared" si="28"/>
        <v>0</v>
      </c>
      <c r="AW363" s="92">
        <f t="shared" si="29"/>
        <v>0</v>
      </c>
    </row>
    <row r="364" spans="1:49" ht="38.25" x14ac:dyDescent="0.2">
      <c r="A364" s="50" t="s">
        <v>832</v>
      </c>
      <c r="B364" s="50" t="s">
        <v>832</v>
      </c>
      <c r="C364" s="50" t="s">
        <v>833</v>
      </c>
      <c r="D364" s="50" t="s">
        <v>834</v>
      </c>
      <c r="E364" s="50" t="s">
        <v>880</v>
      </c>
      <c r="F364" s="50" t="s">
        <v>881</v>
      </c>
      <c r="G364" s="50" t="s">
        <v>882</v>
      </c>
      <c r="H364" s="50" t="s">
        <v>883</v>
      </c>
      <c r="I364" s="50">
        <v>25</v>
      </c>
      <c r="J364" s="50" t="s">
        <v>12</v>
      </c>
      <c r="K364" s="52" t="s">
        <v>907</v>
      </c>
      <c r="L364" s="30" t="s">
        <v>1256</v>
      </c>
      <c r="M364" s="50" t="s">
        <v>908</v>
      </c>
      <c r="N364" s="50">
        <v>5</v>
      </c>
      <c r="O364" s="50">
        <v>1</v>
      </c>
      <c r="P364" s="28" t="s">
        <v>11</v>
      </c>
      <c r="Q364" s="28" t="s">
        <v>92</v>
      </c>
      <c r="R364" s="50" t="s">
        <v>840</v>
      </c>
      <c r="S364" s="50" t="s">
        <v>841</v>
      </c>
      <c r="T364" s="19">
        <v>0</v>
      </c>
      <c r="U364" s="19" t="s">
        <v>1683</v>
      </c>
      <c r="V364" s="19"/>
      <c r="W364" s="32">
        <v>334</v>
      </c>
      <c r="X364" s="33" t="s">
        <v>1256</v>
      </c>
      <c r="Y364" s="33"/>
      <c r="Z364" s="50" t="s">
        <v>909</v>
      </c>
      <c r="AA364" s="12">
        <v>42767</v>
      </c>
      <c r="AB364" s="34">
        <v>43069</v>
      </c>
      <c r="AC364" s="35">
        <f t="shared" si="26"/>
        <v>302</v>
      </c>
      <c r="AD364" s="36">
        <v>50</v>
      </c>
      <c r="AE364" s="28" t="s">
        <v>564</v>
      </c>
      <c r="AF364" s="50" t="s">
        <v>887</v>
      </c>
      <c r="AG364" s="50" t="s">
        <v>888</v>
      </c>
      <c r="AH364" s="50" t="s">
        <v>910</v>
      </c>
      <c r="AI364" s="50" t="s">
        <v>911</v>
      </c>
      <c r="AJ364" s="50"/>
      <c r="AK364" s="50"/>
      <c r="AL364" s="50"/>
      <c r="AM364" s="50"/>
      <c r="AN364" s="50" t="s">
        <v>33</v>
      </c>
      <c r="AO364" s="50"/>
      <c r="AP364" s="50"/>
      <c r="AQ364" s="38">
        <f t="shared" si="25"/>
        <v>58</v>
      </c>
      <c r="AR364" s="39">
        <f t="shared" si="27"/>
        <v>0.19205298013245034</v>
      </c>
      <c r="AS364" s="20">
        <v>50</v>
      </c>
      <c r="AT364" s="19" t="s">
        <v>1722</v>
      </c>
      <c r="AU364" s="19" t="s">
        <v>1723</v>
      </c>
      <c r="AV364" s="92">
        <f t="shared" si="28"/>
        <v>25</v>
      </c>
      <c r="AW364" s="92">
        <f t="shared" si="29"/>
        <v>1.25</v>
      </c>
    </row>
    <row r="365" spans="1:49" ht="38.25" x14ac:dyDescent="0.2">
      <c r="A365" s="50" t="s">
        <v>832</v>
      </c>
      <c r="B365" s="50" t="s">
        <v>832</v>
      </c>
      <c r="C365" s="50" t="s">
        <v>833</v>
      </c>
      <c r="D365" s="50" t="s">
        <v>834</v>
      </c>
      <c r="E365" s="50" t="s">
        <v>880</v>
      </c>
      <c r="F365" s="50" t="s">
        <v>881</v>
      </c>
      <c r="G365" s="50" t="s">
        <v>882</v>
      </c>
      <c r="H365" s="50" t="s">
        <v>883</v>
      </c>
      <c r="I365" s="50">
        <v>25</v>
      </c>
      <c r="J365" s="50" t="s">
        <v>12</v>
      </c>
      <c r="K365" s="52" t="s">
        <v>907</v>
      </c>
      <c r="L365" s="30" t="s">
        <v>1256</v>
      </c>
      <c r="M365" s="50" t="s">
        <v>908</v>
      </c>
      <c r="N365" s="50">
        <v>5</v>
      </c>
      <c r="O365" s="50">
        <v>1</v>
      </c>
      <c r="P365" s="28" t="s">
        <v>11</v>
      </c>
      <c r="Q365" s="28" t="s">
        <v>92</v>
      </c>
      <c r="R365" s="50" t="s">
        <v>840</v>
      </c>
      <c r="S365" s="50" t="s">
        <v>841</v>
      </c>
      <c r="T365" s="19">
        <v>0</v>
      </c>
      <c r="U365" s="19" t="s">
        <v>1683</v>
      </c>
      <c r="V365" s="19"/>
      <c r="W365" s="32">
        <v>335</v>
      </c>
      <c r="X365" s="33" t="s">
        <v>1256</v>
      </c>
      <c r="Y365" s="33"/>
      <c r="Z365" s="50" t="s">
        <v>912</v>
      </c>
      <c r="AA365" s="12">
        <v>42767</v>
      </c>
      <c r="AB365" s="34">
        <v>43069</v>
      </c>
      <c r="AC365" s="35">
        <f t="shared" si="26"/>
        <v>302</v>
      </c>
      <c r="AD365" s="36">
        <v>50</v>
      </c>
      <c r="AE365" s="28" t="s">
        <v>564</v>
      </c>
      <c r="AF365" s="50" t="s">
        <v>887</v>
      </c>
      <c r="AG365" s="50" t="s">
        <v>888</v>
      </c>
      <c r="AH365" s="50" t="s">
        <v>910</v>
      </c>
      <c r="AI365" s="50" t="s">
        <v>911</v>
      </c>
      <c r="AJ365" s="50"/>
      <c r="AK365" s="50"/>
      <c r="AL365" s="50"/>
      <c r="AM365" s="50"/>
      <c r="AN365" s="50" t="s">
        <v>33</v>
      </c>
      <c r="AO365" s="50"/>
      <c r="AP365" s="50"/>
      <c r="AQ365" s="38">
        <f t="shared" si="25"/>
        <v>58</v>
      </c>
      <c r="AR365" s="39">
        <f t="shared" si="27"/>
        <v>0.19205298013245034</v>
      </c>
      <c r="AS365" s="20">
        <v>0</v>
      </c>
      <c r="AT365" s="19" t="s">
        <v>1724</v>
      </c>
      <c r="AU365" s="19" t="s">
        <v>1723</v>
      </c>
      <c r="AV365" s="92">
        <f t="shared" si="28"/>
        <v>0</v>
      </c>
      <c r="AW365" s="92">
        <f t="shared" si="29"/>
        <v>0</v>
      </c>
    </row>
    <row r="366" spans="1:49" ht="51" x14ac:dyDescent="0.2">
      <c r="A366" s="50" t="s">
        <v>832</v>
      </c>
      <c r="B366" s="50" t="s">
        <v>832</v>
      </c>
      <c r="C366" s="50" t="s">
        <v>833</v>
      </c>
      <c r="D366" s="50" t="s">
        <v>834</v>
      </c>
      <c r="E366" s="50" t="s">
        <v>880</v>
      </c>
      <c r="F366" s="50" t="s">
        <v>881</v>
      </c>
      <c r="G366" s="50" t="s">
        <v>882</v>
      </c>
      <c r="H366" s="50" t="s">
        <v>883</v>
      </c>
      <c r="I366" s="50">
        <v>25</v>
      </c>
      <c r="J366" s="50" t="s">
        <v>12</v>
      </c>
      <c r="K366" s="52" t="s">
        <v>913</v>
      </c>
      <c r="L366" s="30" t="s">
        <v>1256</v>
      </c>
      <c r="M366" s="50" t="s">
        <v>914</v>
      </c>
      <c r="N366" s="50">
        <v>5</v>
      </c>
      <c r="O366" s="50">
        <v>25</v>
      </c>
      <c r="P366" s="28" t="s">
        <v>11</v>
      </c>
      <c r="Q366" s="28" t="s">
        <v>92</v>
      </c>
      <c r="R366" s="50" t="s">
        <v>840</v>
      </c>
      <c r="S366" s="50" t="s">
        <v>841</v>
      </c>
      <c r="T366" s="19">
        <v>0</v>
      </c>
      <c r="U366" s="19" t="s">
        <v>1684</v>
      </c>
      <c r="V366" s="19"/>
      <c r="W366" s="32">
        <v>336</v>
      </c>
      <c r="X366" s="33" t="s">
        <v>1256</v>
      </c>
      <c r="Y366" s="33"/>
      <c r="Z366" s="50" t="s">
        <v>915</v>
      </c>
      <c r="AA366" s="12">
        <v>42767</v>
      </c>
      <c r="AB366" s="34">
        <v>43069</v>
      </c>
      <c r="AC366" s="35">
        <f t="shared" si="26"/>
        <v>302</v>
      </c>
      <c r="AD366" s="36">
        <v>50</v>
      </c>
      <c r="AE366" s="28" t="s">
        <v>564</v>
      </c>
      <c r="AF366" s="50" t="s">
        <v>887</v>
      </c>
      <c r="AG366" s="50" t="s">
        <v>888</v>
      </c>
      <c r="AH366" s="50" t="s">
        <v>910</v>
      </c>
      <c r="AI366" s="50" t="s">
        <v>916</v>
      </c>
      <c r="AJ366" s="50" t="s">
        <v>102</v>
      </c>
      <c r="AK366" s="50" t="s">
        <v>917</v>
      </c>
      <c r="AL366" s="50"/>
      <c r="AM366" s="50"/>
      <c r="AN366" s="50" t="s">
        <v>33</v>
      </c>
      <c r="AO366" s="50"/>
      <c r="AP366" s="50"/>
      <c r="AQ366" s="38">
        <f t="shared" si="25"/>
        <v>58</v>
      </c>
      <c r="AR366" s="39">
        <f t="shared" si="27"/>
        <v>0.19205298013245034</v>
      </c>
      <c r="AS366" s="20">
        <v>0</v>
      </c>
      <c r="AT366" s="19" t="s">
        <v>1725</v>
      </c>
      <c r="AU366" s="19" t="s">
        <v>1726</v>
      </c>
      <c r="AV366" s="92">
        <f t="shared" si="28"/>
        <v>0</v>
      </c>
      <c r="AW366" s="92">
        <f t="shared" si="29"/>
        <v>0</v>
      </c>
    </row>
    <row r="367" spans="1:49" ht="63.75" x14ac:dyDescent="0.2">
      <c r="A367" s="50" t="s">
        <v>832</v>
      </c>
      <c r="B367" s="50" t="s">
        <v>832</v>
      </c>
      <c r="C367" s="50" t="s">
        <v>833</v>
      </c>
      <c r="D367" s="50" t="s">
        <v>834</v>
      </c>
      <c r="E367" s="50" t="s">
        <v>880</v>
      </c>
      <c r="F367" s="50" t="s">
        <v>881</v>
      </c>
      <c r="G367" s="50" t="s">
        <v>882</v>
      </c>
      <c r="H367" s="50" t="s">
        <v>883</v>
      </c>
      <c r="I367" s="50">
        <v>25</v>
      </c>
      <c r="J367" s="50" t="s">
        <v>12</v>
      </c>
      <c r="K367" s="52" t="s">
        <v>913</v>
      </c>
      <c r="L367" s="30" t="s">
        <v>1256</v>
      </c>
      <c r="M367" s="50" t="s">
        <v>914</v>
      </c>
      <c r="N367" s="50">
        <v>5</v>
      </c>
      <c r="O367" s="50">
        <v>25</v>
      </c>
      <c r="P367" s="28" t="s">
        <v>11</v>
      </c>
      <c r="Q367" s="28" t="s">
        <v>92</v>
      </c>
      <c r="R367" s="50" t="s">
        <v>840</v>
      </c>
      <c r="S367" s="50" t="s">
        <v>841</v>
      </c>
      <c r="T367" s="19">
        <v>0</v>
      </c>
      <c r="U367" s="19" t="s">
        <v>1684</v>
      </c>
      <c r="V367" s="19"/>
      <c r="W367" s="32">
        <v>337</v>
      </c>
      <c r="X367" s="33" t="s">
        <v>1256</v>
      </c>
      <c r="Y367" s="33"/>
      <c r="Z367" s="50" t="s">
        <v>918</v>
      </c>
      <c r="AA367" s="12">
        <v>42767</v>
      </c>
      <c r="AB367" s="34">
        <v>43069</v>
      </c>
      <c r="AC367" s="35">
        <f t="shared" si="26"/>
        <v>302</v>
      </c>
      <c r="AD367" s="36">
        <v>50</v>
      </c>
      <c r="AE367" s="28" t="s">
        <v>564</v>
      </c>
      <c r="AF367" s="50" t="s">
        <v>887</v>
      </c>
      <c r="AG367" s="50" t="s">
        <v>888</v>
      </c>
      <c r="AH367" s="50" t="s">
        <v>910</v>
      </c>
      <c r="AI367" s="50" t="s">
        <v>916</v>
      </c>
      <c r="AJ367" s="50" t="s">
        <v>102</v>
      </c>
      <c r="AK367" s="50" t="s">
        <v>917</v>
      </c>
      <c r="AL367" s="50"/>
      <c r="AM367" s="50"/>
      <c r="AN367" s="50" t="s">
        <v>33</v>
      </c>
      <c r="AO367" s="50"/>
      <c r="AP367" s="50"/>
      <c r="AQ367" s="38">
        <f t="shared" si="25"/>
        <v>58</v>
      </c>
      <c r="AR367" s="39">
        <f t="shared" si="27"/>
        <v>0.19205298013245034</v>
      </c>
      <c r="AS367" s="20">
        <v>0</v>
      </c>
      <c r="AT367" s="19" t="s">
        <v>1727</v>
      </c>
      <c r="AU367" s="19" t="s">
        <v>1728</v>
      </c>
      <c r="AV367" s="92">
        <f t="shared" si="28"/>
        <v>0</v>
      </c>
      <c r="AW367" s="92">
        <f t="shared" si="29"/>
        <v>0</v>
      </c>
    </row>
    <row r="368" spans="1:49" ht="38.25" x14ac:dyDescent="0.2">
      <c r="A368" s="50" t="s">
        <v>832</v>
      </c>
      <c r="B368" s="50" t="s">
        <v>832</v>
      </c>
      <c r="C368" s="50" t="s">
        <v>833</v>
      </c>
      <c r="D368" s="50" t="s">
        <v>834</v>
      </c>
      <c r="E368" s="50" t="s">
        <v>880</v>
      </c>
      <c r="F368" s="50" t="s">
        <v>881</v>
      </c>
      <c r="G368" s="50" t="s">
        <v>882</v>
      </c>
      <c r="H368" s="50" t="s">
        <v>883</v>
      </c>
      <c r="I368" s="50">
        <v>25</v>
      </c>
      <c r="J368" s="50" t="s">
        <v>12</v>
      </c>
      <c r="K368" s="52" t="s">
        <v>919</v>
      </c>
      <c r="L368" s="30" t="s">
        <v>1256</v>
      </c>
      <c r="M368" s="50" t="s">
        <v>920</v>
      </c>
      <c r="N368" s="50">
        <v>5</v>
      </c>
      <c r="O368" s="50">
        <v>25</v>
      </c>
      <c r="P368" s="28" t="s">
        <v>11</v>
      </c>
      <c r="Q368" s="28" t="s">
        <v>92</v>
      </c>
      <c r="R368" s="50" t="s">
        <v>840</v>
      </c>
      <c r="S368" s="50" t="s">
        <v>841</v>
      </c>
      <c r="T368" s="19">
        <v>0</v>
      </c>
      <c r="U368" s="19" t="s">
        <v>1685</v>
      </c>
      <c r="V368" s="19"/>
      <c r="W368" s="32">
        <v>338</v>
      </c>
      <c r="X368" s="33" t="s">
        <v>1256</v>
      </c>
      <c r="Y368" s="33"/>
      <c r="Z368" s="50" t="s">
        <v>921</v>
      </c>
      <c r="AA368" s="12">
        <v>42767</v>
      </c>
      <c r="AB368" s="34">
        <v>43069</v>
      </c>
      <c r="AC368" s="35">
        <f t="shared" si="26"/>
        <v>302</v>
      </c>
      <c r="AD368" s="36">
        <v>40</v>
      </c>
      <c r="AE368" s="28" t="s">
        <v>564</v>
      </c>
      <c r="AF368" s="50" t="s">
        <v>887</v>
      </c>
      <c r="AG368" s="50" t="s">
        <v>888</v>
      </c>
      <c r="AH368" s="50" t="s">
        <v>910</v>
      </c>
      <c r="AI368" s="50" t="s">
        <v>911</v>
      </c>
      <c r="AJ368" s="50"/>
      <c r="AK368" s="50"/>
      <c r="AL368" s="50"/>
      <c r="AM368" s="50"/>
      <c r="AN368" s="50" t="s">
        <v>33</v>
      </c>
      <c r="AO368" s="50"/>
      <c r="AP368" s="50"/>
      <c r="AQ368" s="38">
        <f t="shared" si="25"/>
        <v>58</v>
      </c>
      <c r="AR368" s="39">
        <f t="shared" si="27"/>
        <v>0.19205298013245034</v>
      </c>
      <c r="AS368" s="20">
        <v>50</v>
      </c>
      <c r="AT368" s="19" t="s">
        <v>1729</v>
      </c>
      <c r="AU368" s="19" t="s">
        <v>1730</v>
      </c>
      <c r="AV368" s="92">
        <f t="shared" si="28"/>
        <v>20</v>
      </c>
      <c r="AW368" s="92">
        <f t="shared" si="29"/>
        <v>1</v>
      </c>
    </row>
    <row r="369" spans="1:49" ht="38.25" x14ac:dyDescent="0.2">
      <c r="A369" s="50" t="s">
        <v>832</v>
      </c>
      <c r="B369" s="50" t="s">
        <v>832</v>
      </c>
      <c r="C369" s="50" t="s">
        <v>833</v>
      </c>
      <c r="D369" s="50" t="s">
        <v>834</v>
      </c>
      <c r="E369" s="50" t="s">
        <v>880</v>
      </c>
      <c r="F369" s="50" t="s">
        <v>881</v>
      </c>
      <c r="G369" s="50" t="s">
        <v>882</v>
      </c>
      <c r="H369" s="50" t="s">
        <v>883</v>
      </c>
      <c r="I369" s="50">
        <v>25</v>
      </c>
      <c r="J369" s="50" t="s">
        <v>12</v>
      </c>
      <c r="K369" s="52" t="s">
        <v>919</v>
      </c>
      <c r="L369" s="30" t="s">
        <v>1256</v>
      </c>
      <c r="M369" s="50" t="s">
        <v>920</v>
      </c>
      <c r="N369" s="50">
        <v>5</v>
      </c>
      <c r="O369" s="50">
        <v>25</v>
      </c>
      <c r="P369" s="28" t="s">
        <v>11</v>
      </c>
      <c r="Q369" s="28" t="s">
        <v>92</v>
      </c>
      <c r="R369" s="50" t="s">
        <v>840</v>
      </c>
      <c r="S369" s="50" t="s">
        <v>841</v>
      </c>
      <c r="T369" s="19">
        <v>0</v>
      </c>
      <c r="U369" s="19" t="s">
        <v>1686</v>
      </c>
      <c r="V369" s="19"/>
      <c r="W369" s="32">
        <v>339</v>
      </c>
      <c r="X369" s="33" t="s">
        <v>1256</v>
      </c>
      <c r="Y369" s="33"/>
      <c r="Z369" s="50" t="s">
        <v>922</v>
      </c>
      <c r="AA369" s="12">
        <v>42767</v>
      </c>
      <c r="AB369" s="34">
        <v>43069</v>
      </c>
      <c r="AC369" s="35">
        <f t="shared" si="26"/>
        <v>302</v>
      </c>
      <c r="AD369" s="36">
        <v>30</v>
      </c>
      <c r="AE369" s="28" t="s">
        <v>564</v>
      </c>
      <c r="AF369" s="50" t="s">
        <v>887</v>
      </c>
      <c r="AG369" s="50" t="s">
        <v>888</v>
      </c>
      <c r="AH369" s="50" t="s">
        <v>910</v>
      </c>
      <c r="AI369" s="50" t="s">
        <v>911</v>
      </c>
      <c r="AJ369" s="50"/>
      <c r="AK369" s="50"/>
      <c r="AL369" s="50"/>
      <c r="AM369" s="50"/>
      <c r="AN369" s="50" t="s">
        <v>33</v>
      </c>
      <c r="AO369" s="50"/>
      <c r="AP369" s="50"/>
      <c r="AQ369" s="38">
        <f t="shared" si="25"/>
        <v>58</v>
      </c>
      <c r="AR369" s="39">
        <f t="shared" si="27"/>
        <v>0.19205298013245034</v>
      </c>
      <c r="AS369" s="20">
        <v>0</v>
      </c>
      <c r="AT369" s="19" t="s">
        <v>1731</v>
      </c>
      <c r="AU369" s="19"/>
      <c r="AV369" s="92">
        <f t="shared" si="28"/>
        <v>0</v>
      </c>
      <c r="AW369" s="92">
        <f t="shared" si="29"/>
        <v>0</v>
      </c>
    </row>
    <row r="370" spans="1:49" ht="38.25" x14ac:dyDescent="0.2">
      <c r="A370" s="50" t="s">
        <v>832</v>
      </c>
      <c r="B370" s="50" t="s">
        <v>832</v>
      </c>
      <c r="C370" s="50" t="s">
        <v>833</v>
      </c>
      <c r="D370" s="50" t="s">
        <v>834</v>
      </c>
      <c r="E370" s="50" t="s">
        <v>880</v>
      </c>
      <c r="F370" s="50" t="s">
        <v>881</v>
      </c>
      <c r="G370" s="50" t="s">
        <v>882</v>
      </c>
      <c r="H370" s="50" t="s">
        <v>883</v>
      </c>
      <c r="I370" s="50">
        <v>25</v>
      </c>
      <c r="J370" s="50" t="s">
        <v>12</v>
      </c>
      <c r="K370" s="52" t="s">
        <v>919</v>
      </c>
      <c r="L370" s="30" t="s">
        <v>1256</v>
      </c>
      <c r="M370" s="50" t="s">
        <v>920</v>
      </c>
      <c r="N370" s="50">
        <v>5</v>
      </c>
      <c r="O370" s="50">
        <v>25</v>
      </c>
      <c r="P370" s="28" t="s">
        <v>11</v>
      </c>
      <c r="Q370" s="28" t="s">
        <v>92</v>
      </c>
      <c r="R370" s="50" t="s">
        <v>840</v>
      </c>
      <c r="S370" s="50" t="s">
        <v>841</v>
      </c>
      <c r="T370" s="19">
        <v>0</v>
      </c>
      <c r="U370" s="19" t="s">
        <v>1686</v>
      </c>
      <c r="V370" s="19"/>
      <c r="W370" s="32">
        <v>340</v>
      </c>
      <c r="X370" s="33" t="s">
        <v>1256</v>
      </c>
      <c r="Y370" s="33"/>
      <c r="Z370" s="50" t="s">
        <v>923</v>
      </c>
      <c r="AA370" s="12">
        <v>42767</v>
      </c>
      <c r="AB370" s="34">
        <v>43069</v>
      </c>
      <c r="AC370" s="35">
        <f t="shared" si="26"/>
        <v>302</v>
      </c>
      <c r="AD370" s="36">
        <v>30</v>
      </c>
      <c r="AE370" s="28" t="s">
        <v>564</v>
      </c>
      <c r="AF370" s="50" t="s">
        <v>887</v>
      </c>
      <c r="AG370" s="50" t="s">
        <v>888</v>
      </c>
      <c r="AH370" s="50" t="s">
        <v>910</v>
      </c>
      <c r="AI370" s="50" t="s">
        <v>911</v>
      </c>
      <c r="AJ370" s="50"/>
      <c r="AK370" s="50"/>
      <c r="AL370" s="50"/>
      <c r="AM370" s="50"/>
      <c r="AN370" s="50" t="s">
        <v>33</v>
      </c>
      <c r="AO370" s="50"/>
      <c r="AP370" s="50"/>
      <c r="AQ370" s="38">
        <f t="shared" si="25"/>
        <v>58</v>
      </c>
      <c r="AR370" s="39">
        <f t="shared" si="27"/>
        <v>0.19205298013245034</v>
      </c>
      <c r="AS370" s="20">
        <v>0</v>
      </c>
      <c r="AT370" s="19" t="s">
        <v>1732</v>
      </c>
      <c r="AU370" s="19"/>
      <c r="AV370" s="92">
        <f t="shared" si="28"/>
        <v>0</v>
      </c>
      <c r="AW370" s="92">
        <f t="shared" si="29"/>
        <v>0</v>
      </c>
    </row>
    <row r="371" spans="1:49" ht="51" x14ac:dyDescent="0.2">
      <c r="A371" s="50" t="s">
        <v>832</v>
      </c>
      <c r="B371" s="50" t="s">
        <v>832</v>
      </c>
      <c r="C371" s="50" t="s">
        <v>833</v>
      </c>
      <c r="D371" s="50" t="s">
        <v>834</v>
      </c>
      <c r="E371" s="50" t="s">
        <v>880</v>
      </c>
      <c r="F371" s="50" t="s">
        <v>881</v>
      </c>
      <c r="G371" s="50" t="s">
        <v>882</v>
      </c>
      <c r="H371" s="50" t="s">
        <v>883</v>
      </c>
      <c r="I371" s="50">
        <v>25</v>
      </c>
      <c r="J371" s="50" t="s">
        <v>12</v>
      </c>
      <c r="K371" s="52" t="s">
        <v>924</v>
      </c>
      <c r="L371" s="30" t="s">
        <v>1256</v>
      </c>
      <c r="M371" s="50" t="s">
        <v>925</v>
      </c>
      <c r="N371" s="50">
        <v>5</v>
      </c>
      <c r="O371" s="50">
        <v>15</v>
      </c>
      <c r="P371" s="28" t="s">
        <v>11</v>
      </c>
      <c r="Q371" s="28" t="s">
        <v>92</v>
      </c>
      <c r="R371" s="50" t="s">
        <v>840</v>
      </c>
      <c r="S371" s="50" t="s">
        <v>841</v>
      </c>
      <c r="T371" s="19">
        <v>0</v>
      </c>
      <c r="U371" s="19" t="s">
        <v>1687</v>
      </c>
      <c r="V371" s="19"/>
      <c r="W371" s="32">
        <v>341</v>
      </c>
      <c r="X371" s="33" t="s">
        <v>1256</v>
      </c>
      <c r="Y371" s="33"/>
      <c r="Z371" s="50" t="s">
        <v>926</v>
      </c>
      <c r="AA371" s="12">
        <v>42767</v>
      </c>
      <c r="AB371" s="34">
        <v>43069</v>
      </c>
      <c r="AC371" s="35">
        <f t="shared" si="26"/>
        <v>302</v>
      </c>
      <c r="AD371" s="36">
        <v>50</v>
      </c>
      <c r="AE371" s="28" t="s">
        <v>564</v>
      </c>
      <c r="AF371" s="50" t="s">
        <v>887</v>
      </c>
      <c r="AG371" s="50" t="s">
        <v>888</v>
      </c>
      <c r="AH371" s="50" t="s">
        <v>180</v>
      </c>
      <c r="AI371" s="50" t="s">
        <v>927</v>
      </c>
      <c r="AJ371" s="50"/>
      <c r="AK371" s="50"/>
      <c r="AL371" s="50"/>
      <c r="AM371" s="50"/>
      <c r="AN371" s="50" t="s">
        <v>33</v>
      </c>
      <c r="AO371" s="50"/>
      <c r="AP371" s="50"/>
      <c r="AQ371" s="38">
        <f t="shared" si="25"/>
        <v>58</v>
      </c>
      <c r="AR371" s="39">
        <f t="shared" si="27"/>
        <v>0.19205298013245034</v>
      </c>
      <c r="AS371" s="20">
        <v>0</v>
      </c>
      <c r="AT371" s="19" t="s">
        <v>1725</v>
      </c>
      <c r="AU371" s="19" t="s">
        <v>1726</v>
      </c>
      <c r="AV371" s="92">
        <f t="shared" si="28"/>
        <v>0</v>
      </c>
      <c r="AW371" s="92">
        <f t="shared" si="29"/>
        <v>0</v>
      </c>
    </row>
    <row r="372" spans="1:49" ht="38.25" x14ac:dyDescent="0.2">
      <c r="A372" s="50" t="s">
        <v>832</v>
      </c>
      <c r="B372" s="50" t="s">
        <v>832</v>
      </c>
      <c r="C372" s="50" t="s">
        <v>833</v>
      </c>
      <c r="D372" s="50" t="s">
        <v>834</v>
      </c>
      <c r="E372" s="50" t="s">
        <v>880</v>
      </c>
      <c r="F372" s="50" t="s">
        <v>881</v>
      </c>
      <c r="G372" s="50" t="s">
        <v>882</v>
      </c>
      <c r="H372" s="50" t="s">
        <v>883</v>
      </c>
      <c r="I372" s="50">
        <v>25</v>
      </c>
      <c r="J372" s="50" t="s">
        <v>12</v>
      </c>
      <c r="K372" s="52" t="s">
        <v>924</v>
      </c>
      <c r="L372" s="30" t="s">
        <v>1256</v>
      </c>
      <c r="M372" s="50" t="s">
        <v>925</v>
      </c>
      <c r="N372" s="50">
        <v>5</v>
      </c>
      <c r="O372" s="50">
        <v>15</v>
      </c>
      <c r="P372" s="28" t="s">
        <v>11</v>
      </c>
      <c r="Q372" s="28" t="s">
        <v>92</v>
      </c>
      <c r="R372" s="50" t="s">
        <v>840</v>
      </c>
      <c r="S372" s="50" t="s">
        <v>841</v>
      </c>
      <c r="T372" s="19">
        <v>0</v>
      </c>
      <c r="U372" s="19" t="s">
        <v>1687</v>
      </c>
      <c r="V372" s="19"/>
      <c r="W372" s="32">
        <v>342</v>
      </c>
      <c r="X372" s="33" t="s">
        <v>1256</v>
      </c>
      <c r="Y372" s="33"/>
      <c r="Z372" s="50" t="s">
        <v>928</v>
      </c>
      <c r="AA372" s="12">
        <v>42767</v>
      </c>
      <c r="AB372" s="34">
        <v>43069</v>
      </c>
      <c r="AC372" s="35">
        <f t="shared" si="26"/>
        <v>302</v>
      </c>
      <c r="AD372" s="36">
        <v>50</v>
      </c>
      <c r="AE372" s="28" t="s">
        <v>564</v>
      </c>
      <c r="AF372" s="50" t="s">
        <v>887</v>
      </c>
      <c r="AG372" s="50" t="s">
        <v>888</v>
      </c>
      <c r="AH372" s="50" t="s">
        <v>180</v>
      </c>
      <c r="AI372" s="50" t="s">
        <v>927</v>
      </c>
      <c r="AJ372" s="50"/>
      <c r="AK372" s="50"/>
      <c r="AL372" s="50"/>
      <c r="AM372" s="50"/>
      <c r="AN372" s="50" t="s">
        <v>33</v>
      </c>
      <c r="AO372" s="50"/>
      <c r="AP372" s="50"/>
      <c r="AQ372" s="38">
        <f t="shared" si="25"/>
        <v>58</v>
      </c>
      <c r="AR372" s="39">
        <f t="shared" si="27"/>
        <v>0.19205298013245034</v>
      </c>
      <c r="AS372" s="20">
        <v>0</v>
      </c>
      <c r="AT372" s="19" t="s">
        <v>1733</v>
      </c>
      <c r="AU372" s="19" t="s">
        <v>1734</v>
      </c>
      <c r="AV372" s="92">
        <f t="shared" si="28"/>
        <v>0</v>
      </c>
      <c r="AW372" s="92">
        <f t="shared" si="29"/>
        <v>0</v>
      </c>
    </row>
    <row r="373" spans="1:49" ht="63.75" x14ac:dyDescent="0.2">
      <c r="A373" s="50" t="s">
        <v>832</v>
      </c>
      <c r="B373" s="50" t="s">
        <v>832</v>
      </c>
      <c r="C373" s="50" t="s">
        <v>833</v>
      </c>
      <c r="D373" s="50" t="s">
        <v>834</v>
      </c>
      <c r="E373" s="50" t="s">
        <v>929</v>
      </c>
      <c r="F373" s="50" t="s">
        <v>930</v>
      </c>
      <c r="G373" s="50" t="s">
        <v>931</v>
      </c>
      <c r="H373" s="50" t="s">
        <v>932</v>
      </c>
      <c r="I373" s="50">
        <v>100</v>
      </c>
      <c r="J373" s="50" t="s">
        <v>12</v>
      </c>
      <c r="K373" s="52" t="s">
        <v>933</v>
      </c>
      <c r="L373" s="30" t="s">
        <v>1256</v>
      </c>
      <c r="M373" s="50" t="s">
        <v>934</v>
      </c>
      <c r="N373" s="50">
        <v>5</v>
      </c>
      <c r="O373" s="50">
        <v>15</v>
      </c>
      <c r="P373" s="28" t="s">
        <v>11</v>
      </c>
      <c r="Q373" s="28" t="s">
        <v>92</v>
      </c>
      <c r="R373" s="50" t="s">
        <v>840</v>
      </c>
      <c r="S373" s="50" t="s">
        <v>841</v>
      </c>
      <c r="T373" s="156">
        <v>18</v>
      </c>
      <c r="U373" s="19" t="s">
        <v>1688</v>
      </c>
      <c r="V373" s="19" t="s">
        <v>1689</v>
      </c>
      <c r="W373" s="32">
        <v>343</v>
      </c>
      <c r="X373" s="33" t="s">
        <v>1256</v>
      </c>
      <c r="Y373" s="33"/>
      <c r="Z373" s="50" t="s">
        <v>935</v>
      </c>
      <c r="AA373" s="12">
        <v>42815</v>
      </c>
      <c r="AB373" s="34">
        <v>43069</v>
      </c>
      <c r="AC373" s="35">
        <f t="shared" si="26"/>
        <v>254</v>
      </c>
      <c r="AD373" s="36">
        <v>100</v>
      </c>
      <c r="AE373" s="28" t="s">
        <v>564</v>
      </c>
      <c r="AF373" s="50" t="s">
        <v>226</v>
      </c>
      <c r="AG373" s="50" t="s">
        <v>936</v>
      </c>
      <c r="AH373" s="50" t="s">
        <v>226</v>
      </c>
      <c r="AI373" s="50" t="s">
        <v>936</v>
      </c>
      <c r="AJ373" s="50"/>
      <c r="AK373" s="50"/>
      <c r="AL373" s="50"/>
      <c r="AM373" s="50"/>
      <c r="AN373" s="50" t="s">
        <v>30</v>
      </c>
      <c r="AO373" s="50"/>
      <c r="AP373" s="50"/>
      <c r="AQ373" s="38">
        <f t="shared" si="25"/>
        <v>10</v>
      </c>
      <c r="AR373" s="39">
        <f t="shared" si="27"/>
        <v>3.937007874015748E-2</v>
      </c>
      <c r="AS373" s="20">
        <v>100</v>
      </c>
      <c r="AT373" s="19" t="s">
        <v>1735</v>
      </c>
      <c r="AU373" s="19" t="s">
        <v>1689</v>
      </c>
      <c r="AV373" s="92">
        <f t="shared" si="28"/>
        <v>100</v>
      </c>
      <c r="AW373" s="92">
        <f t="shared" si="29"/>
        <v>5</v>
      </c>
    </row>
    <row r="374" spans="1:49" ht="51" x14ac:dyDescent="0.2">
      <c r="A374" s="50" t="s">
        <v>832</v>
      </c>
      <c r="B374" s="50" t="s">
        <v>832</v>
      </c>
      <c r="C374" s="50" t="s">
        <v>833</v>
      </c>
      <c r="D374" s="50" t="s">
        <v>834</v>
      </c>
      <c r="E374" s="50" t="s">
        <v>929</v>
      </c>
      <c r="F374" s="50" t="s">
        <v>930</v>
      </c>
      <c r="G374" s="50" t="s">
        <v>931</v>
      </c>
      <c r="H374" s="50" t="s">
        <v>932</v>
      </c>
      <c r="I374" s="50">
        <v>100</v>
      </c>
      <c r="J374" s="50" t="s">
        <v>12</v>
      </c>
      <c r="K374" s="52" t="s">
        <v>937</v>
      </c>
      <c r="L374" s="30" t="s">
        <v>1256</v>
      </c>
      <c r="M374" s="50" t="s">
        <v>938</v>
      </c>
      <c r="N374" s="50">
        <v>5</v>
      </c>
      <c r="O374" s="50">
        <v>20</v>
      </c>
      <c r="P374" s="28" t="s">
        <v>11</v>
      </c>
      <c r="Q374" s="28" t="s">
        <v>92</v>
      </c>
      <c r="R374" s="50" t="s">
        <v>840</v>
      </c>
      <c r="S374" s="50" t="s">
        <v>841</v>
      </c>
      <c r="T374" s="156">
        <v>17</v>
      </c>
      <c r="U374" s="19" t="s">
        <v>1690</v>
      </c>
      <c r="V374" s="19" t="s">
        <v>1691</v>
      </c>
      <c r="W374" s="32">
        <v>344</v>
      </c>
      <c r="X374" s="33" t="s">
        <v>1256</v>
      </c>
      <c r="Y374" s="244"/>
      <c r="Z374" s="15" t="s">
        <v>939</v>
      </c>
      <c r="AA374" s="12">
        <v>42815</v>
      </c>
      <c r="AB374" s="34">
        <v>43069</v>
      </c>
      <c r="AC374" s="35">
        <f t="shared" si="26"/>
        <v>254</v>
      </c>
      <c r="AD374" s="36">
        <v>100</v>
      </c>
      <c r="AE374" s="28" t="s">
        <v>564</v>
      </c>
      <c r="AF374" s="50" t="s">
        <v>226</v>
      </c>
      <c r="AG374" s="50" t="s">
        <v>936</v>
      </c>
      <c r="AH374" s="50" t="s">
        <v>226</v>
      </c>
      <c r="AI374" s="50" t="s">
        <v>936</v>
      </c>
      <c r="AJ374" s="50"/>
      <c r="AK374" s="50"/>
      <c r="AL374" s="50"/>
      <c r="AM374" s="50"/>
      <c r="AN374" s="50" t="s">
        <v>30</v>
      </c>
      <c r="AO374" s="50"/>
      <c r="AP374" s="50"/>
      <c r="AQ374" s="38">
        <f t="shared" si="25"/>
        <v>10</v>
      </c>
      <c r="AR374" s="39">
        <f t="shared" si="27"/>
        <v>3.937007874015748E-2</v>
      </c>
      <c r="AS374" s="20">
        <v>85</v>
      </c>
      <c r="AT374" s="19" t="s">
        <v>1736</v>
      </c>
      <c r="AU374" s="19" t="s">
        <v>1691</v>
      </c>
      <c r="AV374" s="92">
        <f t="shared" si="28"/>
        <v>85</v>
      </c>
      <c r="AW374" s="92">
        <f t="shared" si="29"/>
        <v>4.25</v>
      </c>
    </row>
    <row r="375" spans="1:49" ht="51" x14ac:dyDescent="0.2">
      <c r="A375" s="50" t="s">
        <v>832</v>
      </c>
      <c r="B375" s="50" t="s">
        <v>832</v>
      </c>
      <c r="C375" s="50" t="s">
        <v>833</v>
      </c>
      <c r="D375" s="50" t="s">
        <v>834</v>
      </c>
      <c r="E375" s="50" t="s">
        <v>929</v>
      </c>
      <c r="F375" s="50" t="s">
        <v>930</v>
      </c>
      <c r="G375" s="50" t="s">
        <v>931</v>
      </c>
      <c r="H375" s="50" t="s">
        <v>932</v>
      </c>
      <c r="I375" s="50">
        <v>100</v>
      </c>
      <c r="J375" s="50" t="s">
        <v>12</v>
      </c>
      <c r="K375" s="52" t="s">
        <v>940</v>
      </c>
      <c r="L375" s="30" t="s">
        <v>1256</v>
      </c>
      <c r="M375" s="50" t="s">
        <v>941</v>
      </c>
      <c r="N375" s="50">
        <v>5</v>
      </c>
      <c r="O375" s="50">
        <v>100</v>
      </c>
      <c r="P375" s="50" t="s">
        <v>12</v>
      </c>
      <c r="Q375" s="28" t="s">
        <v>92</v>
      </c>
      <c r="R375" s="50" t="s">
        <v>840</v>
      </c>
      <c r="S375" s="50" t="s">
        <v>841</v>
      </c>
      <c r="T375" s="19">
        <v>0</v>
      </c>
      <c r="U375" s="19" t="s">
        <v>1692</v>
      </c>
      <c r="V375" s="19"/>
      <c r="W375" s="32">
        <v>345</v>
      </c>
      <c r="X375" s="33" t="s">
        <v>1256</v>
      </c>
      <c r="Y375" s="33"/>
      <c r="Z375" s="50" t="s">
        <v>942</v>
      </c>
      <c r="AA375" s="12">
        <v>42804</v>
      </c>
      <c r="AB375" s="34">
        <v>43069</v>
      </c>
      <c r="AC375" s="35">
        <f t="shared" si="26"/>
        <v>265</v>
      </c>
      <c r="AD375" s="36">
        <v>100</v>
      </c>
      <c r="AE375" s="28" t="s">
        <v>564</v>
      </c>
      <c r="AF375" s="50" t="s">
        <v>226</v>
      </c>
      <c r="AG375" s="50" t="s">
        <v>936</v>
      </c>
      <c r="AH375" s="50" t="s">
        <v>226</v>
      </c>
      <c r="AI375" s="50" t="s">
        <v>936</v>
      </c>
      <c r="AJ375" s="50"/>
      <c r="AK375" s="50"/>
      <c r="AL375" s="50"/>
      <c r="AM375" s="50"/>
      <c r="AN375" s="50" t="s">
        <v>30</v>
      </c>
      <c r="AO375" s="50"/>
      <c r="AP375" s="50"/>
      <c r="AQ375" s="38">
        <f t="shared" si="25"/>
        <v>21</v>
      </c>
      <c r="AR375" s="39">
        <f t="shared" si="27"/>
        <v>7.9245283018867921E-2</v>
      </c>
      <c r="AS375" s="20">
        <v>0</v>
      </c>
      <c r="AT375" s="19" t="s">
        <v>1737</v>
      </c>
      <c r="AU375" s="19" t="s">
        <v>1738</v>
      </c>
      <c r="AV375" s="92">
        <f t="shared" si="28"/>
        <v>0</v>
      </c>
      <c r="AW375" s="92">
        <f t="shared" si="29"/>
        <v>0</v>
      </c>
    </row>
    <row r="376" spans="1:49" ht="38.25" x14ac:dyDescent="0.2">
      <c r="A376" s="50" t="s">
        <v>832</v>
      </c>
      <c r="B376" s="50" t="s">
        <v>832</v>
      </c>
      <c r="C376" s="57" t="s">
        <v>431</v>
      </c>
      <c r="D376" s="57" t="s">
        <v>432</v>
      </c>
      <c r="E376" s="57" t="e">
        <v>#N/A</v>
      </c>
      <c r="F376" s="57" t="s">
        <v>506</v>
      </c>
      <c r="G376" s="57" t="s">
        <v>507</v>
      </c>
      <c r="H376" s="57" t="s">
        <v>508</v>
      </c>
      <c r="I376" s="57">
        <v>100</v>
      </c>
      <c r="J376" s="57" t="s">
        <v>12</v>
      </c>
      <c r="K376" s="52" t="s">
        <v>509</v>
      </c>
      <c r="L376" s="30" t="s">
        <v>1256</v>
      </c>
      <c r="M376" s="57" t="s">
        <v>1314</v>
      </c>
      <c r="N376" s="57">
        <v>4</v>
      </c>
      <c r="O376" s="57">
        <v>500</v>
      </c>
      <c r="P376" s="28" t="s">
        <v>11</v>
      </c>
      <c r="Q376" s="28" t="s">
        <v>95</v>
      </c>
      <c r="R376" s="57" t="s">
        <v>1740</v>
      </c>
      <c r="S376" s="57" t="s">
        <v>1741</v>
      </c>
      <c r="T376" s="7">
        <v>0</v>
      </c>
      <c r="U376" s="7" t="s">
        <v>1693</v>
      </c>
      <c r="V376" s="7"/>
      <c r="W376" s="32">
        <v>88</v>
      </c>
      <c r="X376" s="33" t="s">
        <v>1256</v>
      </c>
      <c r="Y376" s="33"/>
      <c r="Z376" s="57" t="s">
        <v>1315</v>
      </c>
      <c r="AA376" s="59">
        <v>42875</v>
      </c>
      <c r="AB376" s="59">
        <v>42887</v>
      </c>
      <c r="AC376" s="35">
        <f t="shared" si="26"/>
        <v>12</v>
      </c>
      <c r="AD376" s="60">
        <v>30</v>
      </c>
      <c r="AE376" s="28" t="s">
        <v>564</v>
      </c>
      <c r="AF376" s="50" t="s">
        <v>843</v>
      </c>
      <c r="AG376" s="57" t="s">
        <v>844</v>
      </c>
      <c r="AH376" s="50" t="s">
        <v>178</v>
      </c>
      <c r="AI376" s="57" t="s">
        <v>845</v>
      </c>
      <c r="AJ376" s="57"/>
      <c r="AK376" s="57"/>
      <c r="AL376" s="57"/>
      <c r="AM376" s="57"/>
      <c r="AN376" s="57"/>
      <c r="AO376" s="57"/>
      <c r="AP376" s="57"/>
      <c r="AQ376" s="38" t="str">
        <f t="shared" si="25"/>
        <v>Actividad no ha iniciado</v>
      </c>
      <c r="AR376" s="39" t="str">
        <f t="shared" si="27"/>
        <v>Actividad no ha iniciado</v>
      </c>
      <c r="AS376" s="136">
        <v>0</v>
      </c>
      <c r="AT376" s="7"/>
      <c r="AU376" s="7"/>
      <c r="AV376" s="92">
        <f t="shared" si="28"/>
        <v>0</v>
      </c>
      <c r="AW376" s="92">
        <f t="shared" si="29"/>
        <v>0</v>
      </c>
    </row>
    <row r="377" spans="1:49" ht="38.25" x14ac:dyDescent="0.2">
      <c r="A377" s="50" t="s">
        <v>832</v>
      </c>
      <c r="B377" s="50" t="s">
        <v>832</v>
      </c>
      <c r="C377" s="57" t="s">
        <v>431</v>
      </c>
      <c r="D377" s="57" t="s">
        <v>432</v>
      </c>
      <c r="E377" s="57" t="e">
        <v>#N/A</v>
      </c>
      <c r="F377" s="57" t="s">
        <v>506</v>
      </c>
      <c r="G377" s="57" t="s">
        <v>507</v>
      </c>
      <c r="H377" s="57" t="s">
        <v>508</v>
      </c>
      <c r="I377" s="57">
        <v>100</v>
      </c>
      <c r="J377" s="57" t="s">
        <v>12</v>
      </c>
      <c r="K377" s="52" t="s">
        <v>509</v>
      </c>
      <c r="L377" s="30" t="s">
        <v>1256</v>
      </c>
      <c r="M377" s="57" t="s">
        <v>1314</v>
      </c>
      <c r="N377" s="57">
        <v>4</v>
      </c>
      <c r="O377" s="57">
        <v>500</v>
      </c>
      <c r="P377" s="28" t="s">
        <v>11</v>
      </c>
      <c r="Q377" s="28" t="s">
        <v>95</v>
      </c>
      <c r="R377" s="57" t="s">
        <v>1740</v>
      </c>
      <c r="S377" s="57" t="s">
        <v>1741</v>
      </c>
      <c r="T377" s="7">
        <v>0</v>
      </c>
      <c r="U377" s="7" t="s">
        <v>1693</v>
      </c>
      <c r="V377" s="7"/>
      <c r="W377" s="32">
        <v>89</v>
      </c>
      <c r="X377" s="33" t="s">
        <v>1256</v>
      </c>
      <c r="Y377" s="33"/>
      <c r="Z377" s="57" t="s">
        <v>1317</v>
      </c>
      <c r="AA377" s="59">
        <v>42944</v>
      </c>
      <c r="AB377" s="59">
        <v>43008</v>
      </c>
      <c r="AC377" s="35">
        <f t="shared" si="26"/>
        <v>64</v>
      </c>
      <c r="AD377" s="60">
        <v>35</v>
      </c>
      <c r="AE377" s="28" t="s">
        <v>564</v>
      </c>
      <c r="AF377" s="50" t="s">
        <v>843</v>
      </c>
      <c r="AG377" s="57" t="s">
        <v>844</v>
      </c>
      <c r="AH377" s="50" t="s">
        <v>178</v>
      </c>
      <c r="AI377" s="57" t="s">
        <v>845</v>
      </c>
      <c r="AJ377" s="57"/>
      <c r="AK377" s="57"/>
      <c r="AL377" s="57"/>
      <c r="AM377" s="57"/>
      <c r="AN377" s="57"/>
      <c r="AO377" s="57"/>
      <c r="AP377" s="57"/>
      <c r="AQ377" s="38" t="str">
        <f t="shared" si="25"/>
        <v>Actividad no ha iniciado</v>
      </c>
      <c r="AR377" s="39" t="str">
        <f t="shared" si="27"/>
        <v>Actividad no ha iniciado</v>
      </c>
      <c r="AS377" s="136">
        <v>0</v>
      </c>
      <c r="AT377" s="7"/>
      <c r="AU377" s="7"/>
      <c r="AV377" s="92">
        <f t="shared" si="28"/>
        <v>0</v>
      </c>
      <c r="AW377" s="92">
        <f t="shared" si="29"/>
        <v>0</v>
      </c>
    </row>
    <row r="378" spans="1:49" ht="38.25" x14ac:dyDescent="0.2">
      <c r="A378" s="50" t="s">
        <v>832</v>
      </c>
      <c r="B378" s="50" t="s">
        <v>832</v>
      </c>
      <c r="C378" s="57" t="s">
        <v>431</v>
      </c>
      <c r="D378" s="57" t="s">
        <v>432</v>
      </c>
      <c r="E378" s="57" t="e">
        <v>#N/A</v>
      </c>
      <c r="F378" s="57" t="s">
        <v>506</v>
      </c>
      <c r="G378" s="57" t="s">
        <v>507</v>
      </c>
      <c r="H378" s="57" t="s">
        <v>508</v>
      </c>
      <c r="I378" s="57">
        <v>100</v>
      </c>
      <c r="J378" s="57" t="s">
        <v>12</v>
      </c>
      <c r="K378" s="52" t="s">
        <v>509</v>
      </c>
      <c r="L378" s="30" t="s">
        <v>1256</v>
      </c>
      <c r="M378" s="57" t="s">
        <v>1314</v>
      </c>
      <c r="N378" s="57">
        <v>4</v>
      </c>
      <c r="O378" s="57">
        <v>500</v>
      </c>
      <c r="P378" s="28" t="s">
        <v>11</v>
      </c>
      <c r="Q378" s="28" t="s">
        <v>95</v>
      </c>
      <c r="R378" s="57" t="s">
        <v>1740</v>
      </c>
      <c r="S378" s="57" t="s">
        <v>1741</v>
      </c>
      <c r="T378" s="7">
        <v>0</v>
      </c>
      <c r="U378" s="7" t="s">
        <v>1693</v>
      </c>
      <c r="V378" s="7"/>
      <c r="W378" s="32">
        <v>90</v>
      </c>
      <c r="X378" s="33" t="s">
        <v>1256</v>
      </c>
      <c r="Y378" s="33"/>
      <c r="Z378" s="57" t="s">
        <v>1318</v>
      </c>
      <c r="AA378" s="59">
        <v>43018</v>
      </c>
      <c r="AB378" s="59">
        <v>43084</v>
      </c>
      <c r="AC378" s="35">
        <f t="shared" si="26"/>
        <v>66</v>
      </c>
      <c r="AD378" s="60">
        <v>35</v>
      </c>
      <c r="AE378" s="28" t="s">
        <v>564</v>
      </c>
      <c r="AF378" s="50" t="s">
        <v>843</v>
      </c>
      <c r="AG378" s="57" t="s">
        <v>844</v>
      </c>
      <c r="AH378" s="50" t="s">
        <v>178</v>
      </c>
      <c r="AI378" s="57" t="s">
        <v>845</v>
      </c>
      <c r="AJ378" s="57"/>
      <c r="AK378" s="57"/>
      <c r="AL378" s="57"/>
      <c r="AM378" s="57"/>
      <c r="AN378" s="57"/>
      <c r="AO378" s="57"/>
      <c r="AP378" s="57"/>
      <c r="AQ378" s="38" t="str">
        <f t="shared" si="25"/>
        <v>Actividad no ha iniciado</v>
      </c>
      <c r="AR378" s="39" t="str">
        <f t="shared" si="27"/>
        <v>Actividad no ha iniciado</v>
      </c>
      <c r="AS378" s="136">
        <v>0</v>
      </c>
      <c r="AT378" s="7"/>
      <c r="AU378" s="7"/>
      <c r="AV378" s="92">
        <f t="shared" si="28"/>
        <v>0</v>
      </c>
      <c r="AW378" s="92">
        <f t="shared" si="29"/>
        <v>0</v>
      </c>
    </row>
    <row r="379" spans="1:49" ht="60" x14ac:dyDescent="0.2">
      <c r="A379" s="50" t="s">
        <v>832</v>
      </c>
      <c r="B379" s="50" t="s">
        <v>832</v>
      </c>
      <c r="C379" s="57" t="s">
        <v>431</v>
      </c>
      <c r="D379" s="57" t="s">
        <v>432</v>
      </c>
      <c r="E379" s="57" t="e">
        <v>#N/A</v>
      </c>
      <c r="F379" s="57" t="s">
        <v>506</v>
      </c>
      <c r="G379" s="57" t="s">
        <v>507</v>
      </c>
      <c r="H379" s="57" t="s">
        <v>508</v>
      </c>
      <c r="I379" s="57">
        <v>100</v>
      </c>
      <c r="J379" s="57" t="s">
        <v>12</v>
      </c>
      <c r="K379" s="52" t="s">
        <v>1313</v>
      </c>
      <c r="L379" s="30" t="s">
        <v>1256</v>
      </c>
      <c r="M379" s="57" t="s">
        <v>1316</v>
      </c>
      <c r="N379" s="134">
        <v>4</v>
      </c>
      <c r="O379" s="57">
        <v>1</v>
      </c>
      <c r="P379" s="28" t="s">
        <v>11</v>
      </c>
      <c r="Q379" s="28" t="s">
        <v>95</v>
      </c>
      <c r="R379" s="57" t="s">
        <v>1740</v>
      </c>
      <c r="S379" s="57" t="s">
        <v>1741</v>
      </c>
      <c r="T379" s="7">
        <v>0</v>
      </c>
      <c r="U379" s="7" t="s">
        <v>1693</v>
      </c>
      <c r="V379" s="7"/>
      <c r="W379" s="32">
        <v>496</v>
      </c>
      <c r="X379" s="33" t="s">
        <v>1256</v>
      </c>
      <c r="Y379" s="33"/>
      <c r="Z379" s="117" t="s">
        <v>1319</v>
      </c>
      <c r="AA379" s="85">
        <v>42845</v>
      </c>
      <c r="AB379" s="85">
        <v>42946</v>
      </c>
      <c r="AC379" s="35">
        <f t="shared" si="26"/>
        <v>101</v>
      </c>
      <c r="AD379" s="60">
        <v>20</v>
      </c>
      <c r="AE379" s="28" t="s">
        <v>564</v>
      </c>
      <c r="AF379" s="134" t="s">
        <v>843</v>
      </c>
      <c r="AG379" s="57" t="s">
        <v>844</v>
      </c>
      <c r="AH379" s="134" t="s">
        <v>178</v>
      </c>
      <c r="AI379" s="57" t="s">
        <v>845</v>
      </c>
      <c r="AJ379" s="57"/>
      <c r="AK379" s="57"/>
      <c r="AL379" s="57"/>
      <c r="AM379" s="57"/>
      <c r="AN379" s="57"/>
      <c r="AO379" s="57"/>
      <c r="AP379" s="57"/>
      <c r="AQ379" s="38" t="str">
        <f t="shared" si="25"/>
        <v>Actividad no ha iniciado</v>
      </c>
      <c r="AR379" s="39" t="str">
        <f t="shared" si="27"/>
        <v>Actividad no ha iniciado</v>
      </c>
      <c r="AS379" s="136">
        <v>0</v>
      </c>
      <c r="AT379" s="7"/>
      <c r="AU379" s="7"/>
      <c r="AV379" s="92">
        <f t="shared" si="28"/>
        <v>0</v>
      </c>
      <c r="AW379" s="92">
        <f t="shared" si="29"/>
        <v>0</v>
      </c>
    </row>
    <row r="380" spans="1:49" ht="38.25" x14ac:dyDescent="0.2">
      <c r="A380" s="50" t="s">
        <v>832</v>
      </c>
      <c r="B380" s="50" t="s">
        <v>832</v>
      </c>
      <c r="C380" s="57" t="s">
        <v>431</v>
      </c>
      <c r="D380" s="57" t="s">
        <v>432</v>
      </c>
      <c r="E380" s="57" t="e">
        <v>#N/A</v>
      </c>
      <c r="F380" s="57" t="s">
        <v>506</v>
      </c>
      <c r="G380" s="57" t="s">
        <v>507</v>
      </c>
      <c r="H380" s="57" t="s">
        <v>508</v>
      </c>
      <c r="I380" s="57">
        <v>100</v>
      </c>
      <c r="J380" s="57" t="s">
        <v>12</v>
      </c>
      <c r="K380" s="52" t="s">
        <v>1313</v>
      </c>
      <c r="L380" s="30" t="s">
        <v>1256</v>
      </c>
      <c r="M380" s="57" t="s">
        <v>1316</v>
      </c>
      <c r="N380" s="134">
        <v>4</v>
      </c>
      <c r="O380" s="57">
        <v>1</v>
      </c>
      <c r="P380" s="28" t="s">
        <v>11</v>
      </c>
      <c r="Q380" s="28" t="s">
        <v>95</v>
      </c>
      <c r="R380" s="57" t="s">
        <v>1740</v>
      </c>
      <c r="S380" s="57" t="s">
        <v>1741</v>
      </c>
      <c r="T380" s="7">
        <v>0</v>
      </c>
      <c r="U380" s="7" t="s">
        <v>1693</v>
      </c>
      <c r="V380" s="7"/>
      <c r="W380" s="32">
        <v>497</v>
      </c>
      <c r="X380" s="33" t="s">
        <v>1256</v>
      </c>
      <c r="Y380" s="33"/>
      <c r="Z380" s="117" t="s">
        <v>1320</v>
      </c>
      <c r="AA380" s="85">
        <v>42845</v>
      </c>
      <c r="AB380" s="85">
        <v>42977</v>
      </c>
      <c r="AC380" s="35">
        <f t="shared" si="26"/>
        <v>132</v>
      </c>
      <c r="AD380" s="60">
        <v>40</v>
      </c>
      <c r="AE380" s="28" t="s">
        <v>564</v>
      </c>
      <c r="AF380" s="134" t="s">
        <v>843</v>
      </c>
      <c r="AG380" s="57" t="s">
        <v>844</v>
      </c>
      <c r="AH380" s="134" t="s">
        <v>178</v>
      </c>
      <c r="AI380" s="57" t="s">
        <v>845</v>
      </c>
      <c r="AJ380" s="57"/>
      <c r="AK380" s="57"/>
      <c r="AL380" s="57"/>
      <c r="AM380" s="57"/>
      <c r="AN380" s="57"/>
      <c r="AO380" s="57"/>
      <c r="AP380" s="57"/>
      <c r="AQ380" s="38" t="str">
        <f t="shared" si="25"/>
        <v>Actividad no ha iniciado</v>
      </c>
      <c r="AR380" s="39" t="str">
        <f t="shared" si="27"/>
        <v>Actividad no ha iniciado</v>
      </c>
      <c r="AS380" s="136">
        <v>0</v>
      </c>
      <c r="AT380" s="7"/>
      <c r="AU380" s="7"/>
      <c r="AV380" s="92">
        <f t="shared" si="28"/>
        <v>0</v>
      </c>
      <c r="AW380" s="92">
        <f t="shared" si="29"/>
        <v>0</v>
      </c>
    </row>
    <row r="381" spans="1:49" ht="38.25" x14ac:dyDescent="0.2">
      <c r="A381" s="50" t="s">
        <v>832</v>
      </c>
      <c r="B381" s="50" t="s">
        <v>832</v>
      </c>
      <c r="C381" s="57" t="s">
        <v>431</v>
      </c>
      <c r="D381" s="57" t="s">
        <v>432</v>
      </c>
      <c r="E381" s="57" t="e">
        <v>#N/A</v>
      </c>
      <c r="F381" s="57" t="s">
        <v>506</v>
      </c>
      <c r="G381" s="57" t="s">
        <v>507</v>
      </c>
      <c r="H381" s="57" t="s">
        <v>508</v>
      </c>
      <c r="I381" s="57">
        <v>100</v>
      </c>
      <c r="J381" s="57" t="s">
        <v>12</v>
      </c>
      <c r="K381" s="52" t="s">
        <v>1313</v>
      </c>
      <c r="L381" s="30" t="s">
        <v>1256</v>
      </c>
      <c r="M381" s="57" t="s">
        <v>1316</v>
      </c>
      <c r="N381" s="134">
        <v>4</v>
      </c>
      <c r="O381" s="57">
        <v>1</v>
      </c>
      <c r="P381" s="28" t="s">
        <v>11</v>
      </c>
      <c r="Q381" s="28" t="s">
        <v>95</v>
      </c>
      <c r="R381" s="57" t="s">
        <v>1740</v>
      </c>
      <c r="S381" s="57" t="s">
        <v>1741</v>
      </c>
      <c r="T381" s="7">
        <v>0</v>
      </c>
      <c r="U381" s="7" t="s">
        <v>1693</v>
      </c>
      <c r="V381" s="7"/>
      <c r="W381" s="32">
        <v>498</v>
      </c>
      <c r="X381" s="33" t="s">
        <v>1256</v>
      </c>
      <c r="Y381" s="33"/>
      <c r="Z381" s="117" t="s">
        <v>1321</v>
      </c>
      <c r="AA381" s="85">
        <v>42870</v>
      </c>
      <c r="AB381" s="85">
        <v>42977</v>
      </c>
      <c r="AC381" s="35">
        <f t="shared" si="26"/>
        <v>107</v>
      </c>
      <c r="AD381" s="60">
        <v>40</v>
      </c>
      <c r="AE381" s="28" t="s">
        <v>564</v>
      </c>
      <c r="AF381" s="134" t="s">
        <v>843</v>
      </c>
      <c r="AG381" s="57" t="s">
        <v>844</v>
      </c>
      <c r="AH381" s="134" t="s">
        <v>178</v>
      </c>
      <c r="AI381" s="57" t="s">
        <v>845</v>
      </c>
      <c r="AJ381" s="57"/>
      <c r="AK381" s="57"/>
      <c r="AL381" s="57"/>
      <c r="AM381" s="57"/>
      <c r="AN381" s="57"/>
      <c r="AO381" s="57"/>
      <c r="AP381" s="57"/>
      <c r="AQ381" s="38" t="str">
        <f t="shared" si="25"/>
        <v>Actividad no ha iniciado</v>
      </c>
      <c r="AR381" s="39" t="str">
        <f t="shared" si="27"/>
        <v>Actividad no ha iniciado</v>
      </c>
      <c r="AS381" s="136">
        <v>0</v>
      </c>
      <c r="AT381" s="7"/>
      <c r="AU381" s="7"/>
      <c r="AV381" s="92">
        <f t="shared" si="28"/>
        <v>0</v>
      </c>
      <c r="AW381" s="92">
        <f t="shared" si="29"/>
        <v>0</v>
      </c>
    </row>
    <row r="382" spans="1:49" ht="38.25" x14ac:dyDescent="0.2">
      <c r="A382" s="50" t="s">
        <v>949</v>
      </c>
      <c r="B382" s="50" t="s">
        <v>949</v>
      </c>
      <c r="C382" s="50" t="s">
        <v>149</v>
      </c>
      <c r="D382" s="50" t="s">
        <v>150</v>
      </c>
      <c r="E382" s="50" t="s">
        <v>950</v>
      </c>
      <c r="F382" s="50" t="s">
        <v>951</v>
      </c>
      <c r="G382" s="50" t="s">
        <v>952</v>
      </c>
      <c r="H382" s="50" t="s">
        <v>953</v>
      </c>
      <c r="I382" s="50">
        <v>98</v>
      </c>
      <c r="J382" s="50" t="s">
        <v>12</v>
      </c>
      <c r="K382" s="52" t="s">
        <v>954</v>
      </c>
      <c r="L382" s="30" t="s">
        <v>1256</v>
      </c>
      <c r="M382" s="50" t="s">
        <v>955</v>
      </c>
      <c r="N382" s="50">
        <v>5</v>
      </c>
      <c r="O382" s="50">
        <v>100</v>
      </c>
      <c r="P382" s="50" t="s">
        <v>12</v>
      </c>
      <c r="Q382" s="134" t="s">
        <v>92</v>
      </c>
      <c r="R382" s="134" t="s">
        <v>962</v>
      </c>
      <c r="S382" s="134" t="s">
        <v>963</v>
      </c>
      <c r="T382" s="19"/>
      <c r="U382" s="19"/>
      <c r="V382" s="19"/>
      <c r="W382" s="158">
        <v>346</v>
      </c>
      <c r="X382" s="33" t="s">
        <v>1256</v>
      </c>
      <c r="Y382" s="33"/>
      <c r="Z382" s="50" t="s">
        <v>956</v>
      </c>
      <c r="AA382" s="12">
        <v>42767</v>
      </c>
      <c r="AB382" s="12">
        <v>42825</v>
      </c>
      <c r="AC382" s="35">
        <f t="shared" si="26"/>
        <v>58</v>
      </c>
      <c r="AD382" s="53">
        <v>50</v>
      </c>
      <c r="AE382" s="28" t="s">
        <v>564</v>
      </c>
      <c r="AF382" s="148" t="s">
        <v>180</v>
      </c>
      <c r="AG382" s="148" t="s">
        <v>965</v>
      </c>
      <c r="AH382" s="148" t="s">
        <v>966</v>
      </c>
      <c r="AI382" s="148" t="s">
        <v>967</v>
      </c>
      <c r="AJ382" s="50"/>
      <c r="AK382" s="50"/>
      <c r="AL382" s="50"/>
      <c r="AM382" s="50"/>
      <c r="AN382" s="50"/>
      <c r="AO382" s="50"/>
      <c r="AP382" s="50"/>
      <c r="AQ382" s="38">
        <f t="shared" si="25"/>
        <v>58</v>
      </c>
      <c r="AR382" s="39">
        <f t="shared" si="27"/>
        <v>1</v>
      </c>
      <c r="AS382" s="20">
        <v>100</v>
      </c>
      <c r="AT382" s="19" t="s">
        <v>1787</v>
      </c>
      <c r="AU382" s="19" t="s">
        <v>1788</v>
      </c>
      <c r="AV382" s="92">
        <f t="shared" si="28"/>
        <v>50</v>
      </c>
      <c r="AW382" s="92">
        <f t="shared" si="29"/>
        <v>2.5</v>
      </c>
    </row>
    <row r="383" spans="1:49" ht="38.25" x14ac:dyDescent="0.2">
      <c r="A383" s="50" t="s">
        <v>949</v>
      </c>
      <c r="B383" s="50" t="s">
        <v>949</v>
      </c>
      <c r="C383" s="50" t="s">
        <v>149</v>
      </c>
      <c r="D383" s="50" t="s">
        <v>150</v>
      </c>
      <c r="E383" s="50" t="s">
        <v>950</v>
      </c>
      <c r="F383" s="50" t="s">
        <v>951</v>
      </c>
      <c r="G383" s="50" t="s">
        <v>952</v>
      </c>
      <c r="H383" s="50" t="s">
        <v>953</v>
      </c>
      <c r="I383" s="50">
        <v>98</v>
      </c>
      <c r="J383" s="50" t="s">
        <v>12</v>
      </c>
      <c r="K383" s="52" t="s">
        <v>954</v>
      </c>
      <c r="L383" s="30" t="s">
        <v>1256</v>
      </c>
      <c r="M383" s="50" t="s">
        <v>955</v>
      </c>
      <c r="N383" s="134">
        <v>5</v>
      </c>
      <c r="O383" s="50">
        <v>100</v>
      </c>
      <c r="P383" s="50" t="s">
        <v>12</v>
      </c>
      <c r="Q383" s="134" t="s">
        <v>92</v>
      </c>
      <c r="R383" s="134" t="s">
        <v>962</v>
      </c>
      <c r="S383" s="134" t="s">
        <v>963</v>
      </c>
      <c r="T383" s="19"/>
      <c r="U383" s="19"/>
      <c r="V383" s="19"/>
      <c r="W383" s="158">
        <v>347</v>
      </c>
      <c r="X383" s="33" t="s">
        <v>1256</v>
      </c>
      <c r="Y383" s="33"/>
      <c r="Z383" s="50" t="s">
        <v>957</v>
      </c>
      <c r="AA383" s="12">
        <v>42856</v>
      </c>
      <c r="AB383" s="12">
        <v>43069</v>
      </c>
      <c r="AC383" s="35">
        <f t="shared" si="26"/>
        <v>213</v>
      </c>
      <c r="AD383" s="53">
        <v>50</v>
      </c>
      <c r="AE383" s="28" t="s">
        <v>564</v>
      </c>
      <c r="AF383" s="148" t="s">
        <v>180</v>
      </c>
      <c r="AG383" s="148" t="s">
        <v>965</v>
      </c>
      <c r="AH383" s="148" t="s">
        <v>966</v>
      </c>
      <c r="AI383" s="148" t="s">
        <v>967</v>
      </c>
      <c r="AJ383" s="50"/>
      <c r="AK383" s="50"/>
      <c r="AL383" s="50"/>
      <c r="AM383" s="50"/>
      <c r="AN383" s="50"/>
      <c r="AO383" s="50"/>
      <c r="AP383" s="50"/>
      <c r="AQ383" s="38" t="str">
        <f t="shared" si="25"/>
        <v>Actividad no ha iniciado</v>
      </c>
      <c r="AR383" s="39" t="str">
        <f t="shared" si="27"/>
        <v>Actividad no ha iniciado</v>
      </c>
      <c r="AS383" s="136">
        <v>0</v>
      </c>
      <c r="AT383" s="19"/>
      <c r="AU383" s="19"/>
      <c r="AV383" s="92">
        <f t="shared" si="28"/>
        <v>0</v>
      </c>
      <c r="AW383" s="92">
        <f t="shared" si="29"/>
        <v>0</v>
      </c>
    </row>
    <row r="384" spans="1:49" ht="38.25" x14ac:dyDescent="0.2">
      <c r="A384" s="50" t="s">
        <v>949</v>
      </c>
      <c r="B384" s="50" t="s">
        <v>949</v>
      </c>
      <c r="C384" s="50" t="s">
        <v>149</v>
      </c>
      <c r="D384" s="50" t="s">
        <v>150</v>
      </c>
      <c r="E384" s="50" t="s">
        <v>950</v>
      </c>
      <c r="F384" s="50" t="s">
        <v>951</v>
      </c>
      <c r="G384" s="50" t="s">
        <v>952</v>
      </c>
      <c r="H384" s="50" t="s">
        <v>953</v>
      </c>
      <c r="I384" s="50">
        <v>98</v>
      </c>
      <c r="J384" s="50" t="s">
        <v>12</v>
      </c>
      <c r="K384" s="63" t="s">
        <v>958</v>
      </c>
      <c r="L384" s="30" t="s">
        <v>1256</v>
      </c>
      <c r="M384" s="50" t="s">
        <v>959</v>
      </c>
      <c r="N384" s="134">
        <v>10</v>
      </c>
      <c r="O384" s="50">
        <v>1</v>
      </c>
      <c r="P384" s="50" t="s">
        <v>11</v>
      </c>
      <c r="Q384" s="134" t="s">
        <v>92</v>
      </c>
      <c r="R384" s="134" t="s">
        <v>962</v>
      </c>
      <c r="S384" s="134" t="s">
        <v>963</v>
      </c>
      <c r="T384" s="19"/>
      <c r="U384" s="19"/>
      <c r="V384" s="19"/>
      <c r="W384" s="158">
        <v>348</v>
      </c>
      <c r="X384" s="33" t="s">
        <v>1256</v>
      </c>
      <c r="Y384" s="33"/>
      <c r="Z384" s="50" t="s">
        <v>1806</v>
      </c>
      <c r="AA384" s="12">
        <v>42750</v>
      </c>
      <c r="AB384" s="12">
        <v>42766</v>
      </c>
      <c r="AC384" s="35">
        <f t="shared" si="26"/>
        <v>16</v>
      </c>
      <c r="AD384" s="53">
        <v>25</v>
      </c>
      <c r="AE384" s="28" t="s">
        <v>564</v>
      </c>
      <c r="AF384" s="148" t="s">
        <v>180</v>
      </c>
      <c r="AG384" s="148" t="s">
        <v>965</v>
      </c>
      <c r="AH384" s="148" t="s">
        <v>966</v>
      </c>
      <c r="AI384" s="148" t="s">
        <v>967</v>
      </c>
      <c r="AJ384" s="50"/>
      <c r="AK384" s="50"/>
      <c r="AL384" s="50"/>
      <c r="AM384" s="50"/>
      <c r="AN384" s="50"/>
      <c r="AO384" s="50"/>
      <c r="AP384" s="50"/>
      <c r="AQ384" s="38">
        <f t="shared" si="25"/>
        <v>75</v>
      </c>
      <c r="AR384" s="39">
        <f t="shared" si="27"/>
        <v>1</v>
      </c>
      <c r="AS384" s="20">
        <v>100</v>
      </c>
      <c r="AT384" s="19" t="s">
        <v>1789</v>
      </c>
      <c r="AU384" s="19" t="s">
        <v>1790</v>
      </c>
      <c r="AV384" s="92">
        <f t="shared" si="28"/>
        <v>25</v>
      </c>
      <c r="AW384" s="92">
        <f t="shared" si="29"/>
        <v>2.5</v>
      </c>
    </row>
    <row r="385" spans="1:49" ht="51" x14ac:dyDescent="0.2">
      <c r="A385" s="50" t="s">
        <v>949</v>
      </c>
      <c r="B385" s="50" t="s">
        <v>949</v>
      </c>
      <c r="C385" s="50" t="s">
        <v>149</v>
      </c>
      <c r="D385" s="50" t="s">
        <v>150</v>
      </c>
      <c r="E385" s="50" t="s">
        <v>950</v>
      </c>
      <c r="F385" s="50" t="s">
        <v>951</v>
      </c>
      <c r="G385" s="50" t="s">
        <v>952</v>
      </c>
      <c r="H385" s="50" t="s">
        <v>953</v>
      </c>
      <c r="I385" s="50">
        <v>98</v>
      </c>
      <c r="J385" s="50" t="s">
        <v>12</v>
      </c>
      <c r="K385" s="63" t="s">
        <v>958</v>
      </c>
      <c r="L385" s="30" t="s">
        <v>1256</v>
      </c>
      <c r="M385" s="50" t="s">
        <v>959</v>
      </c>
      <c r="N385" s="134">
        <v>10</v>
      </c>
      <c r="O385" s="50">
        <v>1</v>
      </c>
      <c r="P385" s="50" t="s">
        <v>11</v>
      </c>
      <c r="Q385" s="134" t="s">
        <v>92</v>
      </c>
      <c r="R385" s="134" t="s">
        <v>962</v>
      </c>
      <c r="S385" s="134" t="s">
        <v>963</v>
      </c>
      <c r="T385" s="19"/>
      <c r="U385" s="19"/>
      <c r="V385" s="19"/>
      <c r="W385" s="158">
        <v>349</v>
      </c>
      <c r="X385" s="33" t="s">
        <v>1256</v>
      </c>
      <c r="Y385" s="33"/>
      <c r="Z385" s="50" t="s">
        <v>1052</v>
      </c>
      <c r="AA385" s="89">
        <v>42750</v>
      </c>
      <c r="AB385" s="89">
        <v>42825</v>
      </c>
      <c r="AC385" s="35">
        <f t="shared" si="26"/>
        <v>75</v>
      </c>
      <c r="AD385" s="53">
        <v>25</v>
      </c>
      <c r="AE385" s="28" t="s">
        <v>564</v>
      </c>
      <c r="AF385" s="148" t="s">
        <v>180</v>
      </c>
      <c r="AG385" s="148" t="s">
        <v>965</v>
      </c>
      <c r="AH385" s="148" t="s">
        <v>966</v>
      </c>
      <c r="AI385" s="148" t="s">
        <v>967</v>
      </c>
      <c r="AJ385" s="50"/>
      <c r="AK385" s="50"/>
      <c r="AL385" s="50"/>
      <c r="AM385" s="50"/>
      <c r="AN385" s="50"/>
      <c r="AO385" s="50"/>
      <c r="AP385" s="50"/>
      <c r="AQ385" s="38">
        <f t="shared" si="25"/>
        <v>75</v>
      </c>
      <c r="AR385" s="39">
        <f t="shared" si="27"/>
        <v>1</v>
      </c>
      <c r="AS385" s="20">
        <v>100</v>
      </c>
      <c r="AT385" s="19" t="s">
        <v>1791</v>
      </c>
      <c r="AU385" s="19" t="s">
        <v>1792</v>
      </c>
      <c r="AV385" s="92">
        <f t="shared" si="28"/>
        <v>25</v>
      </c>
      <c r="AW385" s="92">
        <f t="shared" si="29"/>
        <v>2.5</v>
      </c>
    </row>
    <row r="386" spans="1:49" ht="38.25" x14ac:dyDescent="0.2">
      <c r="A386" s="50" t="s">
        <v>949</v>
      </c>
      <c r="B386" s="50" t="s">
        <v>949</v>
      </c>
      <c r="C386" s="50" t="s">
        <v>149</v>
      </c>
      <c r="D386" s="50" t="s">
        <v>150</v>
      </c>
      <c r="E386" s="50" t="s">
        <v>950</v>
      </c>
      <c r="F386" s="50" t="s">
        <v>951</v>
      </c>
      <c r="G386" s="50" t="s">
        <v>952</v>
      </c>
      <c r="H386" s="50" t="s">
        <v>953</v>
      </c>
      <c r="I386" s="50">
        <v>98</v>
      </c>
      <c r="J386" s="50" t="s">
        <v>12</v>
      </c>
      <c r="K386" s="63" t="s">
        <v>958</v>
      </c>
      <c r="L386" s="30" t="s">
        <v>1256</v>
      </c>
      <c r="M386" s="50" t="s">
        <v>959</v>
      </c>
      <c r="N386" s="134">
        <v>10</v>
      </c>
      <c r="O386" s="50">
        <v>1</v>
      </c>
      <c r="P386" s="50" t="s">
        <v>11</v>
      </c>
      <c r="Q386" s="134" t="s">
        <v>92</v>
      </c>
      <c r="R386" s="134" t="s">
        <v>962</v>
      </c>
      <c r="S386" s="134" t="s">
        <v>963</v>
      </c>
      <c r="T386" s="19"/>
      <c r="U386" s="19"/>
      <c r="V386" s="19"/>
      <c r="W386" s="158">
        <v>350</v>
      </c>
      <c r="X386" s="33" t="s">
        <v>1256</v>
      </c>
      <c r="Y386" s="33"/>
      <c r="Z386" s="50" t="s">
        <v>1053</v>
      </c>
      <c r="AA386" s="89">
        <v>42750</v>
      </c>
      <c r="AB386" s="89">
        <v>42825</v>
      </c>
      <c r="AC386" s="35">
        <f t="shared" si="26"/>
        <v>75</v>
      </c>
      <c r="AD386" s="53">
        <v>25</v>
      </c>
      <c r="AE386" s="28" t="s">
        <v>564</v>
      </c>
      <c r="AF386" s="148" t="s">
        <v>966</v>
      </c>
      <c r="AG386" s="148" t="s">
        <v>967</v>
      </c>
      <c r="AH386" s="50"/>
      <c r="AI386" s="50"/>
      <c r="AJ386" s="50"/>
      <c r="AK386" s="50"/>
      <c r="AL386" s="50"/>
      <c r="AM386" s="50"/>
      <c r="AN386" s="50"/>
      <c r="AO386" s="50"/>
      <c r="AP386" s="50"/>
      <c r="AQ386" s="38">
        <f t="shared" si="25"/>
        <v>75</v>
      </c>
      <c r="AR386" s="39">
        <f t="shared" si="27"/>
        <v>1</v>
      </c>
      <c r="AS386" s="20">
        <v>100</v>
      </c>
      <c r="AT386" s="19" t="s">
        <v>1793</v>
      </c>
      <c r="AU386" s="19" t="s">
        <v>1794</v>
      </c>
      <c r="AV386" s="92">
        <f t="shared" si="28"/>
        <v>25</v>
      </c>
      <c r="AW386" s="92">
        <f t="shared" si="29"/>
        <v>2.5</v>
      </c>
    </row>
    <row r="387" spans="1:49" ht="51" x14ac:dyDescent="0.2">
      <c r="A387" s="50" t="s">
        <v>949</v>
      </c>
      <c r="B387" s="50" t="s">
        <v>949</v>
      </c>
      <c r="C387" s="50" t="s">
        <v>149</v>
      </c>
      <c r="D387" s="50" t="s">
        <v>150</v>
      </c>
      <c r="E387" s="50" t="s">
        <v>950</v>
      </c>
      <c r="F387" s="50" t="s">
        <v>951</v>
      </c>
      <c r="G387" s="50" t="s">
        <v>952</v>
      </c>
      <c r="H387" s="50" t="s">
        <v>953</v>
      </c>
      <c r="I387" s="50">
        <v>98</v>
      </c>
      <c r="J387" s="50" t="s">
        <v>12</v>
      </c>
      <c r="K387" s="63" t="s">
        <v>958</v>
      </c>
      <c r="L387" s="30" t="s">
        <v>1256</v>
      </c>
      <c r="M387" s="50" t="s">
        <v>959</v>
      </c>
      <c r="N387" s="134">
        <v>10</v>
      </c>
      <c r="O387" s="50">
        <v>1</v>
      </c>
      <c r="P387" s="50" t="s">
        <v>11</v>
      </c>
      <c r="Q387" s="134" t="s">
        <v>92</v>
      </c>
      <c r="R387" s="134" t="s">
        <v>962</v>
      </c>
      <c r="S387" s="134" t="s">
        <v>963</v>
      </c>
      <c r="T387" s="19"/>
      <c r="U387" s="19"/>
      <c r="V387" s="19"/>
      <c r="W387" s="158">
        <v>351</v>
      </c>
      <c r="X387" s="33" t="s">
        <v>1256</v>
      </c>
      <c r="Y387" s="33"/>
      <c r="Z387" s="50" t="s">
        <v>1054</v>
      </c>
      <c r="AA387" s="89">
        <v>42750</v>
      </c>
      <c r="AB387" s="89">
        <v>42825</v>
      </c>
      <c r="AC387" s="35">
        <f t="shared" si="26"/>
        <v>75</v>
      </c>
      <c r="AD387" s="53">
        <v>25</v>
      </c>
      <c r="AE387" s="28" t="s">
        <v>564</v>
      </c>
      <c r="AF387" s="148" t="s">
        <v>180</v>
      </c>
      <c r="AG387" s="148" t="s">
        <v>965</v>
      </c>
      <c r="AH387" s="148" t="s">
        <v>966</v>
      </c>
      <c r="AI387" s="148" t="s">
        <v>967</v>
      </c>
      <c r="AJ387" s="50"/>
      <c r="AK387" s="50"/>
      <c r="AL387" s="50"/>
      <c r="AM387" s="50"/>
      <c r="AN387" s="50"/>
      <c r="AO387" s="50"/>
      <c r="AP387" s="50"/>
      <c r="AQ387" s="38">
        <f t="shared" si="25"/>
        <v>75</v>
      </c>
      <c r="AR387" s="39">
        <f t="shared" si="27"/>
        <v>1</v>
      </c>
      <c r="AS387" s="20">
        <v>100</v>
      </c>
      <c r="AT387" s="19" t="s">
        <v>1797</v>
      </c>
      <c r="AU387" s="19" t="s">
        <v>1795</v>
      </c>
      <c r="AV387" s="92">
        <f t="shared" si="28"/>
        <v>25</v>
      </c>
      <c r="AW387" s="92">
        <f t="shared" si="29"/>
        <v>2.5</v>
      </c>
    </row>
    <row r="388" spans="1:49" ht="38.25" x14ac:dyDescent="0.2">
      <c r="A388" s="50" t="s">
        <v>949</v>
      </c>
      <c r="B388" s="50" t="s">
        <v>949</v>
      </c>
      <c r="C388" s="50" t="s">
        <v>149</v>
      </c>
      <c r="D388" s="50" t="s">
        <v>150</v>
      </c>
      <c r="E388" s="50" t="s">
        <v>950</v>
      </c>
      <c r="F388" s="50" t="s">
        <v>951</v>
      </c>
      <c r="G388" s="50" t="s">
        <v>952</v>
      </c>
      <c r="H388" s="50" t="s">
        <v>953</v>
      </c>
      <c r="I388" s="50">
        <v>98</v>
      </c>
      <c r="J388" s="50" t="s">
        <v>12</v>
      </c>
      <c r="K388" s="52" t="s">
        <v>960</v>
      </c>
      <c r="L388" s="30" t="s">
        <v>1256</v>
      </c>
      <c r="M388" s="50" t="s">
        <v>961</v>
      </c>
      <c r="N388" s="134">
        <v>5</v>
      </c>
      <c r="O388" s="50">
        <v>1</v>
      </c>
      <c r="P388" s="50" t="s">
        <v>11</v>
      </c>
      <c r="Q388" s="134" t="s">
        <v>92</v>
      </c>
      <c r="R388" s="50" t="s">
        <v>962</v>
      </c>
      <c r="S388" s="50" t="s">
        <v>963</v>
      </c>
      <c r="T388" s="19"/>
      <c r="U388" s="19"/>
      <c r="V388" s="19"/>
      <c r="W388" s="158">
        <v>352</v>
      </c>
      <c r="X388" s="33" t="s">
        <v>1256</v>
      </c>
      <c r="Y388" s="33"/>
      <c r="Z388" s="50" t="s">
        <v>964</v>
      </c>
      <c r="AA388" s="12">
        <v>42826</v>
      </c>
      <c r="AB388" s="12">
        <v>42855</v>
      </c>
      <c r="AC388" s="35">
        <f t="shared" si="26"/>
        <v>29</v>
      </c>
      <c r="AD388" s="53">
        <v>100</v>
      </c>
      <c r="AE388" s="28" t="s">
        <v>564</v>
      </c>
      <c r="AF388" s="50" t="s">
        <v>180</v>
      </c>
      <c r="AG388" s="50" t="s">
        <v>965</v>
      </c>
      <c r="AH388" s="50" t="s">
        <v>966</v>
      </c>
      <c r="AI388" s="50" t="s">
        <v>967</v>
      </c>
      <c r="AJ388" s="50"/>
      <c r="AK388" s="50"/>
      <c r="AL388" s="50"/>
      <c r="AM388" s="50"/>
      <c r="AN388" s="50"/>
      <c r="AO388" s="50"/>
      <c r="AP388" s="50"/>
      <c r="AQ388" s="38" t="str">
        <f t="shared" si="25"/>
        <v>Actividad no ha iniciado</v>
      </c>
      <c r="AR388" s="39" t="str">
        <f t="shared" si="27"/>
        <v>Actividad no ha iniciado</v>
      </c>
      <c r="AS388" s="136">
        <v>0</v>
      </c>
      <c r="AT388" s="19"/>
      <c r="AU388" s="19"/>
      <c r="AV388" s="92">
        <f t="shared" si="28"/>
        <v>0</v>
      </c>
      <c r="AW388" s="92">
        <f t="shared" si="29"/>
        <v>0</v>
      </c>
    </row>
    <row r="389" spans="1:49" ht="38.25" x14ac:dyDescent="0.2">
      <c r="A389" s="50" t="s">
        <v>949</v>
      </c>
      <c r="B389" s="50" t="s">
        <v>949</v>
      </c>
      <c r="C389" s="50" t="s">
        <v>149</v>
      </c>
      <c r="D389" s="50" t="s">
        <v>150</v>
      </c>
      <c r="E389" s="50" t="s">
        <v>950</v>
      </c>
      <c r="F389" s="50" t="s">
        <v>951</v>
      </c>
      <c r="G389" s="50" t="s">
        <v>952</v>
      </c>
      <c r="H389" s="50" t="s">
        <v>953</v>
      </c>
      <c r="I389" s="50">
        <v>98</v>
      </c>
      <c r="J389" s="50" t="s">
        <v>12</v>
      </c>
      <c r="K389" s="52" t="s">
        <v>968</v>
      </c>
      <c r="L389" s="30" t="s">
        <v>1256</v>
      </c>
      <c r="M389" s="50" t="s">
        <v>969</v>
      </c>
      <c r="N389" s="134">
        <v>5</v>
      </c>
      <c r="O389" s="50">
        <v>100</v>
      </c>
      <c r="P389" s="50" t="s">
        <v>12</v>
      </c>
      <c r="Q389" s="50" t="s">
        <v>92</v>
      </c>
      <c r="R389" s="134" t="s">
        <v>962</v>
      </c>
      <c r="S389" s="134" t="s">
        <v>963</v>
      </c>
      <c r="T389" s="19"/>
      <c r="U389" s="19"/>
      <c r="V389" s="19"/>
      <c r="W389" s="158">
        <v>353</v>
      </c>
      <c r="X389" s="33" t="s">
        <v>1256</v>
      </c>
      <c r="Y389" s="33"/>
      <c r="Z389" s="50" t="s">
        <v>970</v>
      </c>
      <c r="AA389" s="12">
        <v>42737</v>
      </c>
      <c r="AB389" s="12">
        <v>43081</v>
      </c>
      <c r="AC389" s="35">
        <f t="shared" si="26"/>
        <v>344</v>
      </c>
      <c r="AD389" s="53">
        <v>33</v>
      </c>
      <c r="AE389" s="28" t="s">
        <v>564</v>
      </c>
      <c r="AF389" s="50" t="s">
        <v>971</v>
      </c>
      <c r="AG389" s="50" t="s">
        <v>972</v>
      </c>
      <c r="AH389" s="50"/>
      <c r="AI389" s="50"/>
      <c r="AJ389" s="50"/>
      <c r="AK389" s="50"/>
      <c r="AL389" s="50"/>
      <c r="AM389" s="50"/>
      <c r="AN389" s="50"/>
      <c r="AO389" s="50"/>
      <c r="AP389" s="50"/>
      <c r="AQ389" s="38">
        <f t="shared" si="25"/>
        <v>88</v>
      </c>
      <c r="AR389" s="39">
        <f t="shared" si="27"/>
        <v>0.2558139534883721</v>
      </c>
      <c r="AS389" s="20">
        <v>26</v>
      </c>
      <c r="AT389" s="19" t="s">
        <v>1742</v>
      </c>
      <c r="AU389" s="19" t="s">
        <v>1743</v>
      </c>
      <c r="AV389" s="92">
        <f t="shared" si="28"/>
        <v>8.58</v>
      </c>
      <c r="AW389" s="92">
        <f t="shared" si="29"/>
        <v>0.42899999999999999</v>
      </c>
    </row>
    <row r="390" spans="1:49" ht="51" x14ac:dyDescent="0.2">
      <c r="A390" s="50" t="s">
        <v>949</v>
      </c>
      <c r="B390" s="50" t="s">
        <v>949</v>
      </c>
      <c r="C390" s="50" t="s">
        <v>149</v>
      </c>
      <c r="D390" s="50" t="s">
        <v>150</v>
      </c>
      <c r="E390" s="50" t="s">
        <v>950</v>
      </c>
      <c r="F390" s="50" t="s">
        <v>951</v>
      </c>
      <c r="G390" s="50" t="s">
        <v>952</v>
      </c>
      <c r="H390" s="50" t="s">
        <v>953</v>
      </c>
      <c r="I390" s="50">
        <v>98</v>
      </c>
      <c r="J390" s="50" t="s">
        <v>12</v>
      </c>
      <c r="K390" s="52" t="s">
        <v>968</v>
      </c>
      <c r="L390" s="30" t="s">
        <v>1256</v>
      </c>
      <c r="M390" s="50" t="s">
        <v>969</v>
      </c>
      <c r="N390" s="134">
        <v>5</v>
      </c>
      <c r="O390" s="50">
        <v>100</v>
      </c>
      <c r="P390" s="50" t="s">
        <v>12</v>
      </c>
      <c r="Q390" s="134" t="s">
        <v>92</v>
      </c>
      <c r="R390" s="134" t="s">
        <v>962</v>
      </c>
      <c r="S390" s="134" t="s">
        <v>963</v>
      </c>
      <c r="T390" s="19"/>
      <c r="U390" s="19"/>
      <c r="V390" s="19"/>
      <c r="W390" s="158">
        <v>354</v>
      </c>
      <c r="X390" s="33" t="s">
        <v>1256</v>
      </c>
      <c r="Y390" s="33"/>
      <c r="Z390" s="50" t="s">
        <v>973</v>
      </c>
      <c r="AA390" s="12">
        <v>42737</v>
      </c>
      <c r="AB390" s="12">
        <v>43081</v>
      </c>
      <c r="AC390" s="35">
        <f t="shared" si="26"/>
        <v>344</v>
      </c>
      <c r="AD390" s="53">
        <v>34</v>
      </c>
      <c r="AE390" s="28" t="s">
        <v>564</v>
      </c>
      <c r="AF390" s="50" t="s">
        <v>971</v>
      </c>
      <c r="AG390" s="50" t="s">
        <v>972</v>
      </c>
      <c r="AH390" s="50"/>
      <c r="AI390" s="50"/>
      <c r="AJ390" s="50"/>
      <c r="AK390" s="50"/>
      <c r="AL390" s="50"/>
      <c r="AM390" s="50"/>
      <c r="AN390" s="50"/>
      <c r="AO390" s="50"/>
      <c r="AP390" s="50"/>
      <c r="AQ390" s="38">
        <f t="shared" si="25"/>
        <v>88</v>
      </c>
      <c r="AR390" s="39">
        <f t="shared" si="27"/>
        <v>0.2558139534883721</v>
      </c>
      <c r="AS390" s="20">
        <v>26</v>
      </c>
      <c r="AT390" s="19" t="s">
        <v>1744</v>
      </c>
      <c r="AU390" s="19" t="s">
        <v>1743</v>
      </c>
      <c r="AV390" s="92">
        <f t="shared" si="28"/>
        <v>8.84</v>
      </c>
      <c r="AW390" s="92">
        <f t="shared" si="29"/>
        <v>0.442</v>
      </c>
    </row>
    <row r="391" spans="1:49" ht="38.25" x14ac:dyDescent="0.2">
      <c r="A391" s="50" t="s">
        <v>949</v>
      </c>
      <c r="B391" s="50" t="s">
        <v>949</v>
      </c>
      <c r="C391" s="50" t="s">
        <v>149</v>
      </c>
      <c r="D391" s="50" t="s">
        <v>150</v>
      </c>
      <c r="E391" s="50" t="s">
        <v>950</v>
      </c>
      <c r="F391" s="50" t="s">
        <v>951</v>
      </c>
      <c r="G391" s="50" t="s">
        <v>952</v>
      </c>
      <c r="H391" s="50" t="s">
        <v>953</v>
      </c>
      <c r="I391" s="50">
        <v>98</v>
      </c>
      <c r="J391" s="50" t="s">
        <v>12</v>
      </c>
      <c r="K391" s="52" t="s">
        <v>968</v>
      </c>
      <c r="L391" s="30" t="s">
        <v>1256</v>
      </c>
      <c r="M391" s="50" t="s">
        <v>969</v>
      </c>
      <c r="N391" s="134">
        <v>5</v>
      </c>
      <c r="O391" s="50">
        <v>100</v>
      </c>
      <c r="P391" s="50" t="s">
        <v>12</v>
      </c>
      <c r="Q391" s="134" t="s">
        <v>92</v>
      </c>
      <c r="R391" s="134" t="s">
        <v>962</v>
      </c>
      <c r="S391" s="134" t="s">
        <v>963</v>
      </c>
      <c r="T391" s="19"/>
      <c r="U391" s="19"/>
      <c r="V391" s="19"/>
      <c r="W391" s="158">
        <v>355</v>
      </c>
      <c r="X391" s="33" t="s">
        <v>1256</v>
      </c>
      <c r="Y391" s="33"/>
      <c r="Z391" s="50" t="s">
        <v>974</v>
      </c>
      <c r="AA391" s="12">
        <v>42737</v>
      </c>
      <c r="AB391" s="12">
        <v>43081</v>
      </c>
      <c r="AC391" s="35">
        <f t="shared" si="26"/>
        <v>344</v>
      </c>
      <c r="AD391" s="53">
        <v>33</v>
      </c>
      <c r="AE391" s="28" t="s">
        <v>1224</v>
      </c>
      <c r="AF391" s="50" t="s">
        <v>971</v>
      </c>
      <c r="AG391" s="50" t="s">
        <v>972</v>
      </c>
      <c r="AH391" s="50"/>
      <c r="AI391" s="50"/>
      <c r="AJ391" s="50"/>
      <c r="AK391" s="50"/>
      <c r="AL391" s="50"/>
      <c r="AM391" s="50"/>
      <c r="AN391" s="50"/>
      <c r="AO391" s="50"/>
      <c r="AP391" s="50"/>
      <c r="AQ391" s="38">
        <f t="shared" si="25"/>
        <v>88</v>
      </c>
      <c r="AR391" s="39">
        <f t="shared" si="27"/>
        <v>1</v>
      </c>
      <c r="AS391" s="20">
        <v>100</v>
      </c>
      <c r="AT391" s="19" t="s">
        <v>1900</v>
      </c>
      <c r="AU391" s="19" t="s">
        <v>1743</v>
      </c>
      <c r="AV391" s="92">
        <f t="shared" si="28"/>
        <v>33</v>
      </c>
      <c r="AW391" s="92">
        <f t="shared" si="29"/>
        <v>1.65</v>
      </c>
    </row>
    <row r="392" spans="1:49" ht="51" x14ac:dyDescent="0.2">
      <c r="A392" s="50" t="s">
        <v>949</v>
      </c>
      <c r="B392" s="50" t="s">
        <v>949</v>
      </c>
      <c r="C392" s="50" t="s">
        <v>149</v>
      </c>
      <c r="D392" s="50" t="s">
        <v>150</v>
      </c>
      <c r="E392" s="50" t="s">
        <v>950</v>
      </c>
      <c r="F392" s="50" t="s">
        <v>951</v>
      </c>
      <c r="G392" s="50" t="s">
        <v>952</v>
      </c>
      <c r="H392" s="50" t="s">
        <v>953</v>
      </c>
      <c r="I392" s="50">
        <v>98</v>
      </c>
      <c r="J392" s="50" t="s">
        <v>12</v>
      </c>
      <c r="K392" s="52" t="s">
        <v>975</v>
      </c>
      <c r="L392" s="30" t="s">
        <v>1256</v>
      </c>
      <c r="M392" s="50" t="s">
        <v>976</v>
      </c>
      <c r="N392" s="134">
        <v>8</v>
      </c>
      <c r="O392" s="50">
        <v>100</v>
      </c>
      <c r="P392" s="50" t="s">
        <v>12</v>
      </c>
      <c r="Q392" s="134" t="s">
        <v>92</v>
      </c>
      <c r="R392" s="134" t="s">
        <v>962</v>
      </c>
      <c r="S392" s="134" t="s">
        <v>963</v>
      </c>
      <c r="T392" s="19"/>
      <c r="U392" s="19"/>
      <c r="V392" s="19"/>
      <c r="W392" s="158">
        <v>356</v>
      </c>
      <c r="X392" s="33" t="s">
        <v>1256</v>
      </c>
      <c r="Y392" s="33"/>
      <c r="Z392" s="50" t="s">
        <v>977</v>
      </c>
      <c r="AA392" s="12">
        <v>42737</v>
      </c>
      <c r="AB392" s="12">
        <v>42757</v>
      </c>
      <c r="AC392" s="35">
        <f t="shared" si="26"/>
        <v>20</v>
      </c>
      <c r="AD392" s="53">
        <v>8</v>
      </c>
      <c r="AE392" s="28" t="s">
        <v>564</v>
      </c>
      <c r="AF392" s="148" t="s">
        <v>180</v>
      </c>
      <c r="AG392" s="148" t="s">
        <v>965</v>
      </c>
      <c r="AH392" s="50"/>
      <c r="AI392" s="50"/>
      <c r="AJ392" s="50"/>
      <c r="AK392" s="50"/>
      <c r="AL392" s="50"/>
      <c r="AM392" s="50"/>
      <c r="AN392" s="50"/>
      <c r="AO392" s="50"/>
      <c r="AP392" s="50"/>
      <c r="AQ392" s="38">
        <f t="shared" si="25"/>
        <v>88</v>
      </c>
      <c r="AR392" s="39">
        <f t="shared" si="27"/>
        <v>1</v>
      </c>
      <c r="AS392" s="20">
        <v>100</v>
      </c>
      <c r="AT392" s="19" t="s">
        <v>1798</v>
      </c>
      <c r="AU392" s="19" t="s">
        <v>1796</v>
      </c>
      <c r="AV392" s="92">
        <f t="shared" si="28"/>
        <v>8</v>
      </c>
      <c r="AW392" s="92">
        <f t="shared" si="29"/>
        <v>0.64</v>
      </c>
    </row>
    <row r="393" spans="1:49" ht="51" x14ac:dyDescent="0.2">
      <c r="A393" s="50" t="s">
        <v>949</v>
      </c>
      <c r="B393" s="50" t="s">
        <v>949</v>
      </c>
      <c r="C393" s="50" t="s">
        <v>149</v>
      </c>
      <c r="D393" s="50" t="s">
        <v>150</v>
      </c>
      <c r="E393" s="50" t="s">
        <v>950</v>
      </c>
      <c r="F393" s="50" t="s">
        <v>951</v>
      </c>
      <c r="G393" s="50" t="s">
        <v>952</v>
      </c>
      <c r="H393" s="50" t="s">
        <v>953</v>
      </c>
      <c r="I393" s="50">
        <v>98</v>
      </c>
      <c r="J393" s="50" t="s">
        <v>12</v>
      </c>
      <c r="K393" s="52" t="s">
        <v>975</v>
      </c>
      <c r="L393" s="30" t="s">
        <v>1256</v>
      </c>
      <c r="M393" s="50" t="s">
        <v>976</v>
      </c>
      <c r="N393" s="134">
        <v>8</v>
      </c>
      <c r="O393" s="50">
        <v>100</v>
      </c>
      <c r="P393" s="50" t="s">
        <v>12</v>
      </c>
      <c r="Q393" s="134" t="s">
        <v>92</v>
      </c>
      <c r="R393" s="134" t="s">
        <v>962</v>
      </c>
      <c r="S393" s="134" t="s">
        <v>963</v>
      </c>
      <c r="T393" s="19"/>
      <c r="U393" s="19"/>
      <c r="V393" s="19"/>
      <c r="W393" s="158">
        <v>357</v>
      </c>
      <c r="X393" s="33" t="s">
        <v>1256</v>
      </c>
      <c r="Y393" s="33"/>
      <c r="Z393" s="50" t="s">
        <v>978</v>
      </c>
      <c r="AA393" s="12">
        <v>42736</v>
      </c>
      <c r="AB393" s="12">
        <v>42757</v>
      </c>
      <c r="AC393" s="35">
        <f t="shared" si="26"/>
        <v>21</v>
      </c>
      <c r="AD393" s="53">
        <v>8</v>
      </c>
      <c r="AE393" s="28" t="s">
        <v>564</v>
      </c>
      <c r="AF393" s="148" t="s">
        <v>180</v>
      </c>
      <c r="AG393" s="148" t="s">
        <v>965</v>
      </c>
      <c r="AH393" s="50"/>
      <c r="AI393" s="50"/>
      <c r="AJ393" s="50"/>
      <c r="AK393" s="50"/>
      <c r="AL393" s="50"/>
      <c r="AM393" s="50"/>
      <c r="AN393" s="50"/>
      <c r="AO393" s="50"/>
      <c r="AP393" s="50"/>
      <c r="AQ393" s="38">
        <f t="shared" si="25"/>
        <v>89</v>
      </c>
      <c r="AR393" s="39">
        <f t="shared" si="27"/>
        <v>1</v>
      </c>
      <c r="AS393" s="20">
        <v>100</v>
      </c>
      <c r="AT393" s="19" t="s">
        <v>1799</v>
      </c>
      <c r="AU393" s="19" t="s">
        <v>1790</v>
      </c>
      <c r="AV393" s="92">
        <f t="shared" si="28"/>
        <v>8</v>
      </c>
      <c r="AW393" s="92">
        <f t="shared" si="29"/>
        <v>0.64</v>
      </c>
    </row>
    <row r="394" spans="1:49" ht="42" customHeight="1" x14ac:dyDescent="0.2">
      <c r="A394" s="50" t="s">
        <v>949</v>
      </c>
      <c r="B394" s="50" t="s">
        <v>949</v>
      </c>
      <c r="C394" s="50" t="s">
        <v>149</v>
      </c>
      <c r="D394" s="50" t="s">
        <v>150</v>
      </c>
      <c r="E394" s="50" t="s">
        <v>950</v>
      </c>
      <c r="F394" s="50" t="s">
        <v>951</v>
      </c>
      <c r="G394" s="50" t="s">
        <v>952</v>
      </c>
      <c r="H394" s="50" t="s">
        <v>953</v>
      </c>
      <c r="I394" s="50">
        <v>98</v>
      </c>
      <c r="J394" s="50" t="s">
        <v>12</v>
      </c>
      <c r="K394" s="52" t="s">
        <v>975</v>
      </c>
      <c r="L394" s="30" t="s">
        <v>1256</v>
      </c>
      <c r="M394" s="50" t="s">
        <v>976</v>
      </c>
      <c r="N394" s="134">
        <v>8</v>
      </c>
      <c r="O394" s="50">
        <v>100</v>
      </c>
      <c r="P394" s="50" t="s">
        <v>12</v>
      </c>
      <c r="Q394" s="134" t="s">
        <v>92</v>
      </c>
      <c r="R394" s="134" t="s">
        <v>962</v>
      </c>
      <c r="S394" s="134" t="s">
        <v>963</v>
      </c>
      <c r="T394" s="19"/>
      <c r="U394" s="19"/>
      <c r="V394" s="19"/>
      <c r="W394" s="158">
        <v>358</v>
      </c>
      <c r="X394" s="33" t="s">
        <v>1256</v>
      </c>
      <c r="Y394" s="33"/>
      <c r="Z394" s="50" t="s">
        <v>1275</v>
      </c>
      <c r="AA394" s="12">
        <v>42760</v>
      </c>
      <c r="AB394" s="12">
        <v>42766</v>
      </c>
      <c r="AC394" s="35">
        <f t="shared" si="26"/>
        <v>6</v>
      </c>
      <c r="AD394" s="53">
        <v>6</v>
      </c>
      <c r="AE394" s="28" t="s">
        <v>564</v>
      </c>
      <c r="AF394" s="148" t="s">
        <v>180</v>
      </c>
      <c r="AG394" s="148" t="s">
        <v>965</v>
      </c>
      <c r="AH394" s="50"/>
      <c r="AI394" s="50"/>
      <c r="AJ394" s="50"/>
      <c r="AK394" s="50"/>
      <c r="AL394" s="50"/>
      <c r="AM394" s="50"/>
      <c r="AN394" s="50"/>
      <c r="AO394" s="50"/>
      <c r="AP394" s="50"/>
      <c r="AQ394" s="38">
        <f t="shared" si="25"/>
        <v>65</v>
      </c>
      <c r="AR394" s="39">
        <f t="shared" si="27"/>
        <v>1</v>
      </c>
      <c r="AS394" s="20">
        <v>100</v>
      </c>
      <c r="AT394" s="19" t="s">
        <v>1800</v>
      </c>
      <c r="AU394" s="19" t="s">
        <v>1790</v>
      </c>
      <c r="AV394" s="92">
        <f t="shared" si="28"/>
        <v>6</v>
      </c>
      <c r="AW394" s="92">
        <f t="shared" si="29"/>
        <v>0.48</v>
      </c>
    </row>
    <row r="395" spans="1:49" ht="38.25" x14ac:dyDescent="0.2">
      <c r="A395" s="50" t="s">
        <v>949</v>
      </c>
      <c r="B395" s="50" t="s">
        <v>949</v>
      </c>
      <c r="C395" s="50" t="s">
        <v>149</v>
      </c>
      <c r="D395" s="50" t="s">
        <v>150</v>
      </c>
      <c r="E395" s="50" t="s">
        <v>950</v>
      </c>
      <c r="F395" s="50" t="s">
        <v>951</v>
      </c>
      <c r="G395" s="50" t="s">
        <v>952</v>
      </c>
      <c r="H395" s="50" t="s">
        <v>953</v>
      </c>
      <c r="I395" s="50">
        <v>98</v>
      </c>
      <c r="J395" s="50" t="s">
        <v>12</v>
      </c>
      <c r="K395" s="52" t="s">
        <v>975</v>
      </c>
      <c r="L395" s="30" t="s">
        <v>1256</v>
      </c>
      <c r="M395" s="50" t="s">
        <v>976</v>
      </c>
      <c r="N395" s="134">
        <v>8</v>
      </c>
      <c r="O395" s="50">
        <v>100</v>
      </c>
      <c r="P395" s="50" t="s">
        <v>12</v>
      </c>
      <c r="Q395" s="134" t="s">
        <v>92</v>
      </c>
      <c r="R395" s="134" t="s">
        <v>962</v>
      </c>
      <c r="S395" s="134" t="s">
        <v>963</v>
      </c>
      <c r="T395" s="19"/>
      <c r="U395" s="19"/>
      <c r="V395" s="19"/>
      <c r="W395" s="158">
        <v>359</v>
      </c>
      <c r="X395" s="33" t="s">
        <v>1256</v>
      </c>
      <c r="Y395" s="33"/>
      <c r="Z395" s="50" t="s">
        <v>979</v>
      </c>
      <c r="AA395" s="12">
        <v>43010</v>
      </c>
      <c r="AB395" s="12">
        <v>43069</v>
      </c>
      <c r="AC395" s="35">
        <f t="shared" si="26"/>
        <v>59</v>
      </c>
      <c r="AD395" s="53">
        <v>10</v>
      </c>
      <c r="AE395" s="28" t="s">
        <v>564</v>
      </c>
      <c r="AF395" s="148" t="s">
        <v>180</v>
      </c>
      <c r="AG395" s="148" t="s">
        <v>965</v>
      </c>
      <c r="AH395" s="50"/>
      <c r="AI395" s="50"/>
      <c r="AJ395" s="50"/>
      <c r="AK395" s="50"/>
      <c r="AL395" s="50"/>
      <c r="AM395" s="50"/>
      <c r="AN395" s="50"/>
      <c r="AO395" s="50"/>
      <c r="AP395" s="50"/>
      <c r="AQ395" s="38" t="str">
        <f t="shared" si="25"/>
        <v>Actividad no ha iniciado</v>
      </c>
      <c r="AR395" s="39" t="str">
        <f t="shared" si="27"/>
        <v>Actividad no ha iniciado</v>
      </c>
      <c r="AS395" s="136">
        <v>0</v>
      </c>
      <c r="AT395" s="19"/>
      <c r="AU395" s="19"/>
      <c r="AV395" s="92">
        <f t="shared" si="28"/>
        <v>0</v>
      </c>
      <c r="AW395" s="92">
        <f t="shared" si="29"/>
        <v>0</v>
      </c>
    </row>
    <row r="396" spans="1:49" ht="38.25" x14ac:dyDescent="0.2">
      <c r="A396" s="50" t="s">
        <v>949</v>
      </c>
      <c r="B396" s="50" t="s">
        <v>949</v>
      </c>
      <c r="C396" s="50" t="s">
        <v>149</v>
      </c>
      <c r="D396" s="50" t="s">
        <v>150</v>
      </c>
      <c r="E396" s="50" t="s">
        <v>950</v>
      </c>
      <c r="F396" s="50" t="s">
        <v>951</v>
      </c>
      <c r="G396" s="50" t="s">
        <v>952</v>
      </c>
      <c r="H396" s="50" t="s">
        <v>953</v>
      </c>
      <c r="I396" s="50">
        <v>98</v>
      </c>
      <c r="J396" s="50" t="s">
        <v>12</v>
      </c>
      <c r="K396" s="52" t="s">
        <v>975</v>
      </c>
      <c r="L396" s="30" t="s">
        <v>1256</v>
      </c>
      <c r="M396" s="50" t="s">
        <v>976</v>
      </c>
      <c r="N396" s="134">
        <v>8</v>
      </c>
      <c r="O396" s="50">
        <v>100</v>
      </c>
      <c r="P396" s="50" t="s">
        <v>12</v>
      </c>
      <c r="Q396" s="134" t="s">
        <v>92</v>
      </c>
      <c r="R396" s="134" t="s">
        <v>962</v>
      </c>
      <c r="S396" s="134" t="s">
        <v>963</v>
      </c>
      <c r="T396" s="19"/>
      <c r="U396" s="19"/>
      <c r="V396" s="19"/>
      <c r="W396" s="158">
        <v>360</v>
      </c>
      <c r="X396" s="33" t="s">
        <v>1256</v>
      </c>
      <c r="Y396" s="33"/>
      <c r="Z396" s="50" t="s">
        <v>980</v>
      </c>
      <c r="AA396" s="12">
        <v>42737</v>
      </c>
      <c r="AB396" s="12">
        <v>42794</v>
      </c>
      <c r="AC396" s="35">
        <f t="shared" si="26"/>
        <v>57</v>
      </c>
      <c r="AD396" s="53">
        <v>8</v>
      </c>
      <c r="AE396" s="28" t="s">
        <v>564</v>
      </c>
      <c r="AF396" s="148" t="s">
        <v>966</v>
      </c>
      <c r="AG396" s="148" t="s">
        <v>967</v>
      </c>
      <c r="AH396" s="148" t="s">
        <v>180</v>
      </c>
      <c r="AI396" s="148" t="s">
        <v>965</v>
      </c>
      <c r="AJ396" s="50"/>
      <c r="AK396" s="50"/>
      <c r="AL396" s="50"/>
      <c r="AM396" s="50"/>
      <c r="AN396" s="50"/>
      <c r="AO396" s="50"/>
      <c r="AP396" s="50"/>
      <c r="AQ396" s="38">
        <f t="shared" si="25"/>
        <v>88</v>
      </c>
      <c r="AR396" s="39">
        <f t="shared" si="27"/>
        <v>1</v>
      </c>
      <c r="AS396" s="20">
        <v>100</v>
      </c>
      <c r="AT396" s="19" t="s">
        <v>1801</v>
      </c>
      <c r="AU396" s="159" t="s">
        <v>1802</v>
      </c>
      <c r="AV396" s="92">
        <f t="shared" si="28"/>
        <v>8</v>
      </c>
      <c r="AW396" s="92">
        <f t="shared" si="29"/>
        <v>0.64</v>
      </c>
    </row>
    <row r="397" spans="1:49" ht="51" x14ac:dyDescent="0.2">
      <c r="A397" s="50" t="s">
        <v>949</v>
      </c>
      <c r="B397" s="50" t="s">
        <v>949</v>
      </c>
      <c r="C397" s="50" t="s">
        <v>149</v>
      </c>
      <c r="D397" s="50" t="s">
        <v>150</v>
      </c>
      <c r="E397" s="50" t="s">
        <v>950</v>
      </c>
      <c r="F397" s="50" t="s">
        <v>951</v>
      </c>
      <c r="G397" s="50" t="s">
        <v>952</v>
      </c>
      <c r="H397" s="50" t="s">
        <v>953</v>
      </c>
      <c r="I397" s="50">
        <v>98</v>
      </c>
      <c r="J397" s="50" t="s">
        <v>12</v>
      </c>
      <c r="K397" s="52" t="s">
        <v>975</v>
      </c>
      <c r="L397" s="30" t="s">
        <v>1256</v>
      </c>
      <c r="M397" s="50" t="s">
        <v>976</v>
      </c>
      <c r="N397" s="134">
        <v>8</v>
      </c>
      <c r="O397" s="50">
        <v>100</v>
      </c>
      <c r="P397" s="50" t="s">
        <v>12</v>
      </c>
      <c r="Q397" s="134" t="s">
        <v>92</v>
      </c>
      <c r="R397" s="134" t="s">
        <v>962</v>
      </c>
      <c r="S397" s="134" t="s">
        <v>963</v>
      </c>
      <c r="T397" s="19"/>
      <c r="U397" s="19"/>
      <c r="V397" s="19"/>
      <c r="W397" s="158">
        <v>361</v>
      </c>
      <c r="X397" s="33" t="s">
        <v>1256</v>
      </c>
      <c r="Y397" s="33"/>
      <c r="Z397" s="50" t="s">
        <v>981</v>
      </c>
      <c r="AA397" s="12">
        <v>42809</v>
      </c>
      <c r="AB397" s="12">
        <v>43081</v>
      </c>
      <c r="AC397" s="35">
        <f t="shared" si="26"/>
        <v>272</v>
      </c>
      <c r="AD397" s="53">
        <v>2</v>
      </c>
      <c r="AE397" s="28" t="s">
        <v>564</v>
      </c>
      <c r="AF397" s="148" t="s">
        <v>180</v>
      </c>
      <c r="AG397" s="148" t="s">
        <v>965</v>
      </c>
      <c r="AH397" s="50"/>
      <c r="AI397" s="50"/>
      <c r="AJ397" s="50"/>
      <c r="AK397" s="50"/>
      <c r="AL397" s="50"/>
      <c r="AM397" s="50"/>
      <c r="AN397" s="50"/>
      <c r="AO397" s="50"/>
      <c r="AP397" s="50"/>
      <c r="AQ397" s="38">
        <f t="shared" ref="AQ397:AQ459" si="30">IF(($AQ$2-AA397)&lt;0,"Actividad no ha iniciado",IF(($AQ$2-AA397)=42825,"La actividad no tiene fecha de inicio",$AQ$2-AA397))</f>
        <v>16</v>
      </c>
      <c r="AR397" s="39">
        <f t="shared" si="27"/>
        <v>5.8823529411764705E-2</v>
      </c>
      <c r="AS397" s="20">
        <v>25</v>
      </c>
      <c r="AT397" s="19" t="s">
        <v>1803</v>
      </c>
      <c r="AU397" s="19" t="s">
        <v>1804</v>
      </c>
      <c r="AV397" s="92">
        <f t="shared" si="28"/>
        <v>0.5</v>
      </c>
      <c r="AW397" s="92">
        <f t="shared" si="29"/>
        <v>0.04</v>
      </c>
    </row>
    <row r="398" spans="1:49" ht="38.25" x14ac:dyDescent="0.2">
      <c r="A398" s="50" t="s">
        <v>949</v>
      </c>
      <c r="B398" s="50" t="s">
        <v>949</v>
      </c>
      <c r="C398" s="50" t="s">
        <v>149</v>
      </c>
      <c r="D398" s="50" t="s">
        <v>150</v>
      </c>
      <c r="E398" s="50" t="s">
        <v>950</v>
      </c>
      <c r="F398" s="50" t="s">
        <v>951</v>
      </c>
      <c r="G398" s="50" t="s">
        <v>952</v>
      </c>
      <c r="H398" s="50" t="s">
        <v>953</v>
      </c>
      <c r="I398" s="50">
        <v>98</v>
      </c>
      <c r="J398" s="50" t="s">
        <v>12</v>
      </c>
      <c r="K398" s="52" t="s">
        <v>975</v>
      </c>
      <c r="L398" s="30" t="s">
        <v>1256</v>
      </c>
      <c r="M398" s="50" t="s">
        <v>976</v>
      </c>
      <c r="N398" s="134">
        <v>8</v>
      </c>
      <c r="O398" s="50">
        <v>100</v>
      </c>
      <c r="P398" s="50" t="s">
        <v>12</v>
      </c>
      <c r="Q398" s="134" t="s">
        <v>92</v>
      </c>
      <c r="R398" s="134" t="s">
        <v>962</v>
      </c>
      <c r="S398" s="134" t="s">
        <v>963</v>
      </c>
      <c r="T398" s="19"/>
      <c r="U398" s="19"/>
      <c r="V398" s="19"/>
      <c r="W398" s="158">
        <v>362</v>
      </c>
      <c r="X398" s="33" t="s">
        <v>1256</v>
      </c>
      <c r="Y398" s="33"/>
      <c r="Z398" s="50" t="s">
        <v>982</v>
      </c>
      <c r="AA398" s="12">
        <v>42737</v>
      </c>
      <c r="AB398" s="12">
        <v>42755</v>
      </c>
      <c r="AC398" s="35">
        <f t="shared" ref="AC398:AC460" si="31">+AB398-AA398</f>
        <v>18</v>
      </c>
      <c r="AD398" s="53">
        <v>8</v>
      </c>
      <c r="AE398" s="28" t="s">
        <v>564</v>
      </c>
      <c r="AF398" s="50"/>
      <c r="AG398" s="50"/>
      <c r="AH398" s="50"/>
      <c r="AI398" s="50"/>
      <c r="AJ398" s="50"/>
      <c r="AK398" s="50"/>
      <c r="AL398" s="50"/>
      <c r="AM398" s="50"/>
      <c r="AN398" s="50"/>
      <c r="AO398" s="50"/>
      <c r="AP398" s="50"/>
      <c r="AQ398" s="38">
        <f t="shared" si="30"/>
        <v>88</v>
      </c>
      <c r="AR398" s="39">
        <f t="shared" ref="AR398:AR461" si="32">IF(AQ398="Actividad no ha iniciado","Actividad no ha iniciado",IF(AQ398="La actividad no tiene fecha de inicio","La actividad no tiene fecha de inicio",IF(OR(AQ398/AC398&gt;100%,AE398="SI"),100%,AQ398/AC398)))</f>
        <v>1</v>
      </c>
      <c r="AS398" s="20">
        <v>100</v>
      </c>
      <c r="AT398" s="19" t="s">
        <v>1745</v>
      </c>
      <c r="AU398" s="19" t="s">
        <v>1743</v>
      </c>
      <c r="AV398" s="92">
        <f t="shared" ref="AV398:AV461" si="33">(AS398*AD398)/100</f>
        <v>8</v>
      </c>
      <c r="AW398" s="92">
        <f t="shared" ref="AW398:AW461" si="34">(AV398*N398)/100</f>
        <v>0.64</v>
      </c>
    </row>
    <row r="399" spans="1:49" ht="38.25" x14ac:dyDescent="0.2">
      <c r="A399" s="50" t="s">
        <v>949</v>
      </c>
      <c r="B399" s="50" t="s">
        <v>949</v>
      </c>
      <c r="C399" s="50" t="s">
        <v>149</v>
      </c>
      <c r="D399" s="50" t="s">
        <v>150</v>
      </c>
      <c r="E399" s="50" t="s">
        <v>950</v>
      </c>
      <c r="F399" s="50" t="s">
        <v>951</v>
      </c>
      <c r="G399" s="50" t="s">
        <v>952</v>
      </c>
      <c r="H399" s="50" t="s">
        <v>953</v>
      </c>
      <c r="I399" s="50">
        <v>98</v>
      </c>
      <c r="J399" s="50" t="s">
        <v>12</v>
      </c>
      <c r="K399" s="52" t="s">
        <v>975</v>
      </c>
      <c r="L399" s="30" t="s">
        <v>1256</v>
      </c>
      <c r="M399" s="50" t="s">
        <v>976</v>
      </c>
      <c r="N399" s="134">
        <v>8</v>
      </c>
      <c r="O399" s="50">
        <v>100</v>
      </c>
      <c r="P399" s="50" t="s">
        <v>12</v>
      </c>
      <c r="Q399" s="134" t="s">
        <v>92</v>
      </c>
      <c r="R399" s="134" t="s">
        <v>962</v>
      </c>
      <c r="S399" s="134" t="s">
        <v>963</v>
      </c>
      <c r="T399" s="19"/>
      <c r="U399" s="19"/>
      <c r="V399" s="19"/>
      <c r="W399" s="158">
        <v>363</v>
      </c>
      <c r="X399" s="33" t="s">
        <v>1256</v>
      </c>
      <c r="Y399" s="33"/>
      <c r="Z399" s="50" t="s">
        <v>983</v>
      </c>
      <c r="AA399" s="12">
        <v>42768</v>
      </c>
      <c r="AB399" s="12">
        <v>42870</v>
      </c>
      <c r="AC399" s="35">
        <f t="shared" si="31"/>
        <v>102</v>
      </c>
      <c r="AD399" s="53">
        <v>2</v>
      </c>
      <c r="AE399" s="28" t="s">
        <v>564</v>
      </c>
      <c r="AF399" s="50"/>
      <c r="AG399" s="50"/>
      <c r="AH399" s="50"/>
      <c r="AI399" s="50"/>
      <c r="AJ399" s="50"/>
      <c r="AK399" s="50"/>
      <c r="AL399" s="50"/>
      <c r="AM399" s="50"/>
      <c r="AN399" s="50"/>
      <c r="AO399" s="50"/>
      <c r="AP399" s="50"/>
      <c r="AQ399" s="38">
        <f t="shared" si="30"/>
        <v>57</v>
      </c>
      <c r="AR399" s="39">
        <f t="shared" si="32"/>
        <v>0.55882352941176472</v>
      </c>
      <c r="AS399" s="20">
        <v>56</v>
      </c>
      <c r="AT399" s="19" t="s">
        <v>1746</v>
      </c>
      <c r="AU399" s="19" t="s">
        <v>1743</v>
      </c>
      <c r="AV399" s="92">
        <f t="shared" si="33"/>
        <v>1.1200000000000001</v>
      </c>
      <c r="AW399" s="92">
        <f t="shared" si="34"/>
        <v>8.9600000000000013E-2</v>
      </c>
    </row>
    <row r="400" spans="1:49" ht="63.75" x14ac:dyDescent="0.2">
      <c r="A400" s="50" t="s">
        <v>949</v>
      </c>
      <c r="B400" s="50" t="s">
        <v>949</v>
      </c>
      <c r="C400" s="50" t="s">
        <v>149</v>
      </c>
      <c r="D400" s="50" t="s">
        <v>150</v>
      </c>
      <c r="E400" s="50" t="s">
        <v>950</v>
      </c>
      <c r="F400" s="50" t="s">
        <v>951</v>
      </c>
      <c r="G400" s="50" t="s">
        <v>952</v>
      </c>
      <c r="H400" s="50" t="s">
        <v>953</v>
      </c>
      <c r="I400" s="50">
        <v>98</v>
      </c>
      <c r="J400" s="50" t="s">
        <v>12</v>
      </c>
      <c r="K400" s="52" t="s">
        <v>975</v>
      </c>
      <c r="L400" s="30" t="s">
        <v>1256</v>
      </c>
      <c r="M400" s="50" t="s">
        <v>976</v>
      </c>
      <c r="N400" s="134">
        <v>8</v>
      </c>
      <c r="O400" s="50">
        <v>100</v>
      </c>
      <c r="P400" s="50" t="s">
        <v>12</v>
      </c>
      <c r="Q400" s="134" t="s">
        <v>92</v>
      </c>
      <c r="R400" s="134" t="s">
        <v>962</v>
      </c>
      <c r="S400" s="134" t="s">
        <v>963</v>
      </c>
      <c r="T400" s="19"/>
      <c r="U400" s="19"/>
      <c r="V400" s="19"/>
      <c r="W400" s="158">
        <v>364</v>
      </c>
      <c r="X400" s="33" t="s">
        <v>1256</v>
      </c>
      <c r="Y400" s="33"/>
      <c r="Z400" s="50" t="s">
        <v>984</v>
      </c>
      <c r="AA400" s="12">
        <v>42753</v>
      </c>
      <c r="AB400" s="12">
        <v>42766</v>
      </c>
      <c r="AC400" s="35">
        <f t="shared" si="31"/>
        <v>13</v>
      </c>
      <c r="AD400" s="53">
        <v>2</v>
      </c>
      <c r="AE400" s="28" t="s">
        <v>564</v>
      </c>
      <c r="AF400" s="50"/>
      <c r="AG400" s="50"/>
      <c r="AH400" s="50"/>
      <c r="AI400" s="50"/>
      <c r="AJ400" s="50"/>
      <c r="AK400" s="50"/>
      <c r="AL400" s="50"/>
      <c r="AM400" s="50"/>
      <c r="AN400" s="50"/>
      <c r="AO400" s="50"/>
      <c r="AP400" s="50"/>
      <c r="AQ400" s="38">
        <f t="shared" si="30"/>
        <v>72</v>
      </c>
      <c r="AR400" s="39">
        <f t="shared" si="32"/>
        <v>1</v>
      </c>
      <c r="AS400" s="20">
        <v>100</v>
      </c>
      <c r="AT400" s="19" t="s">
        <v>1747</v>
      </c>
      <c r="AU400" s="19" t="s">
        <v>1743</v>
      </c>
      <c r="AV400" s="92">
        <f t="shared" si="33"/>
        <v>2</v>
      </c>
      <c r="AW400" s="92">
        <f t="shared" si="34"/>
        <v>0.16</v>
      </c>
    </row>
    <row r="401" spans="1:49" ht="38.25" x14ac:dyDescent="0.2">
      <c r="A401" s="50" t="s">
        <v>949</v>
      </c>
      <c r="B401" s="50" t="s">
        <v>949</v>
      </c>
      <c r="C401" s="50" t="s">
        <v>149</v>
      </c>
      <c r="D401" s="50" t="s">
        <v>150</v>
      </c>
      <c r="E401" s="50" t="s">
        <v>950</v>
      </c>
      <c r="F401" s="50" t="s">
        <v>951</v>
      </c>
      <c r="G401" s="50" t="s">
        <v>952</v>
      </c>
      <c r="H401" s="50" t="s">
        <v>953</v>
      </c>
      <c r="I401" s="50">
        <v>98</v>
      </c>
      <c r="J401" s="50" t="s">
        <v>12</v>
      </c>
      <c r="K401" s="52" t="s">
        <v>975</v>
      </c>
      <c r="L401" s="30" t="s">
        <v>1256</v>
      </c>
      <c r="M401" s="50" t="s">
        <v>976</v>
      </c>
      <c r="N401" s="134">
        <v>8</v>
      </c>
      <c r="O401" s="50">
        <v>100</v>
      </c>
      <c r="P401" s="50" t="s">
        <v>12</v>
      </c>
      <c r="Q401" s="134" t="s">
        <v>92</v>
      </c>
      <c r="R401" s="134" t="s">
        <v>962</v>
      </c>
      <c r="S401" s="134" t="s">
        <v>963</v>
      </c>
      <c r="T401" s="19"/>
      <c r="U401" s="19"/>
      <c r="V401" s="19"/>
      <c r="W401" s="158">
        <v>365</v>
      </c>
      <c r="X401" s="33" t="s">
        <v>1256</v>
      </c>
      <c r="Y401" s="33"/>
      <c r="Z401" s="50" t="s">
        <v>1276</v>
      </c>
      <c r="AA401" s="12">
        <v>42753</v>
      </c>
      <c r="AB401" s="152">
        <v>42766</v>
      </c>
      <c r="AC401" s="35">
        <f t="shared" si="31"/>
        <v>13</v>
      </c>
      <c r="AD401" s="53">
        <v>2</v>
      </c>
      <c r="AE401" s="28" t="s">
        <v>564</v>
      </c>
      <c r="AF401" s="50"/>
      <c r="AG401" s="50"/>
      <c r="AH401" s="50"/>
      <c r="AI401" s="50"/>
      <c r="AJ401" s="50"/>
      <c r="AK401" s="50"/>
      <c r="AL401" s="50"/>
      <c r="AM401" s="50"/>
      <c r="AN401" s="50"/>
      <c r="AO401" s="50"/>
      <c r="AP401" s="50"/>
      <c r="AQ401" s="38">
        <f t="shared" si="30"/>
        <v>72</v>
      </c>
      <c r="AR401" s="39">
        <f t="shared" si="32"/>
        <v>1</v>
      </c>
      <c r="AS401" s="154">
        <v>0</v>
      </c>
      <c r="AT401" s="155" t="s">
        <v>1805</v>
      </c>
      <c r="AU401" s="155"/>
      <c r="AV401" s="92">
        <f t="shared" si="33"/>
        <v>0</v>
      </c>
      <c r="AW401" s="92">
        <f t="shared" si="34"/>
        <v>0</v>
      </c>
    </row>
    <row r="402" spans="1:49" ht="38.25" customHeight="1" x14ac:dyDescent="0.2">
      <c r="A402" s="50" t="s">
        <v>949</v>
      </c>
      <c r="B402" s="50" t="s">
        <v>949</v>
      </c>
      <c r="C402" s="50" t="s">
        <v>149</v>
      </c>
      <c r="D402" s="50" t="s">
        <v>150</v>
      </c>
      <c r="E402" s="50" t="s">
        <v>950</v>
      </c>
      <c r="F402" s="50" t="s">
        <v>951</v>
      </c>
      <c r="G402" s="50" t="s">
        <v>952</v>
      </c>
      <c r="H402" s="50" t="s">
        <v>953</v>
      </c>
      <c r="I402" s="50">
        <v>98</v>
      </c>
      <c r="J402" s="50" t="s">
        <v>12</v>
      </c>
      <c r="K402" s="52" t="s">
        <v>975</v>
      </c>
      <c r="L402" s="30" t="s">
        <v>1256</v>
      </c>
      <c r="M402" s="50" t="s">
        <v>976</v>
      </c>
      <c r="N402" s="134">
        <v>8</v>
      </c>
      <c r="O402" s="50">
        <v>100</v>
      </c>
      <c r="P402" s="50" t="s">
        <v>12</v>
      </c>
      <c r="Q402" s="134" t="s">
        <v>92</v>
      </c>
      <c r="R402" s="134" t="s">
        <v>962</v>
      </c>
      <c r="S402" s="134" t="s">
        <v>963</v>
      </c>
      <c r="T402" s="19"/>
      <c r="U402" s="19"/>
      <c r="V402" s="19"/>
      <c r="W402" s="158">
        <v>366</v>
      </c>
      <c r="X402" s="33" t="s">
        <v>1256</v>
      </c>
      <c r="Y402" s="33"/>
      <c r="Z402" s="50" t="s">
        <v>1277</v>
      </c>
      <c r="AA402" s="12">
        <v>42736</v>
      </c>
      <c r="AB402" s="12">
        <v>43038</v>
      </c>
      <c r="AC402" s="35">
        <f t="shared" si="31"/>
        <v>302</v>
      </c>
      <c r="AD402" s="53">
        <v>2</v>
      </c>
      <c r="AE402" s="28" t="s">
        <v>564</v>
      </c>
      <c r="AF402" s="50"/>
      <c r="AG402" s="50"/>
      <c r="AH402" s="50"/>
      <c r="AI402" s="50"/>
      <c r="AJ402" s="50"/>
      <c r="AK402" s="50"/>
      <c r="AL402" s="50"/>
      <c r="AM402" s="50"/>
      <c r="AN402" s="50"/>
      <c r="AO402" s="50"/>
      <c r="AP402" s="50"/>
      <c r="AQ402" s="38">
        <f t="shared" si="30"/>
        <v>89</v>
      </c>
      <c r="AR402" s="39">
        <f t="shared" si="32"/>
        <v>0.29470198675496689</v>
      </c>
      <c r="AS402" s="20">
        <v>29</v>
      </c>
      <c r="AT402" s="19" t="s">
        <v>1748</v>
      </c>
      <c r="AU402" s="19" t="s">
        <v>1743</v>
      </c>
      <c r="AV402" s="92">
        <f t="shared" si="33"/>
        <v>0.57999999999999996</v>
      </c>
      <c r="AW402" s="92">
        <f t="shared" si="34"/>
        <v>4.6399999999999997E-2</v>
      </c>
    </row>
    <row r="403" spans="1:49" ht="51" x14ac:dyDescent="0.2">
      <c r="A403" s="50" t="s">
        <v>949</v>
      </c>
      <c r="B403" s="50" t="s">
        <v>949</v>
      </c>
      <c r="C403" s="50" t="s">
        <v>149</v>
      </c>
      <c r="D403" s="50" t="s">
        <v>150</v>
      </c>
      <c r="E403" s="50" t="s">
        <v>950</v>
      </c>
      <c r="F403" s="50" t="s">
        <v>951</v>
      </c>
      <c r="G403" s="50" t="s">
        <v>952</v>
      </c>
      <c r="H403" s="50" t="s">
        <v>953</v>
      </c>
      <c r="I403" s="50">
        <v>98</v>
      </c>
      <c r="J403" s="50" t="s">
        <v>12</v>
      </c>
      <c r="K403" s="52" t="s">
        <v>975</v>
      </c>
      <c r="L403" s="30" t="s">
        <v>1256</v>
      </c>
      <c r="M403" s="50" t="s">
        <v>976</v>
      </c>
      <c r="N403" s="134">
        <v>8</v>
      </c>
      <c r="O403" s="50">
        <v>100</v>
      </c>
      <c r="P403" s="50" t="s">
        <v>12</v>
      </c>
      <c r="Q403" s="134" t="s">
        <v>92</v>
      </c>
      <c r="R403" s="134" t="s">
        <v>962</v>
      </c>
      <c r="S403" s="134" t="s">
        <v>963</v>
      </c>
      <c r="T403" s="19"/>
      <c r="U403" s="19"/>
      <c r="V403" s="19"/>
      <c r="W403" s="158">
        <v>367</v>
      </c>
      <c r="X403" s="33" t="s">
        <v>1256</v>
      </c>
      <c r="Y403" s="33"/>
      <c r="Z403" s="50" t="s">
        <v>985</v>
      </c>
      <c r="AA403" s="12">
        <v>42760</v>
      </c>
      <c r="AB403" s="12">
        <v>42794</v>
      </c>
      <c r="AC403" s="35">
        <f t="shared" si="31"/>
        <v>34</v>
      </c>
      <c r="AD403" s="53">
        <v>10</v>
      </c>
      <c r="AE403" s="28" t="s">
        <v>564</v>
      </c>
      <c r="AF403" s="50"/>
      <c r="AG403" s="50"/>
      <c r="AH403" s="50"/>
      <c r="AI403" s="50"/>
      <c r="AJ403" s="50"/>
      <c r="AK403" s="50"/>
      <c r="AL403" s="50"/>
      <c r="AM403" s="50"/>
      <c r="AN403" s="50"/>
      <c r="AO403" s="50"/>
      <c r="AP403" s="50"/>
      <c r="AQ403" s="38">
        <f t="shared" si="30"/>
        <v>65</v>
      </c>
      <c r="AR403" s="39">
        <f t="shared" si="32"/>
        <v>1</v>
      </c>
      <c r="AS403" s="20">
        <v>100</v>
      </c>
      <c r="AT403" s="19" t="s">
        <v>1749</v>
      </c>
      <c r="AU403" s="19" t="s">
        <v>1743</v>
      </c>
      <c r="AV403" s="92">
        <f t="shared" si="33"/>
        <v>10</v>
      </c>
      <c r="AW403" s="92">
        <f t="shared" si="34"/>
        <v>0.8</v>
      </c>
    </row>
    <row r="404" spans="1:49" ht="51" customHeight="1" x14ac:dyDescent="0.2">
      <c r="A404" s="50" t="s">
        <v>949</v>
      </c>
      <c r="B404" s="50" t="s">
        <v>949</v>
      </c>
      <c r="C404" s="50" t="s">
        <v>149</v>
      </c>
      <c r="D404" s="50" t="s">
        <v>150</v>
      </c>
      <c r="E404" s="50" t="s">
        <v>950</v>
      </c>
      <c r="F404" s="50" t="s">
        <v>951</v>
      </c>
      <c r="G404" s="50" t="s">
        <v>952</v>
      </c>
      <c r="H404" s="50" t="s">
        <v>953</v>
      </c>
      <c r="I404" s="50">
        <v>98</v>
      </c>
      <c r="J404" s="50" t="s">
        <v>12</v>
      </c>
      <c r="K404" s="52" t="s">
        <v>975</v>
      </c>
      <c r="L404" s="30" t="s">
        <v>1256</v>
      </c>
      <c r="M404" s="50" t="s">
        <v>976</v>
      </c>
      <c r="N404" s="134">
        <v>8</v>
      </c>
      <c r="O404" s="50">
        <v>100</v>
      </c>
      <c r="P404" s="50" t="s">
        <v>12</v>
      </c>
      <c r="Q404" s="134" t="s">
        <v>92</v>
      </c>
      <c r="R404" s="134" t="s">
        <v>962</v>
      </c>
      <c r="S404" s="134" t="s">
        <v>963</v>
      </c>
      <c r="T404" s="19"/>
      <c r="U404" s="19"/>
      <c r="V404" s="19"/>
      <c r="W404" s="158">
        <v>368</v>
      </c>
      <c r="X404" s="33" t="s">
        <v>1256</v>
      </c>
      <c r="Y404" s="33"/>
      <c r="Z404" s="50" t="s">
        <v>1278</v>
      </c>
      <c r="AA404" s="12">
        <v>42745</v>
      </c>
      <c r="AB404" s="12">
        <v>43018</v>
      </c>
      <c r="AC404" s="35">
        <f t="shared" si="31"/>
        <v>273</v>
      </c>
      <c r="AD404" s="53">
        <v>10</v>
      </c>
      <c r="AE404" s="28" t="s">
        <v>564</v>
      </c>
      <c r="AF404" s="50"/>
      <c r="AG404" s="50"/>
      <c r="AH404" s="50"/>
      <c r="AI404" s="50"/>
      <c r="AJ404" s="50"/>
      <c r="AK404" s="50"/>
      <c r="AL404" s="50"/>
      <c r="AM404" s="50"/>
      <c r="AN404" s="50"/>
      <c r="AO404" s="50"/>
      <c r="AP404" s="50"/>
      <c r="AQ404" s="38">
        <f t="shared" si="30"/>
        <v>80</v>
      </c>
      <c r="AR404" s="39">
        <f t="shared" si="32"/>
        <v>0.29304029304029305</v>
      </c>
      <c r="AS404" s="20">
        <v>29</v>
      </c>
      <c r="AT404" s="19" t="s">
        <v>1750</v>
      </c>
      <c r="AU404" s="19" t="s">
        <v>1743</v>
      </c>
      <c r="AV404" s="92">
        <f t="shared" si="33"/>
        <v>2.9</v>
      </c>
      <c r="AW404" s="92">
        <f t="shared" si="34"/>
        <v>0.23199999999999998</v>
      </c>
    </row>
    <row r="405" spans="1:49" ht="38.25" x14ac:dyDescent="0.2">
      <c r="A405" s="50" t="s">
        <v>949</v>
      </c>
      <c r="B405" s="50" t="s">
        <v>949</v>
      </c>
      <c r="C405" s="50" t="s">
        <v>149</v>
      </c>
      <c r="D405" s="50" t="s">
        <v>150</v>
      </c>
      <c r="E405" s="50" t="s">
        <v>950</v>
      </c>
      <c r="F405" s="50" t="s">
        <v>951</v>
      </c>
      <c r="G405" s="50" t="s">
        <v>952</v>
      </c>
      <c r="H405" s="50" t="s">
        <v>953</v>
      </c>
      <c r="I405" s="50">
        <v>98</v>
      </c>
      <c r="J405" s="50" t="s">
        <v>12</v>
      </c>
      <c r="K405" s="52" t="s">
        <v>975</v>
      </c>
      <c r="L405" s="30" t="s">
        <v>1256</v>
      </c>
      <c r="M405" s="50" t="s">
        <v>976</v>
      </c>
      <c r="N405" s="134">
        <v>8</v>
      </c>
      <c r="O405" s="50">
        <v>100</v>
      </c>
      <c r="P405" s="50" t="s">
        <v>12</v>
      </c>
      <c r="Q405" s="134" t="s">
        <v>92</v>
      </c>
      <c r="R405" s="134" t="s">
        <v>962</v>
      </c>
      <c r="S405" s="134" t="s">
        <v>963</v>
      </c>
      <c r="T405" s="19"/>
      <c r="U405" s="19"/>
      <c r="V405" s="19"/>
      <c r="W405" s="158">
        <v>369</v>
      </c>
      <c r="X405" s="33" t="s">
        <v>1256</v>
      </c>
      <c r="Y405" s="33"/>
      <c r="Z405" s="50" t="s">
        <v>986</v>
      </c>
      <c r="AA405" s="12">
        <v>42736</v>
      </c>
      <c r="AB405" s="12">
        <v>42855</v>
      </c>
      <c r="AC405" s="35">
        <f t="shared" si="31"/>
        <v>119</v>
      </c>
      <c r="AD405" s="53">
        <v>5</v>
      </c>
      <c r="AE405" s="28" t="s">
        <v>564</v>
      </c>
      <c r="AF405" s="148" t="s">
        <v>180</v>
      </c>
      <c r="AG405" s="148" t="s">
        <v>965</v>
      </c>
      <c r="AH405" s="50"/>
      <c r="AI405" s="50"/>
      <c r="AJ405" s="50"/>
      <c r="AK405" s="50"/>
      <c r="AL405" s="50"/>
      <c r="AM405" s="50"/>
      <c r="AN405" s="50"/>
      <c r="AO405" s="50"/>
      <c r="AP405" s="50"/>
      <c r="AQ405" s="38">
        <f t="shared" si="30"/>
        <v>89</v>
      </c>
      <c r="AR405" s="39">
        <f t="shared" si="32"/>
        <v>0.74789915966386555</v>
      </c>
      <c r="AS405" s="20">
        <v>0</v>
      </c>
      <c r="AT405" s="19" t="s">
        <v>1807</v>
      </c>
      <c r="AU405" s="19" t="s">
        <v>1615</v>
      </c>
      <c r="AV405" s="92">
        <f t="shared" si="33"/>
        <v>0</v>
      </c>
      <c r="AW405" s="92">
        <f t="shared" si="34"/>
        <v>0</v>
      </c>
    </row>
    <row r="406" spans="1:49" ht="76.5" x14ac:dyDescent="0.2">
      <c r="A406" s="50" t="s">
        <v>949</v>
      </c>
      <c r="B406" s="50" t="s">
        <v>949</v>
      </c>
      <c r="C406" s="50" t="s">
        <v>149</v>
      </c>
      <c r="D406" s="50" t="s">
        <v>150</v>
      </c>
      <c r="E406" s="50" t="s">
        <v>950</v>
      </c>
      <c r="F406" s="50" t="s">
        <v>951</v>
      </c>
      <c r="G406" s="50" t="s">
        <v>952</v>
      </c>
      <c r="H406" s="50" t="s">
        <v>953</v>
      </c>
      <c r="I406" s="50">
        <v>98</v>
      </c>
      <c r="J406" s="50" t="s">
        <v>12</v>
      </c>
      <c r="K406" s="52" t="s">
        <v>975</v>
      </c>
      <c r="L406" s="30" t="s">
        <v>1256</v>
      </c>
      <c r="M406" s="50" t="s">
        <v>976</v>
      </c>
      <c r="N406" s="134">
        <v>8</v>
      </c>
      <c r="O406" s="50">
        <v>100</v>
      </c>
      <c r="P406" s="50" t="s">
        <v>12</v>
      </c>
      <c r="Q406" s="134" t="s">
        <v>92</v>
      </c>
      <c r="R406" s="134" t="s">
        <v>962</v>
      </c>
      <c r="S406" s="134" t="s">
        <v>963</v>
      </c>
      <c r="T406" s="19"/>
      <c r="U406" s="19"/>
      <c r="V406" s="19"/>
      <c r="W406" s="158">
        <v>370</v>
      </c>
      <c r="X406" s="33" t="s">
        <v>1256</v>
      </c>
      <c r="Y406" s="33"/>
      <c r="Z406" s="50" t="s">
        <v>1067</v>
      </c>
      <c r="AA406" s="89">
        <v>42736</v>
      </c>
      <c r="AB406" s="89">
        <v>43069</v>
      </c>
      <c r="AC406" s="35">
        <f t="shared" si="31"/>
        <v>333</v>
      </c>
      <c r="AD406" s="53">
        <v>3</v>
      </c>
      <c r="AE406" s="28" t="s">
        <v>564</v>
      </c>
      <c r="AF406" s="50"/>
      <c r="AG406" s="50"/>
      <c r="AH406" s="50"/>
      <c r="AI406" s="50"/>
      <c r="AJ406" s="50"/>
      <c r="AK406" s="50"/>
      <c r="AL406" s="50"/>
      <c r="AM406" s="50"/>
      <c r="AN406" s="50"/>
      <c r="AO406" s="50"/>
      <c r="AP406" s="50"/>
      <c r="AQ406" s="38">
        <f t="shared" si="30"/>
        <v>89</v>
      </c>
      <c r="AR406" s="39">
        <f t="shared" si="32"/>
        <v>0.26726726726726729</v>
      </c>
      <c r="AS406" s="20">
        <v>27</v>
      </c>
      <c r="AT406" s="19" t="s">
        <v>1751</v>
      </c>
      <c r="AU406" s="19" t="s">
        <v>1743</v>
      </c>
      <c r="AV406" s="92">
        <f t="shared" si="33"/>
        <v>0.81</v>
      </c>
      <c r="AW406" s="92">
        <f t="shared" si="34"/>
        <v>6.480000000000001E-2</v>
      </c>
    </row>
    <row r="407" spans="1:49" ht="51" x14ac:dyDescent="0.2">
      <c r="A407" s="50" t="s">
        <v>949</v>
      </c>
      <c r="B407" s="50" t="s">
        <v>949</v>
      </c>
      <c r="C407" s="50" t="s">
        <v>149</v>
      </c>
      <c r="D407" s="50" t="s">
        <v>150</v>
      </c>
      <c r="E407" s="50" t="s">
        <v>950</v>
      </c>
      <c r="F407" s="50" t="s">
        <v>951</v>
      </c>
      <c r="G407" s="50" t="s">
        <v>952</v>
      </c>
      <c r="H407" s="50" t="s">
        <v>953</v>
      </c>
      <c r="I407" s="50">
        <v>98</v>
      </c>
      <c r="J407" s="50" t="s">
        <v>12</v>
      </c>
      <c r="K407" s="52" t="s">
        <v>975</v>
      </c>
      <c r="L407" s="30" t="s">
        <v>1256</v>
      </c>
      <c r="M407" s="50" t="s">
        <v>976</v>
      </c>
      <c r="N407" s="134">
        <v>8</v>
      </c>
      <c r="O407" s="50">
        <v>100</v>
      </c>
      <c r="P407" s="50" t="s">
        <v>12</v>
      </c>
      <c r="Q407" s="134" t="s">
        <v>92</v>
      </c>
      <c r="R407" s="134" t="s">
        <v>962</v>
      </c>
      <c r="S407" s="134" t="s">
        <v>963</v>
      </c>
      <c r="T407" s="19"/>
      <c r="U407" s="19"/>
      <c r="V407" s="19"/>
      <c r="W407" s="158">
        <v>371</v>
      </c>
      <c r="X407" s="33" t="s">
        <v>1256</v>
      </c>
      <c r="Y407" s="33"/>
      <c r="Z407" s="50" t="s">
        <v>1068</v>
      </c>
      <c r="AA407" s="89" t="s">
        <v>1279</v>
      </c>
      <c r="AB407" s="89" t="s">
        <v>1280</v>
      </c>
      <c r="AC407" s="35">
        <f t="shared" si="31"/>
        <v>58</v>
      </c>
      <c r="AD407" s="53">
        <v>2</v>
      </c>
      <c r="AE407" s="28" t="s">
        <v>564</v>
      </c>
      <c r="AF407" s="50"/>
      <c r="AG407" s="50"/>
      <c r="AH407" s="50"/>
      <c r="AI407" s="50"/>
      <c r="AJ407" s="50"/>
      <c r="AK407" s="50"/>
      <c r="AL407" s="50"/>
      <c r="AM407" s="50"/>
      <c r="AN407" s="50"/>
      <c r="AO407" s="50"/>
      <c r="AP407" s="50"/>
      <c r="AQ407" s="38">
        <f t="shared" si="30"/>
        <v>58</v>
      </c>
      <c r="AR407" s="39">
        <f t="shared" si="32"/>
        <v>1</v>
      </c>
      <c r="AS407" s="20">
        <v>100</v>
      </c>
      <c r="AT407" s="19" t="s">
        <v>1752</v>
      </c>
      <c r="AU407" s="19" t="s">
        <v>1743</v>
      </c>
      <c r="AV407" s="92">
        <f t="shared" si="33"/>
        <v>2</v>
      </c>
      <c r="AW407" s="92">
        <f t="shared" si="34"/>
        <v>0.16</v>
      </c>
    </row>
    <row r="408" spans="1:49" ht="76.5" x14ac:dyDescent="0.2">
      <c r="A408" s="50" t="s">
        <v>949</v>
      </c>
      <c r="B408" s="50" t="s">
        <v>949</v>
      </c>
      <c r="C408" s="50" t="s">
        <v>149</v>
      </c>
      <c r="D408" s="50" t="s">
        <v>150</v>
      </c>
      <c r="E408" s="50" t="s">
        <v>950</v>
      </c>
      <c r="F408" s="50" t="s">
        <v>951</v>
      </c>
      <c r="G408" s="50" t="s">
        <v>952</v>
      </c>
      <c r="H408" s="50" t="s">
        <v>953</v>
      </c>
      <c r="I408" s="50">
        <v>98</v>
      </c>
      <c r="J408" s="50" t="s">
        <v>12</v>
      </c>
      <c r="K408" s="52" t="s">
        <v>975</v>
      </c>
      <c r="L408" s="30" t="s">
        <v>1256</v>
      </c>
      <c r="M408" s="50" t="s">
        <v>976</v>
      </c>
      <c r="N408" s="134">
        <v>8</v>
      </c>
      <c r="O408" s="50">
        <v>100</v>
      </c>
      <c r="P408" s="50" t="s">
        <v>12</v>
      </c>
      <c r="Q408" s="134" t="s">
        <v>92</v>
      </c>
      <c r="R408" s="134" t="s">
        <v>962</v>
      </c>
      <c r="S408" s="134" t="s">
        <v>963</v>
      </c>
      <c r="T408" s="19"/>
      <c r="U408" s="19"/>
      <c r="V408" s="19"/>
      <c r="W408" s="158">
        <v>372</v>
      </c>
      <c r="X408" s="33" t="s">
        <v>1256</v>
      </c>
      <c r="Y408" s="33"/>
      <c r="Z408" s="50" t="s">
        <v>1069</v>
      </c>
      <c r="AA408" s="89">
        <v>42809</v>
      </c>
      <c r="AB408" s="89">
        <v>43054</v>
      </c>
      <c r="AC408" s="35">
        <f t="shared" si="31"/>
        <v>245</v>
      </c>
      <c r="AD408" s="53">
        <v>2</v>
      </c>
      <c r="AE408" s="28" t="s">
        <v>564</v>
      </c>
      <c r="AF408" s="50"/>
      <c r="AG408" s="50"/>
      <c r="AH408" s="50"/>
      <c r="AI408" s="50"/>
      <c r="AJ408" s="50"/>
      <c r="AK408" s="50"/>
      <c r="AL408" s="50"/>
      <c r="AM408" s="50"/>
      <c r="AN408" s="50"/>
      <c r="AO408" s="50"/>
      <c r="AP408" s="50"/>
      <c r="AQ408" s="38">
        <f t="shared" si="30"/>
        <v>16</v>
      </c>
      <c r="AR408" s="39">
        <f t="shared" si="32"/>
        <v>6.5306122448979598E-2</v>
      </c>
      <c r="AS408" s="20">
        <v>25</v>
      </c>
      <c r="AT408" s="19" t="s">
        <v>1808</v>
      </c>
      <c r="AU408" s="19" t="s">
        <v>1809</v>
      </c>
      <c r="AV408" s="92">
        <f t="shared" si="33"/>
        <v>0.5</v>
      </c>
      <c r="AW408" s="92">
        <f t="shared" si="34"/>
        <v>0.04</v>
      </c>
    </row>
    <row r="409" spans="1:49" ht="51" x14ac:dyDescent="0.2">
      <c r="A409" s="50" t="s">
        <v>949</v>
      </c>
      <c r="B409" s="50" t="s">
        <v>949</v>
      </c>
      <c r="C409" s="50" t="s">
        <v>149</v>
      </c>
      <c r="D409" s="50" t="s">
        <v>150</v>
      </c>
      <c r="E409" s="50" t="s">
        <v>950</v>
      </c>
      <c r="F409" s="50" t="s">
        <v>951</v>
      </c>
      <c r="G409" s="50" t="s">
        <v>952</v>
      </c>
      <c r="H409" s="50" t="s">
        <v>953</v>
      </c>
      <c r="I409" s="50">
        <v>98</v>
      </c>
      <c r="J409" s="50" t="s">
        <v>12</v>
      </c>
      <c r="K409" s="52" t="s">
        <v>975</v>
      </c>
      <c r="L409" s="30" t="s">
        <v>1256</v>
      </c>
      <c r="M409" s="50" t="s">
        <v>976</v>
      </c>
      <c r="N409" s="134">
        <v>8</v>
      </c>
      <c r="O409" s="50">
        <v>100</v>
      </c>
      <c r="P409" s="50" t="s">
        <v>12</v>
      </c>
      <c r="Q409" s="134" t="s">
        <v>92</v>
      </c>
      <c r="R409" s="134" t="s">
        <v>962</v>
      </c>
      <c r="S409" s="134" t="s">
        <v>963</v>
      </c>
      <c r="T409" s="19"/>
      <c r="U409" s="19"/>
      <c r="V409" s="19"/>
      <c r="W409" s="158">
        <v>373</v>
      </c>
      <c r="X409" s="33" t="s">
        <v>1256</v>
      </c>
      <c r="Y409" s="33"/>
      <c r="Z409" s="50" t="s">
        <v>1070</v>
      </c>
      <c r="AA409" s="89">
        <v>42786</v>
      </c>
      <c r="AB409" s="89">
        <v>42946</v>
      </c>
      <c r="AC409" s="35">
        <f t="shared" si="31"/>
        <v>160</v>
      </c>
      <c r="AD409" s="53">
        <v>10</v>
      </c>
      <c r="AE409" s="28" t="s">
        <v>564</v>
      </c>
      <c r="AF409" s="50"/>
      <c r="AG409" s="50"/>
      <c r="AH409" s="50"/>
      <c r="AI409" s="50"/>
      <c r="AJ409" s="50"/>
      <c r="AK409" s="50"/>
      <c r="AL409" s="50"/>
      <c r="AM409" s="50"/>
      <c r="AN409" s="50"/>
      <c r="AO409" s="50"/>
      <c r="AP409" s="50"/>
      <c r="AQ409" s="38">
        <f t="shared" si="30"/>
        <v>39</v>
      </c>
      <c r="AR409" s="39">
        <f t="shared" si="32"/>
        <v>0.24374999999999999</v>
      </c>
      <c r="AS409" s="154">
        <v>0</v>
      </c>
      <c r="AT409" s="155" t="s">
        <v>1805</v>
      </c>
      <c r="AU409" s="155"/>
      <c r="AV409" s="92">
        <f t="shared" si="33"/>
        <v>0</v>
      </c>
      <c r="AW409" s="92">
        <f t="shared" si="34"/>
        <v>0</v>
      </c>
    </row>
    <row r="410" spans="1:49" ht="38.25" x14ac:dyDescent="0.2">
      <c r="A410" s="50" t="s">
        <v>949</v>
      </c>
      <c r="B410" s="50" t="s">
        <v>949</v>
      </c>
      <c r="C410" s="50" t="s">
        <v>149</v>
      </c>
      <c r="D410" s="50" t="s">
        <v>150</v>
      </c>
      <c r="E410" s="50" t="s">
        <v>950</v>
      </c>
      <c r="F410" s="50" t="s">
        <v>951</v>
      </c>
      <c r="G410" s="50" t="s">
        <v>952</v>
      </c>
      <c r="H410" s="50" t="s">
        <v>953</v>
      </c>
      <c r="I410" s="50">
        <v>98</v>
      </c>
      <c r="J410" s="50" t="s">
        <v>12</v>
      </c>
      <c r="K410" s="52" t="s">
        <v>975</v>
      </c>
      <c r="L410" s="30" t="s">
        <v>1256</v>
      </c>
      <c r="M410" s="50" t="s">
        <v>976</v>
      </c>
      <c r="N410" s="50"/>
      <c r="O410" s="50">
        <v>100</v>
      </c>
      <c r="P410" s="50" t="s">
        <v>12</v>
      </c>
      <c r="Q410" s="134" t="s">
        <v>92</v>
      </c>
      <c r="R410" s="134" t="s">
        <v>962</v>
      </c>
      <c r="S410" s="134" t="s">
        <v>963</v>
      </c>
      <c r="T410" s="8"/>
      <c r="U410" s="8"/>
      <c r="V410" s="8"/>
      <c r="W410" s="150">
        <v>374</v>
      </c>
      <c r="X410" s="149" t="s">
        <v>1262</v>
      </c>
      <c r="Y410" s="149"/>
      <c r="Z410" s="151" t="s">
        <v>1071</v>
      </c>
      <c r="AA410" s="152"/>
      <c r="AB410" s="152"/>
      <c r="AC410" s="150">
        <f t="shared" si="31"/>
        <v>0</v>
      </c>
      <c r="AD410" s="151"/>
      <c r="AE410" s="151" t="s">
        <v>564</v>
      </c>
      <c r="AF410" s="151"/>
      <c r="AG410" s="151"/>
      <c r="AH410" s="151"/>
      <c r="AI410" s="151"/>
      <c r="AJ410" s="151"/>
      <c r="AK410" s="151"/>
      <c r="AL410" s="151"/>
      <c r="AM410" s="151"/>
      <c r="AN410" s="151"/>
      <c r="AO410" s="151"/>
      <c r="AP410" s="151"/>
      <c r="AQ410" s="153" t="str">
        <f t="shared" si="30"/>
        <v>La actividad no tiene fecha de inicio</v>
      </c>
      <c r="AR410" s="39" t="str">
        <f t="shared" si="32"/>
        <v>La actividad no tiene fecha de inicio</v>
      </c>
      <c r="AS410" s="186">
        <v>0</v>
      </c>
      <c r="AT410" s="155"/>
      <c r="AU410" s="155"/>
      <c r="AV410" s="92">
        <f t="shared" si="33"/>
        <v>0</v>
      </c>
      <c r="AW410" s="92">
        <f t="shared" si="34"/>
        <v>0</v>
      </c>
    </row>
    <row r="411" spans="1:49" ht="63.75" x14ac:dyDescent="0.2">
      <c r="A411" s="50" t="s">
        <v>949</v>
      </c>
      <c r="B411" s="50" t="s">
        <v>949</v>
      </c>
      <c r="C411" s="50" t="s">
        <v>149</v>
      </c>
      <c r="D411" s="50" t="s">
        <v>150</v>
      </c>
      <c r="E411" s="50" t="s">
        <v>950</v>
      </c>
      <c r="F411" s="50" t="s">
        <v>951</v>
      </c>
      <c r="G411" s="50" t="s">
        <v>952</v>
      </c>
      <c r="H411" s="50" t="s">
        <v>953</v>
      </c>
      <c r="I411" s="50">
        <v>98</v>
      </c>
      <c r="J411" s="50" t="s">
        <v>12</v>
      </c>
      <c r="K411" s="52" t="s">
        <v>987</v>
      </c>
      <c r="L411" s="30" t="s">
        <v>1256</v>
      </c>
      <c r="M411" s="50" t="s">
        <v>988</v>
      </c>
      <c r="N411" s="134">
        <v>5</v>
      </c>
      <c r="O411" s="50">
        <v>2</v>
      </c>
      <c r="P411" s="50" t="s">
        <v>11</v>
      </c>
      <c r="Q411" s="134" t="s">
        <v>92</v>
      </c>
      <c r="R411" s="134" t="s">
        <v>962</v>
      </c>
      <c r="S411" s="134" t="s">
        <v>963</v>
      </c>
      <c r="T411" s="19"/>
      <c r="U411" s="19"/>
      <c r="V411" s="19"/>
      <c r="W411" s="158">
        <v>375</v>
      </c>
      <c r="X411" s="33" t="s">
        <v>1256</v>
      </c>
      <c r="Y411" s="33"/>
      <c r="Z411" s="50" t="s">
        <v>989</v>
      </c>
      <c r="AA411" s="12">
        <v>42767</v>
      </c>
      <c r="AB411" s="12">
        <v>43069</v>
      </c>
      <c r="AC411" s="35">
        <f t="shared" si="31"/>
        <v>302</v>
      </c>
      <c r="AD411" s="53">
        <v>50</v>
      </c>
      <c r="AE411" s="28" t="s">
        <v>564</v>
      </c>
      <c r="AF411" s="50" t="s">
        <v>226</v>
      </c>
      <c r="AG411" s="50" t="s">
        <v>1236</v>
      </c>
      <c r="AH411" s="50"/>
      <c r="AI411" s="50"/>
      <c r="AJ411" s="50"/>
      <c r="AK411" s="50"/>
      <c r="AL411" s="50"/>
      <c r="AM411" s="50"/>
      <c r="AN411" s="50"/>
      <c r="AO411" s="50"/>
      <c r="AP411" s="50"/>
      <c r="AQ411" s="38">
        <f t="shared" si="30"/>
        <v>58</v>
      </c>
      <c r="AR411" s="39">
        <f t="shared" si="32"/>
        <v>0.19205298013245034</v>
      </c>
      <c r="AS411" s="20">
        <v>19</v>
      </c>
      <c r="AT411" s="19" t="s">
        <v>1753</v>
      </c>
      <c r="AU411" s="19" t="s">
        <v>1743</v>
      </c>
      <c r="AV411" s="92">
        <f t="shared" si="33"/>
        <v>9.5</v>
      </c>
      <c r="AW411" s="92">
        <f t="shared" si="34"/>
        <v>0.47499999999999998</v>
      </c>
    </row>
    <row r="412" spans="1:49" ht="153" x14ac:dyDescent="0.2">
      <c r="A412" s="50" t="s">
        <v>949</v>
      </c>
      <c r="B412" s="50" t="s">
        <v>949</v>
      </c>
      <c r="C412" s="50" t="s">
        <v>149</v>
      </c>
      <c r="D412" s="50" t="s">
        <v>150</v>
      </c>
      <c r="E412" s="50" t="s">
        <v>950</v>
      </c>
      <c r="F412" s="50" t="s">
        <v>951</v>
      </c>
      <c r="G412" s="50" t="s">
        <v>952</v>
      </c>
      <c r="H412" s="50" t="s">
        <v>953</v>
      </c>
      <c r="I412" s="50">
        <v>98</v>
      </c>
      <c r="J412" s="50" t="s">
        <v>12</v>
      </c>
      <c r="K412" s="52" t="s">
        <v>987</v>
      </c>
      <c r="L412" s="30" t="s">
        <v>1256</v>
      </c>
      <c r="M412" s="50" t="s">
        <v>988</v>
      </c>
      <c r="N412" s="134">
        <v>5</v>
      </c>
      <c r="O412" s="50">
        <v>2</v>
      </c>
      <c r="P412" s="50" t="s">
        <v>11</v>
      </c>
      <c r="Q412" s="134" t="s">
        <v>92</v>
      </c>
      <c r="R412" s="134" t="s">
        <v>962</v>
      </c>
      <c r="S412" s="134" t="s">
        <v>963</v>
      </c>
      <c r="T412" s="19"/>
      <c r="U412" s="19"/>
      <c r="V412" s="19"/>
      <c r="W412" s="158">
        <v>376</v>
      </c>
      <c r="X412" s="33" t="s">
        <v>1256</v>
      </c>
      <c r="Y412" s="33"/>
      <c r="Z412" s="50" t="s">
        <v>990</v>
      </c>
      <c r="AA412" s="12">
        <v>42767</v>
      </c>
      <c r="AB412" s="12">
        <v>43069</v>
      </c>
      <c r="AC412" s="35">
        <f t="shared" si="31"/>
        <v>302</v>
      </c>
      <c r="AD412" s="53">
        <v>50</v>
      </c>
      <c r="AE412" s="28" t="s">
        <v>1224</v>
      </c>
      <c r="AF412" s="50" t="s">
        <v>226</v>
      </c>
      <c r="AG412" s="50" t="s">
        <v>1236</v>
      </c>
      <c r="AH412" s="50"/>
      <c r="AI412" s="50"/>
      <c r="AJ412" s="50"/>
      <c r="AK412" s="50"/>
      <c r="AL412" s="50"/>
      <c r="AM412" s="50"/>
      <c r="AN412" s="50"/>
      <c r="AO412" s="50"/>
      <c r="AP412" s="50"/>
      <c r="AQ412" s="38">
        <f t="shared" si="30"/>
        <v>58</v>
      </c>
      <c r="AR412" s="39">
        <f t="shared" si="32"/>
        <v>1</v>
      </c>
      <c r="AS412" s="20">
        <v>100</v>
      </c>
      <c r="AT412" s="19" t="s">
        <v>1754</v>
      </c>
      <c r="AU412" s="19" t="s">
        <v>1743</v>
      </c>
      <c r="AV412" s="92">
        <f t="shared" si="33"/>
        <v>50</v>
      </c>
      <c r="AW412" s="92">
        <f t="shared" si="34"/>
        <v>2.5</v>
      </c>
    </row>
    <row r="413" spans="1:49" ht="38.25" x14ac:dyDescent="0.2">
      <c r="A413" s="50" t="s">
        <v>949</v>
      </c>
      <c r="B413" s="50" t="s">
        <v>949</v>
      </c>
      <c r="C413" s="50" t="s">
        <v>149</v>
      </c>
      <c r="D413" s="50" t="s">
        <v>150</v>
      </c>
      <c r="E413" s="50" t="s">
        <v>151</v>
      </c>
      <c r="F413" s="50" t="s">
        <v>152</v>
      </c>
      <c r="G413" s="50" t="s">
        <v>153</v>
      </c>
      <c r="H413" s="50" t="s">
        <v>154</v>
      </c>
      <c r="I413" s="50">
        <v>70</v>
      </c>
      <c r="J413" s="50" t="s">
        <v>12</v>
      </c>
      <c r="K413" s="52" t="s">
        <v>991</v>
      </c>
      <c r="L413" s="30" t="s">
        <v>1256</v>
      </c>
      <c r="M413" s="50" t="s">
        <v>992</v>
      </c>
      <c r="N413" s="134">
        <v>5</v>
      </c>
      <c r="O413" s="50">
        <v>1</v>
      </c>
      <c r="P413" s="50" t="s">
        <v>11</v>
      </c>
      <c r="Q413" s="134" t="s">
        <v>92</v>
      </c>
      <c r="R413" s="134" t="s">
        <v>962</v>
      </c>
      <c r="S413" s="134" t="s">
        <v>963</v>
      </c>
      <c r="T413" s="19"/>
      <c r="U413" s="19"/>
      <c r="V413" s="19"/>
      <c r="W413" s="158">
        <v>377</v>
      </c>
      <c r="X413" s="33" t="s">
        <v>1256</v>
      </c>
      <c r="Y413" s="33"/>
      <c r="Z413" s="50" t="s">
        <v>993</v>
      </c>
      <c r="AA413" s="12">
        <v>42736</v>
      </c>
      <c r="AB413" s="12">
        <v>42766</v>
      </c>
      <c r="AC413" s="35">
        <f t="shared" si="31"/>
        <v>30</v>
      </c>
      <c r="AD413" s="53">
        <v>25</v>
      </c>
      <c r="AE413" s="28" t="s">
        <v>564</v>
      </c>
      <c r="AF413" s="50"/>
      <c r="AG413" s="50"/>
      <c r="AH413" s="50"/>
      <c r="AI413" s="50"/>
      <c r="AJ413" s="50"/>
      <c r="AK413" s="50"/>
      <c r="AL413" s="50"/>
      <c r="AM413" s="50"/>
      <c r="AN413" s="50"/>
      <c r="AO413" s="50"/>
      <c r="AP413" s="50"/>
      <c r="AQ413" s="38">
        <f t="shared" si="30"/>
        <v>89</v>
      </c>
      <c r="AR413" s="39">
        <f t="shared" si="32"/>
        <v>1</v>
      </c>
      <c r="AS413" s="20">
        <v>100</v>
      </c>
      <c r="AT413" s="19" t="s">
        <v>1755</v>
      </c>
      <c r="AU413" s="19" t="s">
        <v>1743</v>
      </c>
      <c r="AV413" s="92">
        <f t="shared" si="33"/>
        <v>25</v>
      </c>
      <c r="AW413" s="92">
        <f t="shared" si="34"/>
        <v>1.25</v>
      </c>
    </row>
    <row r="414" spans="1:49" ht="38.25" x14ac:dyDescent="0.2">
      <c r="A414" s="50" t="s">
        <v>949</v>
      </c>
      <c r="B414" s="50" t="s">
        <v>949</v>
      </c>
      <c r="C414" s="50" t="s">
        <v>149</v>
      </c>
      <c r="D414" s="50" t="s">
        <v>150</v>
      </c>
      <c r="E414" s="50" t="s">
        <v>151</v>
      </c>
      <c r="F414" s="50" t="s">
        <v>152</v>
      </c>
      <c r="G414" s="50" t="s">
        <v>153</v>
      </c>
      <c r="H414" s="50" t="s">
        <v>154</v>
      </c>
      <c r="I414" s="50">
        <v>70</v>
      </c>
      <c r="J414" s="50" t="s">
        <v>12</v>
      </c>
      <c r="K414" s="52" t="s">
        <v>991</v>
      </c>
      <c r="L414" s="30" t="s">
        <v>1256</v>
      </c>
      <c r="M414" s="50" t="s">
        <v>992</v>
      </c>
      <c r="N414" s="134">
        <v>5</v>
      </c>
      <c r="O414" s="50">
        <v>1</v>
      </c>
      <c r="P414" s="50" t="s">
        <v>11</v>
      </c>
      <c r="Q414" s="134" t="s">
        <v>92</v>
      </c>
      <c r="R414" s="134" t="s">
        <v>962</v>
      </c>
      <c r="S414" s="134" t="s">
        <v>963</v>
      </c>
      <c r="T414" s="19"/>
      <c r="U414" s="19"/>
      <c r="V414" s="19"/>
      <c r="W414" s="158">
        <v>378</v>
      </c>
      <c r="X414" s="33" t="s">
        <v>1256</v>
      </c>
      <c r="Y414" s="33"/>
      <c r="Z414" s="50" t="s">
        <v>1050</v>
      </c>
      <c r="AA414" s="12">
        <v>42755</v>
      </c>
      <c r="AB414" s="12">
        <v>42825</v>
      </c>
      <c r="AC414" s="35">
        <f t="shared" si="31"/>
        <v>70</v>
      </c>
      <c r="AD414" s="53">
        <v>25</v>
      </c>
      <c r="AE414" s="28" t="s">
        <v>564</v>
      </c>
      <c r="AF414" s="50"/>
      <c r="AG414" s="50"/>
      <c r="AH414" s="50"/>
      <c r="AI414" s="50"/>
      <c r="AJ414" s="50"/>
      <c r="AK414" s="50"/>
      <c r="AL414" s="50"/>
      <c r="AM414" s="50"/>
      <c r="AN414" s="50"/>
      <c r="AO414" s="50"/>
      <c r="AP414" s="50"/>
      <c r="AQ414" s="38">
        <f t="shared" si="30"/>
        <v>70</v>
      </c>
      <c r="AR414" s="39">
        <f t="shared" si="32"/>
        <v>1</v>
      </c>
      <c r="AS414" s="20">
        <v>100</v>
      </c>
      <c r="AT414" s="19" t="s">
        <v>1746</v>
      </c>
      <c r="AU414" s="19" t="s">
        <v>1743</v>
      </c>
      <c r="AV414" s="92">
        <f t="shared" si="33"/>
        <v>25</v>
      </c>
      <c r="AW414" s="92">
        <f t="shared" si="34"/>
        <v>1.25</v>
      </c>
    </row>
    <row r="415" spans="1:49" ht="63.75" x14ac:dyDescent="0.2">
      <c r="A415" s="50" t="s">
        <v>949</v>
      </c>
      <c r="B415" s="50" t="s">
        <v>949</v>
      </c>
      <c r="C415" s="50" t="s">
        <v>149</v>
      </c>
      <c r="D415" s="50" t="s">
        <v>150</v>
      </c>
      <c r="E415" s="50" t="s">
        <v>151</v>
      </c>
      <c r="F415" s="50" t="s">
        <v>152</v>
      </c>
      <c r="G415" s="50" t="s">
        <v>153</v>
      </c>
      <c r="H415" s="50" t="s">
        <v>154</v>
      </c>
      <c r="I415" s="50">
        <v>70</v>
      </c>
      <c r="J415" s="50" t="s">
        <v>12</v>
      </c>
      <c r="K415" s="52" t="s">
        <v>991</v>
      </c>
      <c r="L415" s="30" t="s">
        <v>1256</v>
      </c>
      <c r="M415" s="50" t="s">
        <v>992</v>
      </c>
      <c r="N415" s="134">
        <v>5</v>
      </c>
      <c r="O415" s="50"/>
      <c r="P415" s="50"/>
      <c r="Q415" s="134" t="s">
        <v>92</v>
      </c>
      <c r="R415" s="134" t="s">
        <v>962</v>
      </c>
      <c r="S415" s="134" t="s">
        <v>963</v>
      </c>
      <c r="T415" s="19"/>
      <c r="U415" s="19"/>
      <c r="V415" s="19"/>
      <c r="W415" s="158">
        <v>493</v>
      </c>
      <c r="X415" s="33" t="s">
        <v>1256</v>
      </c>
      <c r="Y415" s="33"/>
      <c r="Z415" s="50" t="s">
        <v>1282</v>
      </c>
      <c r="AA415" s="12">
        <v>42736</v>
      </c>
      <c r="AB415" s="12">
        <v>42766</v>
      </c>
      <c r="AC415" s="35">
        <f t="shared" si="31"/>
        <v>30</v>
      </c>
      <c r="AD415" s="53">
        <v>40</v>
      </c>
      <c r="AE415" s="28" t="s">
        <v>564</v>
      </c>
      <c r="AF415" s="50"/>
      <c r="AG415" s="50"/>
      <c r="AH415" s="50"/>
      <c r="AI415" s="50"/>
      <c r="AJ415" s="50"/>
      <c r="AK415" s="50"/>
      <c r="AL415" s="50"/>
      <c r="AM415" s="50"/>
      <c r="AN415" s="50"/>
      <c r="AO415" s="50"/>
      <c r="AP415" s="50"/>
      <c r="AQ415" s="38">
        <f t="shared" si="30"/>
        <v>89</v>
      </c>
      <c r="AR415" s="39">
        <f t="shared" si="32"/>
        <v>1</v>
      </c>
      <c r="AS415" s="20">
        <v>100</v>
      </c>
      <c r="AT415" s="19" t="s">
        <v>1747</v>
      </c>
      <c r="AU415" s="19" t="s">
        <v>1743</v>
      </c>
      <c r="AV415" s="92">
        <f t="shared" si="33"/>
        <v>40</v>
      </c>
      <c r="AW415" s="92">
        <f t="shared" si="34"/>
        <v>2</v>
      </c>
    </row>
    <row r="416" spans="1:49" ht="51" x14ac:dyDescent="0.2">
      <c r="A416" s="50" t="s">
        <v>949</v>
      </c>
      <c r="B416" s="50" t="s">
        <v>949</v>
      </c>
      <c r="C416" s="50" t="s">
        <v>149</v>
      </c>
      <c r="D416" s="50" t="s">
        <v>150</v>
      </c>
      <c r="E416" s="50" t="s">
        <v>151</v>
      </c>
      <c r="F416" s="50" t="s">
        <v>152</v>
      </c>
      <c r="G416" s="50" t="s">
        <v>153</v>
      </c>
      <c r="H416" s="50" t="s">
        <v>154</v>
      </c>
      <c r="I416" s="50">
        <v>70</v>
      </c>
      <c r="J416" s="50" t="s">
        <v>12</v>
      </c>
      <c r="K416" s="52" t="s">
        <v>991</v>
      </c>
      <c r="L416" s="30" t="s">
        <v>1256</v>
      </c>
      <c r="M416" s="50" t="s">
        <v>992</v>
      </c>
      <c r="N416" s="134">
        <v>5</v>
      </c>
      <c r="O416" s="50"/>
      <c r="P416" s="50"/>
      <c r="Q416" s="134" t="s">
        <v>92</v>
      </c>
      <c r="R416" s="134" t="s">
        <v>962</v>
      </c>
      <c r="S416" s="134" t="s">
        <v>963</v>
      </c>
      <c r="T416" s="19"/>
      <c r="U416" s="19"/>
      <c r="V416" s="19"/>
      <c r="W416" s="158">
        <v>494</v>
      </c>
      <c r="X416" s="33" t="s">
        <v>1256</v>
      </c>
      <c r="Y416" s="33"/>
      <c r="Z416" s="50" t="s">
        <v>1283</v>
      </c>
      <c r="AA416" s="12">
        <v>42736</v>
      </c>
      <c r="AB416" s="12">
        <v>42766</v>
      </c>
      <c r="AC416" s="35">
        <f t="shared" si="31"/>
        <v>30</v>
      </c>
      <c r="AD416" s="53">
        <v>10</v>
      </c>
      <c r="AE416" s="28" t="s">
        <v>564</v>
      </c>
      <c r="AF416" s="50"/>
      <c r="AG416" s="50"/>
      <c r="AH416" s="50"/>
      <c r="AI416" s="50"/>
      <c r="AJ416" s="50"/>
      <c r="AK416" s="50"/>
      <c r="AL416" s="50"/>
      <c r="AM416" s="50"/>
      <c r="AN416" s="50"/>
      <c r="AO416" s="50"/>
      <c r="AP416" s="50"/>
      <c r="AQ416" s="38">
        <f t="shared" si="30"/>
        <v>89</v>
      </c>
      <c r="AR416" s="39">
        <f t="shared" si="32"/>
        <v>1</v>
      </c>
      <c r="AS416" s="20">
        <v>100</v>
      </c>
      <c r="AT416" s="19" t="s">
        <v>1756</v>
      </c>
      <c r="AU416" s="19" t="s">
        <v>1743</v>
      </c>
      <c r="AV416" s="92">
        <f t="shared" si="33"/>
        <v>10</v>
      </c>
      <c r="AW416" s="92">
        <f t="shared" si="34"/>
        <v>0.5</v>
      </c>
    </row>
    <row r="417" spans="1:49" ht="38.25" x14ac:dyDescent="0.2">
      <c r="A417" s="50" t="s">
        <v>949</v>
      </c>
      <c r="B417" s="50" t="s">
        <v>949</v>
      </c>
      <c r="C417" s="50" t="s">
        <v>149</v>
      </c>
      <c r="D417" s="50" t="s">
        <v>150</v>
      </c>
      <c r="E417" s="50" t="s">
        <v>151</v>
      </c>
      <c r="F417" s="50" t="s">
        <v>152</v>
      </c>
      <c r="G417" s="50" t="s">
        <v>153</v>
      </c>
      <c r="H417" s="50" t="s">
        <v>154</v>
      </c>
      <c r="I417" s="50">
        <v>70</v>
      </c>
      <c r="J417" s="50" t="s">
        <v>12</v>
      </c>
      <c r="K417" s="52" t="s">
        <v>994</v>
      </c>
      <c r="L417" s="30" t="s">
        <v>1256</v>
      </c>
      <c r="M417" s="50" t="s">
        <v>995</v>
      </c>
      <c r="N417" s="134">
        <v>5</v>
      </c>
      <c r="O417" s="50">
        <v>100</v>
      </c>
      <c r="P417" s="50" t="s">
        <v>12</v>
      </c>
      <c r="Q417" s="134" t="s">
        <v>92</v>
      </c>
      <c r="R417" s="134" t="s">
        <v>962</v>
      </c>
      <c r="S417" s="134" t="s">
        <v>963</v>
      </c>
      <c r="T417" s="19"/>
      <c r="U417" s="19"/>
      <c r="V417" s="19"/>
      <c r="W417" s="158">
        <v>379</v>
      </c>
      <c r="X417" s="33" t="s">
        <v>1256</v>
      </c>
      <c r="Y417" s="33"/>
      <c r="Z417" s="50" t="s">
        <v>996</v>
      </c>
      <c r="AA417" s="12">
        <v>42736</v>
      </c>
      <c r="AB417" s="12">
        <v>42901</v>
      </c>
      <c r="AC417" s="35">
        <f t="shared" si="31"/>
        <v>165</v>
      </c>
      <c r="AD417" s="53">
        <v>8</v>
      </c>
      <c r="AE417" s="28" t="s">
        <v>564</v>
      </c>
      <c r="AF417" s="50"/>
      <c r="AG417" s="50"/>
      <c r="AH417" s="50"/>
      <c r="AI417" s="50"/>
      <c r="AJ417" s="50"/>
      <c r="AK417" s="50"/>
      <c r="AL417" s="50"/>
      <c r="AM417" s="50"/>
      <c r="AN417" s="50"/>
      <c r="AO417" s="50"/>
      <c r="AP417" s="50"/>
      <c r="AQ417" s="38">
        <f t="shared" si="30"/>
        <v>89</v>
      </c>
      <c r="AR417" s="39">
        <f t="shared" si="32"/>
        <v>0.53939393939393943</v>
      </c>
      <c r="AS417" s="20">
        <v>30</v>
      </c>
      <c r="AT417" s="19" t="s">
        <v>1757</v>
      </c>
      <c r="AU417" s="19" t="s">
        <v>1743</v>
      </c>
      <c r="AV417" s="92">
        <f t="shared" si="33"/>
        <v>2.4</v>
      </c>
      <c r="AW417" s="92">
        <f t="shared" si="34"/>
        <v>0.12</v>
      </c>
    </row>
    <row r="418" spans="1:49" ht="38.25" x14ac:dyDescent="0.2">
      <c r="A418" s="50" t="s">
        <v>949</v>
      </c>
      <c r="B418" s="50" t="s">
        <v>949</v>
      </c>
      <c r="C418" s="50" t="s">
        <v>149</v>
      </c>
      <c r="D418" s="50" t="s">
        <v>150</v>
      </c>
      <c r="E418" s="50" t="s">
        <v>151</v>
      </c>
      <c r="F418" s="50" t="s">
        <v>152</v>
      </c>
      <c r="G418" s="50" t="s">
        <v>153</v>
      </c>
      <c r="H418" s="50" t="s">
        <v>154</v>
      </c>
      <c r="I418" s="50">
        <v>70</v>
      </c>
      <c r="J418" s="50" t="s">
        <v>12</v>
      </c>
      <c r="K418" s="52" t="s">
        <v>994</v>
      </c>
      <c r="L418" s="30" t="s">
        <v>1256</v>
      </c>
      <c r="M418" s="50" t="s">
        <v>995</v>
      </c>
      <c r="N418" s="134">
        <v>5</v>
      </c>
      <c r="O418" s="50">
        <v>100</v>
      </c>
      <c r="P418" s="50" t="s">
        <v>12</v>
      </c>
      <c r="Q418" s="134" t="s">
        <v>92</v>
      </c>
      <c r="R418" s="134" t="s">
        <v>962</v>
      </c>
      <c r="S418" s="134" t="s">
        <v>963</v>
      </c>
      <c r="T418" s="19"/>
      <c r="U418" s="19"/>
      <c r="V418" s="19"/>
      <c r="W418" s="158">
        <v>380</v>
      </c>
      <c r="X418" s="33" t="s">
        <v>1256</v>
      </c>
      <c r="Y418" s="33"/>
      <c r="Z418" s="50" t="s">
        <v>997</v>
      </c>
      <c r="AA418" s="12">
        <v>42767</v>
      </c>
      <c r="AB418" s="12">
        <v>42916</v>
      </c>
      <c r="AC418" s="35">
        <f t="shared" si="31"/>
        <v>149</v>
      </c>
      <c r="AD418" s="53">
        <v>8</v>
      </c>
      <c r="AE418" s="28" t="s">
        <v>564</v>
      </c>
      <c r="AF418" s="50"/>
      <c r="AG418" s="50"/>
      <c r="AH418" s="50"/>
      <c r="AI418" s="50"/>
      <c r="AJ418" s="50"/>
      <c r="AK418" s="50"/>
      <c r="AL418" s="50"/>
      <c r="AM418" s="50"/>
      <c r="AN418" s="50"/>
      <c r="AO418" s="50"/>
      <c r="AP418" s="50"/>
      <c r="AQ418" s="38">
        <f t="shared" si="30"/>
        <v>58</v>
      </c>
      <c r="AR418" s="39">
        <f t="shared" si="32"/>
        <v>0.38926174496644295</v>
      </c>
      <c r="AS418" s="20">
        <v>25</v>
      </c>
      <c r="AT418" s="19" t="s">
        <v>1758</v>
      </c>
      <c r="AU418" s="19" t="s">
        <v>1743</v>
      </c>
      <c r="AV418" s="92">
        <f t="shared" si="33"/>
        <v>2</v>
      </c>
      <c r="AW418" s="92">
        <f t="shared" si="34"/>
        <v>0.1</v>
      </c>
    </row>
    <row r="419" spans="1:49" ht="38.25" x14ac:dyDescent="0.2">
      <c r="A419" s="50" t="s">
        <v>949</v>
      </c>
      <c r="B419" s="50" t="s">
        <v>949</v>
      </c>
      <c r="C419" s="50" t="s">
        <v>149</v>
      </c>
      <c r="D419" s="50" t="s">
        <v>150</v>
      </c>
      <c r="E419" s="50" t="s">
        <v>151</v>
      </c>
      <c r="F419" s="50" t="s">
        <v>152</v>
      </c>
      <c r="G419" s="50" t="s">
        <v>153</v>
      </c>
      <c r="H419" s="50" t="s">
        <v>154</v>
      </c>
      <c r="I419" s="50">
        <v>70</v>
      </c>
      <c r="J419" s="50" t="s">
        <v>12</v>
      </c>
      <c r="K419" s="52" t="s">
        <v>994</v>
      </c>
      <c r="L419" s="30" t="s">
        <v>1256</v>
      </c>
      <c r="M419" s="50" t="s">
        <v>995</v>
      </c>
      <c r="N419" s="134">
        <v>5</v>
      </c>
      <c r="O419" s="50">
        <v>100</v>
      </c>
      <c r="P419" s="50" t="s">
        <v>12</v>
      </c>
      <c r="Q419" s="134" t="s">
        <v>92</v>
      </c>
      <c r="R419" s="134" t="s">
        <v>962</v>
      </c>
      <c r="S419" s="134" t="s">
        <v>963</v>
      </c>
      <c r="T419" s="19"/>
      <c r="U419" s="19"/>
      <c r="V419" s="19"/>
      <c r="W419" s="158">
        <v>381</v>
      </c>
      <c r="X419" s="33" t="s">
        <v>1256</v>
      </c>
      <c r="Y419" s="33"/>
      <c r="Z419" s="50" t="s">
        <v>998</v>
      </c>
      <c r="AA419" s="12">
        <v>42826</v>
      </c>
      <c r="AB419" s="12">
        <v>42947</v>
      </c>
      <c r="AC419" s="35">
        <f t="shared" si="31"/>
        <v>121</v>
      </c>
      <c r="AD419" s="53">
        <v>7</v>
      </c>
      <c r="AE419" s="28" t="s">
        <v>564</v>
      </c>
      <c r="AF419" s="50"/>
      <c r="AG419" s="50"/>
      <c r="AH419" s="50"/>
      <c r="AI419" s="50"/>
      <c r="AJ419" s="50"/>
      <c r="AK419" s="50"/>
      <c r="AL419" s="50"/>
      <c r="AM419" s="50"/>
      <c r="AN419" s="50"/>
      <c r="AO419" s="50"/>
      <c r="AP419" s="50"/>
      <c r="AQ419" s="38" t="str">
        <f t="shared" si="30"/>
        <v>Actividad no ha iniciado</v>
      </c>
      <c r="AR419" s="39" t="str">
        <f t="shared" si="32"/>
        <v>Actividad no ha iniciado</v>
      </c>
      <c r="AS419" s="136">
        <v>0</v>
      </c>
      <c r="AT419" s="19"/>
      <c r="AU419" s="19"/>
      <c r="AV419" s="92">
        <f t="shared" si="33"/>
        <v>0</v>
      </c>
      <c r="AW419" s="92">
        <f t="shared" si="34"/>
        <v>0</v>
      </c>
    </row>
    <row r="420" spans="1:49" ht="38.25" x14ac:dyDescent="0.2">
      <c r="A420" s="50" t="s">
        <v>949</v>
      </c>
      <c r="B420" s="50" t="s">
        <v>949</v>
      </c>
      <c r="C420" s="50" t="s">
        <v>149</v>
      </c>
      <c r="D420" s="50" t="s">
        <v>150</v>
      </c>
      <c r="E420" s="50" t="s">
        <v>151</v>
      </c>
      <c r="F420" s="50" t="s">
        <v>152</v>
      </c>
      <c r="G420" s="50" t="s">
        <v>153</v>
      </c>
      <c r="H420" s="50" t="s">
        <v>154</v>
      </c>
      <c r="I420" s="50">
        <v>70</v>
      </c>
      <c r="J420" s="50" t="s">
        <v>12</v>
      </c>
      <c r="K420" s="52" t="s">
        <v>994</v>
      </c>
      <c r="L420" s="30" t="s">
        <v>1256</v>
      </c>
      <c r="M420" s="50" t="s">
        <v>995</v>
      </c>
      <c r="N420" s="134">
        <v>5</v>
      </c>
      <c r="O420" s="50">
        <v>100</v>
      </c>
      <c r="P420" s="50" t="s">
        <v>12</v>
      </c>
      <c r="Q420" s="134" t="s">
        <v>92</v>
      </c>
      <c r="R420" s="134" t="s">
        <v>962</v>
      </c>
      <c r="S420" s="134" t="s">
        <v>963</v>
      </c>
      <c r="T420" s="19"/>
      <c r="U420" s="19"/>
      <c r="V420" s="19"/>
      <c r="W420" s="158">
        <v>382</v>
      </c>
      <c r="X420" s="33" t="s">
        <v>1256</v>
      </c>
      <c r="Y420" s="33"/>
      <c r="Z420" s="50" t="s">
        <v>999</v>
      </c>
      <c r="AA420" s="12">
        <v>42736</v>
      </c>
      <c r="AB420" s="12">
        <v>42947</v>
      </c>
      <c r="AC420" s="35">
        <f t="shared" si="31"/>
        <v>211</v>
      </c>
      <c r="AD420" s="53">
        <v>7</v>
      </c>
      <c r="AE420" s="28" t="s">
        <v>564</v>
      </c>
      <c r="AF420" s="50"/>
      <c r="AG420" s="50"/>
      <c r="AH420" s="50"/>
      <c r="AI420" s="50"/>
      <c r="AJ420" s="50"/>
      <c r="AK420" s="50"/>
      <c r="AL420" s="50"/>
      <c r="AM420" s="50"/>
      <c r="AN420" s="50"/>
      <c r="AO420" s="50"/>
      <c r="AP420" s="50"/>
      <c r="AQ420" s="38">
        <f t="shared" si="30"/>
        <v>89</v>
      </c>
      <c r="AR420" s="39">
        <f t="shared" si="32"/>
        <v>0.4218009478672986</v>
      </c>
      <c r="AS420" s="20">
        <v>25</v>
      </c>
      <c r="AT420" s="19" t="s">
        <v>1758</v>
      </c>
      <c r="AU420" s="19" t="s">
        <v>1743</v>
      </c>
      <c r="AV420" s="92">
        <f t="shared" si="33"/>
        <v>1.75</v>
      </c>
      <c r="AW420" s="92">
        <f t="shared" si="34"/>
        <v>8.7499999999999994E-2</v>
      </c>
    </row>
    <row r="421" spans="1:49" ht="38.25" x14ac:dyDescent="0.2">
      <c r="A421" s="50" t="s">
        <v>949</v>
      </c>
      <c r="B421" s="50" t="s">
        <v>949</v>
      </c>
      <c r="C421" s="50" t="s">
        <v>149</v>
      </c>
      <c r="D421" s="50" t="s">
        <v>150</v>
      </c>
      <c r="E421" s="50" t="s">
        <v>151</v>
      </c>
      <c r="F421" s="50" t="s">
        <v>152</v>
      </c>
      <c r="G421" s="50" t="s">
        <v>153</v>
      </c>
      <c r="H421" s="50" t="s">
        <v>154</v>
      </c>
      <c r="I421" s="50">
        <v>70</v>
      </c>
      <c r="J421" s="50" t="s">
        <v>12</v>
      </c>
      <c r="K421" s="52" t="s">
        <v>994</v>
      </c>
      <c r="L421" s="30" t="s">
        <v>1256</v>
      </c>
      <c r="M421" s="50" t="s">
        <v>995</v>
      </c>
      <c r="N421" s="134">
        <v>5</v>
      </c>
      <c r="O421" s="50">
        <v>100</v>
      </c>
      <c r="P421" s="50" t="s">
        <v>12</v>
      </c>
      <c r="Q421" s="134" t="s">
        <v>92</v>
      </c>
      <c r="R421" s="134" t="s">
        <v>962</v>
      </c>
      <c r="S421" s="134" t="s">
        <v>963</v>
      </c>
      <c r="T421" s="19"/>
      <c r="U421" s="19"/>
      <c r="V421" s="19"/>
      <c r="W421" s="158">
        <v>383</v>
      </c>
      <c r="X421" s="33" t="s">
        <v>1256</v>
      </c>
      <c r="Y421" s="33"/>
      <c r="Z421" s="50" t="s">
        <v>1000</v>
      </c>
      <c r="AA421" s="12">
        <v>42736</v>
      </c>
      <c r="AB421" s="12">
        <v>42977</v>
      </c>
      <c r="AC421" s="35">
        <f t="shared" si="31"/>
        <v>241</v>
      </c>
      <c r="AD421" s="53">
        <v>8</v>
      </c>
      <c r="AE421" s="28" t="s">
        <v>564</v>
      </c>
      <c r="AF421" s="50"/>
      <c r="AG421" s="50"/>
      <c r="AH421" s="50"/>
      <c r="AI421" s="50"/>
      <c r="AJ421" s="50"/>
      <c r="AK421" s="50"/>
      <c r="AL421" s="50"/>
      <c r="AM421" s="50"/>
      <c r="AN421" s="50"/>
      <c r="AO421" s="50"/>
      <c r="AP421" s="50"/>
      <c r="AQ421" s="38">
        <f t="shared" si="30"/>
        <v>89</v>
      </c>
      <c r="AR421" s="39">
        <f t="shared" si="32"/>
        <v>0.36929460580912865</v>
      </c>
      <c r="AS421" s="20">
        <v>100</v>
      </c>
      <c r="AT421" s="19" t="s">
        <v>1759</v>
      </c>
      <c r="AU421" s="19" t="s">
        <v>1743</v>
      </c>
      <c r="AV421" s="92">
        <f t="shared" si="33"/>
        <v>8</v>
      </c>
      <c r="AW421" s="92">
        <f t="shared" si="34"/>
        <v>0.4</v>
      </c>
    </row>
    <row r="422" spans="1:49" ht="38.25" x14ac:dyDescent="0.2">
      <c r="A422" s="50" t="s">
        <v>949</v>
      </c>
      <c r="B422" s="50" t="s">
        <v>949</v>
      </c>
      <c r="C422" s="50" t="s">
        <v>149</v>
      </c>
      <c r="D422" s="50" t="s">
        <v>150</v>
      </c>
      <c r="E422" s="50" t="s">
        <v>151</v>
      </c>
      <c r="F422" s="50" t="s">
        <v>152</v>
      </c>
      <c r="G422" s="50" t="s">
        <v>153</v>
      </c>
      <c r="H422" s="50" t="s">
        <v>154</v>
      </c>
      <c r="I422" s="50">
        <v>70</v>
      </c>
      <c r="J422" s="50" t="s">
        <v>12</v>
      </c>
      <c r="K422" s="52" t="s">
        <v>994</v>
      </c>
      <c r="L422" s="30" t="s">
        <v>1256</v>
      </c>
      <c r="M422" s="50" t="s">
        <v>995</v>
      </c>
      <c r="N422" s="134">
        <v>5</v>
      </c>
      <c r="O422" s="50">
        <v>100</v>
      </c>
      <c r="P422" s="50" t="s">
        <v>12</v>
      </c>
      <c r="Q422" s="134" t="s">
        <v>92</v>
      </c>
      <c r="R422" s="134" t="s">
        <v>962</v>
      </c>
      <c r="S422" s="134" t="s">
        <v>963</v>
      </c>
      <c r="T422" s="19"/>
      <c r="U422" s="19"/>
      <c r="V422" s="19"/>
      <c r="W422" s="158">
        <v>384</v>
      </c>
      <c r="X422" s="33" t="s">
        <v>1256</v>
      </c>
      <c r="Y422" s="33"/>
      <c r="Z422" s="50" t="s">
        <v>1001</v>
      </c>
      <c r="AA422" s="12">
        <v>42736</v>
      </c>
      <c r="AB422" s="12">
        <v>42947</v>
      </c>
      <c r="AC422" s="35">
        <f t="shared" si="31"/>
        <v>211</v>
      </c>
      <c r="AD422" s="53">
        <v>8</v>
      </c>
      <c r="AE422" s="28" t="s">
        <v>564</v>
      </c>
      <c r="AF422" s="50"/>
      <c r="AG422" s="50"/>
      <c r="AH422" s="50"/>
      <c r="AI422" s="50"/>
      <c r="AJ422" s="50"/>
      <c r="AK422" s="50"/>
      <c r="AL422" s="50"/>
      <c r="AM422" s="50"/>
      <c r="AN422" s="50"/>
      <c r="AO422" s="50"/>
      <c r="AP422" s="50"/>
      <c r="AQ422" s="38">
        <f t="shared" si="30"/>
        <v>89</v>
      </c>
      <c r="AR422" s="39">
        <f t="shared" si="32"/>
        <v>0.4218009478672986</v>
      </c>
      <c r="AS422" s="20">
        <v>100</v>
      </c>
      <c r="AT422" s="19" t="s">
        <v>1760</v>
      </c>
      <c r="AU422" s="19" t="s">
        <v>1743</v>
      </c>
      <c r="AV422" s="92">
        <f t="shared" si="33"/>
        <v>8</v>
      </c>
      <c r="AW422" s="92">
        <f t="shared" si="34"/>
        <v>0.4</v>
      </c>
    </row>
    <row r="423" spans="1:49" ht="63.75" x14ac:dyDescent="0.2">
      <c r="A423" s="50" t="s">
        <v>949</v>
      </c>
      <c r="B423" s="50" t="s">
        <v>949</v>
      </c>
      <c r="C423" s="50" t="s">
        <v>149</v>
      </c>
      <c r="D423" s="50" t="s">
        <v>150</v>
      </c>
      <c r="E423" s="50" t="s">
        <v>151</v>
      </c>
      <c r="F423" s="50" t="s">
        <v>152</v>
      </c>
      <c r="G423" s="50" t="s">
        <v>153</v>
      </c>
      <c r="H423" s="50" t="s">
        <v>154</v>
      </c>
      <c r="I423" s="50">
        <v>70</v>
      </c>
      <c r="J423" s="50" t="s">
        <v>12</v>
      </c>
      <c r="K423" s="52" t="s">
        <v>994</v>
      </c>
      <c r="L423" s="30" t="s">
        <v>1256</v>
      </c>
      <c r="M423" s="50" t="s">
        <v>995</v>
      </c>
      <c r="N423" s="134">
        <v>5</v>
      </c>
      <c r="O423" s="50">
        <v>100</v>
      </c>
      <c r="P423" s="50" t="s">
        <v>12</v>
      </c>
      <c r="Q423" s="134" t="s">
        <v>92</v>
      </c>
      <c r="R423" s="134" t="s">
        <v>962</v>
      </c>
      <c r="S423" s="134" t="s">
        <v>963</v>
      </c>
      <c r="T423" s="19"/>
      <c r="U423" s="19"/>
      <c r="V423" s="19"/>
      <c r="W423" s="158">
        <v>385</v>
      </c>
      <c r="X423" s="33" t="s">
        <v>1256</v>
      </c>
      <c r="Y423" s="33"/>
      <c r="Z423" s="50" t="s">
        <v>1002</v>
      </c>
      <c r="AA423" s="12">
        <v>42795</v>
      </c>
      <c r="AB423" s="12">
        <v>42993</v>
      </c>
      <c r="AC423" s="35">
        <f t="shared" si="31"/>
        <v>198</v>
      </c>
      <c r="AD423" s="53">
        <v>8</v>
      </c>
      <c r="AE423" s="28" t="s">
        <v>1224</v>
      </c>
      <c r="AF423" s="50"/>
      <c r="AG423" s="50"/>
      <c r="AH423" s="50"/>
      <c r="AI423" s="50"/>
      <c r="AJ423" s="50"/>
      <c r="AK423" s="50"/>
      <c r="AL423" s="50"/>
      <c r="AM423" s="50"/>
      <c r="AN423" s="50"/>
      <c r="AO423" s="50"/>
      <c r="AP423" s="50"/>
      <c r="AQ423" s="38">
        <f t="shared" si="30"/>
        <v>30</v>
      </c>
      <c r="AR423" s="39">
        <f t="shared" si="32"/>
        <v>1</v>
      </c>
      <c r="AS423" s="20">
        <v>100</v>
      </c>
      <c r="AT423" s="19" t="s">
        <v>1761</v>
      </c>
      <c r="AU423" s="19" t="s">
        <v>1743</v>
      </c>
      <c r="AV423" s="92">
        <f t="shared" si="33"/>
        <v>8</v>
      </c>
      <c r="AW423" s="92">
        <f t="shared" si="34"/>
        <v>0.4</v>
      </c>
    </row>
    <row r="424" spans="1:49" ht="38.25" x14ac:dyDescent="0.2">
      <c r="A424" s="50" t="s">
        <v>949</v>
      </c>
      <c r="B424" s="50" t="s">
        <v>949</v>
      </c>
      <c r="C424" s="50" t="s">
        <v>149</v>
      </c>
      <c r="D424" s="50" t="s">
        <v>150</v>
      </c>
      <c r="E424" s="50" t="s">
        <v>151</v>
      </c>
      <c r="F424" s="50" t="s">
        <v>152</v>
      </c>
      <c r="G424" s="50" t="s">
        <v>153</v>
      </c>
      <c r="H424" s="50" t="s">
        <v>154</v>
      </c>
      <c r="I424" s="50">
        <v>70</v>
      </c>
      <c r="J424" s="50" t="s">
        <v>12</v>
      </c>
      <c r="K424" s="52" t="s">
        <v>994</v>
      </c>
      <c r="L424" s="30" t="s">
        <v>1256</v>
      </c>
      <c r="M424" s="50" t="s">
        <v>995</v>
      </c>
      <c r="N424" s="134">
        <v>5</v>
      </c>
      <c r="O424" s="50">
        <v>100</v>
      </c>
      <c r="P424" s="50" t="s">
        <v>12</v>
      </c>
      <c r="Q424" s="134" t="s">
        <v>92</v>
      </c>
      <c r="R424" s="134" t="s">
        <v>962</v>
      </c>
      <c r="S424" s="134" t="s">
        <v>963</v>
      </c>
      <c r="T424" s="19"/>
      <c r="U424" s="19"/>
      <c r="V424" s="19"/>
      <c r="W424" s="158">
        <v>386</v>
      </c>
      <c r="X424" s="33" t="s">
        <v>1256</v>
      </c>
      <c r="Y424" s="33"/>
      <c r="Z424" s="50" t="s">
        <v>1003</v>
      </c>
      <c r="AA424" s="12">
        <v>42736</v>
      </c>
      <c r="AB424" s="12">
        <v>42766</v>
      </c>
      <c r="AC424" s="35">
        <f t="shared" si="31"/>
        <v>30</v>
      </c>
      <c r="AD424" s="53">
        <v>7</v>
      </c>
      <c r="AE424" s="28" t="s">
        <v>564</v>
      </c>
      <c r="AF424" s="50"/>
      <c r="AG424" s="50"/>
      <c r="AH424" s="50"/>
      <c r="AI424" s="50"/>
      <c r="AJ424" s="50"/>
      <c r="AK424" s="50"/>
      <c r="AL424" s="50"/>
      <c r="AM424" s="50"/>
      <c r="AN424" s="50"/>
      <c r="AO424" s="50"/>
      <c r="AP424" s="50"/>
      <c r="AQ424" s="38">
        <f t="shared" si="30"/>
        <v>89</v>
      </c>
      <c r="AR424" s="39">
        <f t="shared" si="32"/>
        <v>1</v>
      </c>
      <c r="AS424" s="20">
        <v>100</v>
      </c>
      <c r="AT424" s="19" t="s">
        <v>1762</v>
      </c>
      <c r="AU424" s="19" t="s">
        <v>1743</v>
      </c>
      <c r="AV424" s="92">
        <f t="shared" si="33"/>
        <v>7</v>
      </c>
      <c r="AW424" s="92">
        <f t="shared" si="34"/>
        <v>0.35</v>
      </c>
    </row>
    <row r="425" spans="1:49" ht="63.75" x14ac:dyDescent="0.2">
      <c r="A425" s="50" t="s">
        <v>949</v>
      </c>
      <c r="B425" s="50" t="s">
        <v>949</v>
      </c>
      <c r="C425" s="50" t="s">
        <v>149</v>
      </c>
      <c r="D425" s="50" t="s">
        <v>150</v>
      </c>
      <c r="E425" s="50" t="s">
        <v>151</v>
      </c>
      <c r="F425" s="50" t="s">
        <v>152</v>
      </c>
      <c r="G425" s="50" t="s">
        <v>153</v>
      </c>
      <c r="H425" s="50" t="s">
        <v>154</v>
      </c>
      <c r="I425" s="50">
        <v>70</v>
      </c>
      <c r="J425" s="50" t="s">
        <v>12</v>
      </c>
      <c r="K425" s="52" t="s">
        <v>994</v>
      </c>
      <c r="L425" s="30" t="s">
        <v>1256</v>
      </c>
      <c r="M425" s="50" t="s">
        <v>995</v>
      </c>
      <c r="N425" s="134">
        <v>5</v>
      </c>
      <c r="O425" s="50">
        <v>100</v>
      </c>
      <c r="P425" s="50" t="s">
        <v>12</v>
      </c>
      <c r="Q425" s="134" t="s">
        <v>92</v>
      </c>
      <c r="R425" s="134" t="s">
        <v>962</v>
      </c>
      <c r="S425" s="134" t="s">
        <v>963</v>
      </c>
      <c r="T425" s="19"/>
      <c r="U425" s="19"/>
      <c r="V425" s="19"/>
      <c r="W425" s="158">
        <v>387</v>
      </c>
      <c r="X425" s="33" t="s">
        <v>1256</v>
      </c>
      <c r="Y425" s="33"/>
      <c r="Z425" s="50" t="s">
        <v>1004</v>
      </c>
      <c r="AA425" s="12">
        <v>42736</v>
      </c>
      <c r="AB425" s="12">
        <v>42977</v>
      </c>
      <c r="AC425" s="35">
        <f t="shared" si="31"/>
        <v>241</v>
      </c>
      <c r="AD425" s="53">
        <v>7</v>
      </c>
      <c r="AE425" s="28" t="s">
        <v>564</v>
      </c>
      <c r="AF425" s="50"/>
      <c r="AG425" s="50"/>
      <c r="AH425" s="50"/>
      <c r="AI425" s="50"/>
      <c r="AJ425" s="50"/>
      <c r="AK425" s="50"/>
      <c r="AL425" s="50"/>
      <c r="AM425" s="50"/>
      <c r="AN425" s="50"/>
      <c r="AO425" s="50"/>
      <c r="AP425" s="50"/>
      <c r="AQ425" s="38">
        <f t="shared" si="30"/>
        <v>89</v>
      </c>
      <c r="AR425" s="39">
        <f t="shared" si="32"/>
        <v>0.36929460580912865</v>
      </c>
      <c r="AS425" s="20">
        <v>100</v>
      </c>
      <c r="AT425" s="19" t="s">
        <v>1763</v>
      </c>
      <c r="AU425" s="19" t="s">
        <v>1743</v>
      </c>
      <c r="AV425" s="92">
        <f t="shared" si="33"/>
        <v>7</v>
      </c>
      <c r="AW425" s="92">
        <f t="shared" si="34"/>
        <v>0.35</v>
      </c>
    </row>
    <row r="426" spans="1:49" ht="51" x14ac:dyDescent="0.2">
      <c r="A426" s="50" t="s">
        <v>949</v>
      </c>
      <c r="B426" s="50" t="s">
        <v>949</v>
      </c>
      <c r="C426" s="50" t="s">
        <v>149</v>
      </c>
      <c r="D426" s="50" t="s">
        <v>150</v>
      </c>
      <c r="E426" s="50" t="s">
        <v>151</v>
      </c>
      <c r="F426" s="50" t="s">
        <v>152</v>
      </c>
      <c r="G426" s="50" t="s">
        <v>153</v>
      </c>
      <c r="H426" s="50" t="s">
        <v>154</v>
      </c>
      <c r="I426" s="50">
        <v>70</v>
      </c>
      <c r="J426" s="50" t="s">
        <v>12</v>
      </c>
      <c r="K426" s="52" t="s">
        <v>994</v>
      </c>
      <c r="L426" s="30" t="s">
        <v>1256</v>
      </c>
      <c r="M426" s="50" t="s">
        <v>995</v>
      </c>
      <c r="N426" s="134">
        <v>5</v>
      </c>
      <c r="O426" s="50">
        <v>100</v>
      </c>
      <c r="P426" s="50" t="s">
        <v>12</v>
      </c>
      <c r="Q426" s="134" t="s">
        <v>92</v>
      </c>
      <c r="R426" s="134" t="s">
        <v>962</v>
      </c>
      <c r="S426" s="134" t="s">
        <v>963</v>
      </c>
      <c r="T426" s="19"/>
      <c r="U426" s="19"/>
      <c r="V426" s="19"/>
      <c r="W426" s="158">
        <v>388</v>
      </c>
      <c r="X426" s="33" t="s">
        <v>1256</v>
      </c>
      <c r="Y426" s="33"/>
      <c r="Z426" s="50" t="s">
        <v>1005</v>
      </c>
      <c r="AA426" s="12">
        <v>42917</v>
      </c>
      <c r="AB426" s="12">
        <v>42947</v>
      </c>
      <c r="AC426" s="35">
        <f t="shared" si="31"/>
        <v>30</v>
      </c>
      <c r="AD426" s="53">
        <v>8</v>
      </c>
      <c r="AE426" s="28" t="s">
        <v>564</v>
      </c>
      <c r="AF426" s="50"/>
      <c r="AG426" s="50"/>
      <c r="AH426" s="50"/>
      <c r="AI426" s="50"/>
      <c r="AJ426" s="50"/>
      <c r="AK426" s="50"/>
      <c r="AL426" s="50"/>
      <c r="AM426" s="50"/>
      <c r="AN426" s="50"/>
      <c r="AO426" s="50"/>
      <c r="AP426" s="50"/>
      <c r="AQ426" s="38" t="str">
        <f t="shared" si="30"/>
        <v>Actividad no ha iniciado</v>
      </c>
      <c r="AR426" s="39" t="str">
        <f t="shared" si="32"/>
        <v>Actividad no ha iniciado</v>
      </c>
      <c r="AS426" s="136">
        <v>0</v>
      </c>
      <c r="AT426" s="19"/>
      <c r="AU426" s="19"/>
      <c r="AV426" s="92">
        <f t="shared" si="33"/>
        <v>0</v>
      </c>
      <c r="AW426" s="92">
        <f t="shared" si="34"/>
        <v>0</v>
      </c>
    </row>
    <row r="427" spans="1:49" ht="51" x14ac:dyDescent="0.2">
      <c r="A427" s="50" t="s">
        <v>949</v>
      </c>
      <c r="B427" s="50" t="s">
        <v>949</v>
      </c>
      <c r="C427" s="50" t="s">
        <v>149</v>
      </c>
      <c r="D427" s="50" t="s">
        <v>150</v>
      </c>
      <c r="E427" s="50" t="s">
        <v>151</v>
      </c>
      <c r="F427" s="50" t="s">
        <v>152</v>
      </c>
      <c r="G427" s="50" t="s">
        <v>153</v>
      </c>
      <c r="H427" s="50" t="s">
        <v>154</v>
      </c>
      <c r="I427" s="50">
        <v>70</v>
      </c>
      <c r="J427" s="50" t="s">
        <v>12</v>
      </c>
      <c r="K427" s="52" t="s">
        <v>994</v>
      </c>
      <c r="L427" s="30" t="s">
        <v>1256</v>
      </c>
      <c r="M427" s="50" t="s">
        <v>995</v>
      </c>
      <c r="N427" s="50"/>
      <c r="O427" s="50">
        <v>100</v>
      </c>
      <c r="P427" s="50" t="s">
        <v>12</v>
      </c>
      <c r="Q427" s="134" t="s">
        <v>92</v>
      </c>
      <c r="R427" s="134" t="s">
        <v>962</v>
      </c>
      <c r="S427" s="134" t="s">
        <v>963</v>
      </c>
      <c r="T427" s="8"/>
      <c r="U427" s="8"/>
      <c r="V427" s="8"/>
      <c r="W427" s="150">
        <v>389</v>
      </c>
      <c r="X427" s="149" t="s">
        <v>1262</v>
      </c>
      <c r="Y427" s="149"/>
      <c r="Z427" s="151" t="s">
        <v>1006</v>
      </c>
      <c r="AA427" s="152">
        <v>42737</v>
      </c>
      <c r="AB427" s="152">
        <v>42825</v>
      </c>
      <c r="AC427" s="150">
        <f t="shared" si="31"/>
        <v>88</v>
      </c>
      <c r="AD427" s="151"/>
      <c r="AE427" s="151" t="s">
        <v>564</v>
      </c>
      <c r="AF427" s="151"/>
      <c r="AG427" s="151"/>
      <c r="AH427" s="151"/>
      <c r="AI427" s="151"/>
      <c r="AJ427" s="151"/>
      <c r="AK427" s="151"/>
      <c r="AL427" s="151"/>
      <c r="AM427" s="151"/>
      <c r="AN427" s="151"/>
      <c r="AO427" s="151"/>
      <c r="AP427" s="151"/>
      <c r="AQ427" s="153">
        <f t="shared" si="30"/>
        <v>88</v>
      </c>
      <c r="AR427" s="39">
        <f t="shared" si="32"/>
        <v>1</v>
      </c>
      <c r="AS427" s="186">
        <v>0</v>
      </c>
      <c r="AT427" s="155"/>
      <c r="AU427" s="155"/>
      <c r="AV427" s="92">
        <f t="shared" si="33"/>
        <v>0</v>
      </c>
      <c r="AW427" s="92">
        <f t="shared" si="34"/>
        <v>0</v>
      </c>
    </row>
    <row r="428" spans="1:49" ht="51" x14ac:dyDescent="0.2">
      <c r="A428" s="50" t="s">
        <v>949</v>
      </c>
      <c r="B428" s="50" t="s">
        <v>949</v>
      </c>
      <c r="C428" s="50" t="s">
        <v>149</v>
      </c>
      <c r="D428" s="50" t="s">
        <v>150</v>
      </c>
      <c r="E428" s="50" t="s">
        <v>151</v>
      </c>
      <c r="F428" s="50" t="s">
        <v>152</v>
      </c>
      <c r="G428" s="50" t="s">
        <v>153</v>
      </c>
      <c r="H428" s="50" t="s">
        <v>154</v>
      </c>
      <c r="I428" s="50">
        <v>70</v>
      </c>
      <c r="J428" s="50" t="s">
        <v>12</v>
      </c>
      <c r="K428" s="52" t="s">
        <v>994</v>
      </c>
      <c r="L428" s="30" t="s">
        <v>1256</v>
      </c>
      <c r="M428" s="50" t="s">
        <v>995</v>
      </c>
      <c r="N428" s="50"/>
      <c r="O428" s="50">
        <v>100</v>
      </c>
      <c r="P428" s="50" t="s">
        <v>12</v>
      </c>
      <c r="Q428" s="134" t="s">
        <v>92</v>
      </c>
      <c r="R428" s="134" t="s">
        <v>962</v>
      </c>
      <c r="S428" s="134" t="s">
        <v>963</v>
      </c>
      <c r="T428" s="8"/>
      <c r="U428" s="8"/>
      <c r="V428" s="8"/>
      <c r="W428" s="150">
        <v>390</v>
      </c>
      <c r="X428" s="149" t="s">
        <v>1262</v>
      </c>
      <c r="Y428" s="149"/>
      <c r="Z428" s="151" t="s">
        <v>1007</v>
      </c>
      <c r="AA428" s="152">
        <v>42737</v>
      </c>
      <c r="AB428" s="152">
        <v>42825</v>
      </c>
      <c r="AC428" s="150">
        <f t="shared" si="31"/>
        <v>88</v>
      </c>
      <c r="AD428" s="151"/>
      <c r="AE428" s="151" t="s">
        <v>564</v>
      </c>
      <c r="AF428" s="151"/>
      <c r="AG428" s="151"/>
      <c r="AH428" s="151"/>
      <c r="AI428" s="151"/>
      <c r="AJ428" s="151"/>
      <c r="AK428" s="151"/>
      <c r="AL428" s="151"/>
      <c r="AM428" s="151"/>
      <c r="AN428" s="151"/>
      <c r="AO428" s="151"/>
      <c r="AP428" s="151"/>
      <c r="AQ428" s="153">
        <f t="shared" si="30"/>
        <v>88</v>
      </c>
      <c r="AR428" s="39">
        <f t="shared" si="32"/>
        <v>1</v>
      </c>
      <c r="AS428" s="186">
        <v>0</v>
      </c>
      <c r="AT428" s="155"/>
      <c r="AU428" s="155"/>
      <c r="AV428" s="92">
        <f t="shared" si="33"/>
        <v>0</v>
      </c>
      <c r="AW428" s="92">
        <f t="shared" si="34"/>
        <v>0</v>
      </c>
    </row>
    <row r="429" spans="1:49" ht="38.25" x14ac:dyDescent="0.2">
      <c r="A429" s="50" t="s">
        <v>949</v>
      </c>
      <c r="B429" s="50" t="s">
        <v>949</v>
      </c>
      <c r="C429" s="50" t="s">
        <v>149</v>
      </c>
      <c r="D429" s="50" t="s">
        <v>150</v>
      </c>
      <c r="E429" s="50" t="s">
        <v>151</v>
      </c>
      <c r="F429" s="50" t="s">
        <v>152</v>
      </c>
      <c r="G429" s="50" t="s">
        <v>153</v>
      </c>
      <c r="H429" s="50" t="s">
        <v>154</v>
      </c>
      <c r="I429" s="50">
        <v>70</v>
      </c>
      <c r="J429" s="50" t="s">
        <v>12</v>
      </c>
      <c r="K429" s="52" t="s">
        <v>994</v>
      </c>
      <c r="L429" s="30" t="s">
        <v>1256</v>
      </c>
      <c r="M429" s="50" t="s">
        <v>995</v>
      </c>
      <c r="N429" s="50"/>
      <c r="O429" s="50">
        <v>100</v>
      </c>
      <c r="P429" s="50" t="s">
        <v>12</v>
      </c>
      <c r="Q429" s="134" t="s">
        <v>92</v>
      </c>
      <c r="R429" s="134" t="s">
        <v>962</v>
      </c>
      <c r="S429" s="134" t="s">
        <v>963</v>
      </c>
      <c r="T429" s="8"/>
      <c r="U429" s="8"/>
      <c r="V429" s="8"/>
      <c r="W429" s="150">
        <v>391</v>
      </c>
      <c r="X429" s="149" t="s">
        <v>1262</v>
      </c>
      <c r="Y429" s="149"/>
      <c r="Z429" s="151" t="s">
        <v>1008</v>
      </c>
      <c r="AA429" s="152">
        <v>42737</v>
      </c>
      <c r="AB429" s="152">
        <v>42825</v>
      </c>
      <c r="AC429" s="150">
        <f t="shared" si="31"/>
        <v>88</v>
      </c>
      <c r="AD429" s="151"/>
      <c r="AE429" s="151" t="s">
        <v>564</v>
      </c>
      <c r="AF429" s="151"/>
      <c r="AG429" s="151"/>
      <c r="AH429" s="151"/>
      <c r="AI429" s="151"/>
      <c r="AJ429" s="151"/>
      <c r="AK429" s="151"/>
      <c r="AL429" s="151"/>
      <c r="AM429" s="151"/>
      <c r="AN429" s="151"/>
      <c r="AO429" s="151"/>
      <c r="AP429" s="151"/>
      <c r="AQ429" s="153">
        <f t="shared" si="30"/>
        <v>88</v>
      </c>
      <c r="AR429" s="39">
        <f t="shared" si="32"/>
        <v>1</v>
      </c>
      <c r="AS429" s="186">
        <v>0</v>
      </c>
      <c r="AT429" s="155"/>
      <c r="AU429" s="155"/>
      <c r="AV429" s="92">
        <f t="shared" si="33"/>
        <v>0</v>
      </c>
      <c r="AW429" s="92">
        <f t="shared" si="34"/>
        <v>0</v>
      </c>
    </row>
    <row r="430" spans="1:49" ht="38.25" x14ac:dyDescent="0.2">
      <c r="A430" s="50" t="s">
        <v>949</v>
      </c>
      <c r="B430" s="50" t="s">
        <v>949</v>
      </c>
      <c r="C430" s="50" t="s">
        <v>149</v>
      </c>
      <c r="D430" s="50" t="s">
        <v>150</v>
      </c>
      <c r="E430" s="50" t="s">
        <v>151</v>
      </c>
      <c r="F430" s="50" t="s">
        <v>152</v>
      </c>
      <c r="G430" s="50" t="s">
        <v>153</v>
      </c>
      <c r="H430" s="50" t="s">
        <v>154</v>
      </c>
      <c r="I430" s="50">
        <v>70</v>
      </c>
      <c r="J430" s="50" t="s">
        <v>12</v>
      </c>
      <c r="K430" s="52" t="s">
        <v>994</v>
      </c>
      <c r="L430" s="30" t="s">
        <v>1256</v>
      </c>
      <c r="M430" s="50" t="s">
        <v>995</v>
      </c>
      <c r="N430" s="134">
        <v>5</v>
      </c>
      <c r="O430" s="50">
        <v>100</v>
      </c>
      <c r="P430" s="50" t="s">
        <v>12</v>
      </c>
      <c r="Q430" s="134" t="s">
        <v>92</v>
      </c>
      <c r="R430" s="134" t="s">
        <v>962</v>
      </c>
      <c r="S430" s="134" t="s">
        <v>963</v>
      </c>
      <c r="T430" s="19"/>
      <c r="U430" s="19"/>
      <c r="V430" s="19"/>
      <c r="W430" s="158">
        <v>392</v>
      </c>
      <c r="X430" s="33" t="s">
        <v>1256</v>
      </c>
      <c r="Y430" s="33"/>
      <c r="Z430" s="50" t="s">
        <v>1009</v>
      </c>
      <c r="AA430" s="12">
        <v>42737</v>
      </c>
      <c r="AB430" s="12">
        <v>42825</v>
      </c>
      <c r="AC430" s="35">
        <f t="shared" si="31"/>
        <v>88</v>
      </c>
      <c r="AD430" s="53">
        <v>8</v>
      </c>
      <c r="AE430" s="28" t="s">
        <v>564</v>
      </c>
      <c r="AF430" s="50"/>
      <c r="AG430" s="50"/>
      <c r="AH430" s="50"/>
      <c r="AI430" s="50"/>
      <c r="AJ430" s="50"/>
      <c r="AK430" s="50"/>
      <c r="AL430" s="50"/>
      <c r="AM430" s="50"/>
      <c r="AN430" s="50"/>
      <c r="AO430" s="50"/>
      <c r="AP430" s="50"/>
      <c r="AQ430" s="38">
        <f t="shared" si="30"/>
        <v>88</v>
      </c>
      <c r="AR430" s="39">
        <f t="shared" si="32"/>
        <v>1</v>
      </c>
      <c r="AS430" s="20">
        <v>100</v>
      </c>
      <c r="AT430" s="19" t="s">
        <v>1764</v>
      </c>
      <c r="AU430" s="19" t="s">
        <v>1743</v>
      </c>
      <c r="AV430" s="92">
        <f t="shared" si="33"/>
        <v>8</v>
      </c>
      <c r="AW430" s="92">
        <f t="shared" si="34"/>
        <v>0.4</v>
      </c>
    </row>
    <row r="431" spans="1:49" ht="38.25" x14ac:dyDescent="0.2">
      <c r="A431" s="50" t="s">
        <v>949</v>
      </c>
      <c r="B431" s="50" t="s">
        <v>949</v>
      </c>
      <c r="C431" s="50" t="s">
        <v>149</v>
      </c>
      <c r="D431" s="50" t="s">
        <v>150</v>
      </c>
      <c r="E431" s="50" t="s">
        <v>151</v>
      </c>
      <c r="F431" s="50" t="s">
        <v>152</v>
      </c>
      <c r="G431" s="50" t="s">
        <v>153</v>
      </c>
      <c r="H431" s="50" t="s">
        <v>154</v>
      </c>
      <c r="I431" s="50">
        <v>70</v>
      </c>
      <c r="J431" s="50" t="s">
        <v>12</v>
      </c>
      <c r="K431" s="52" t="s">
        <v>994</v>
      </c>
      <c r="L431" s="30" t="s">
        <v>1256</v>
      </c>
      <c r="M431" s="50" t="s">
        <v>995</v>
      </c>
      <c r="N431" s="134">
        <v>5</v>
      </c>
      <c r="O431" s="50">
        <v>100</v>
      </c>
      <c r="P431" s="50" t="s">
        <v>12</v>
      </c>
      <c r="Q431" s="134" t="s">
        <v>92</v>
      </c>
      <c r="R431" s="134" t="s">
        <v>962</v>
      </c>
      <c r="S431" s="134" t="s">
        <v>963</v>
      </c>
      <c r="T431" s="19"/>
      <c r="U431" s="19"/>
      <c r="V431" s="19"/>
      <c r="W431" s="158">
        <v>393</v>
      </c>
      <c r="X431" s="33" t="s">
        <v>1256</v>
      </c>
      <c r="Y431" s="33"/>
      <c r="Z431" s="50" t="s">
        <v>1010</v>
      </c>
      <c r="AA431" s="12">
        <v>42737</v>
      </c>
      <c r="AB431" s="12">
        <v>42825</v>
      </c>
      <c r="AC431" s="35">
        <f t="shared" si="31"/>
        <v>88</v>
      </c>
      <c r="AD431" s="53">
        <v>8</v>
      </c>
      <c r="AE431" s="28" t="s">
        <v>564</v>
      </c>
      <c r="AF431" s="50"/>
      <c r="AG431" s="50"/>
      <c r="AH431" s="50"/>
      <c r="AI431" s="50"/>
      <c r="AJ431" s="50"/>
      <c r="AK431" s="50"/>
      <c r="AL431" s="50"/>
      <c r="AM431" s="50"/>
      <c r="AN431" s="50"/>
      <c r="AO431" s="50"/>
      <c r="AP431" s="50"/>
      <c r="AQ431" s="38">
        <f t="shared" si="30"/>
        <v>88</v>
      </c>
      <c r="AR431" s="39">
        <f t="shared" si="32"/>
        <v>1</v>
      </c>
      <c r="AS431" s="20">
        <v>100</v>
      </c>
      <c r="AT431" s="19" t="s">
        <v>1765</v>
      </c>
      <c r="AU431" s="19" t="s">
        <v>1743</v>
      </c>
      <c r="AV431" s="92">
        <f t="shared" si="33"/>
        <v>8</v>
      </c>
      <c r="AW431" s="92">
        <f t="shared" si="34"/>
        <v>0.4</v>
      </c>
    </row>
    <row r="432" spans="1:49" ht="63.75" x14ac:dyDescent="0.2">
      <c r="A432" s="50" t="s">
        <v>949</v>
      </c>
      <c r="B432" s="50" t="s">
        <v>949</v>
      </c>
      <c r="C432" s="50" t="s">
        <v>149</v>
      </c>
      <c r="D432" s="50" t="s">
        <v>150</v>
      </c>
      <c r="E432" s="50" t="s">
        <v>151</v>
      </c>
      <c r="F432" s="50" t="s">
        <v>152</v>
      </c>
      <c r="G432" s="50" t="s">
        <v>153</v>
      </c>
      <c r="H432" s="50" t="s">
        <v>154</v>
      </c>
      <c r="I432" s="50">
        <v>70</v>
      </c>
      <c r="J432" s="50" t="s">
        <v>12</v>
      </c>
      <c r="K432" s="52" t="s">
        <v>994</v>
      </c>
      <c r="L432" s="30" t="s">
        <v>1256</v>
      </c>
      <c r="M432" s="50" t="s">
        <v>995</v>
      </c>
      <c r="N432" s="134">
        <v>5</v>
      </c>
      <c r="O432" s="50">
        <v>100</v>
      </c>
      <c r="P432" s="50" t="s">
        <v>12</v>
      </c>
      <c r="Q432" s="134" t="s">
        <v>92</v>
      </c>
      <c r="R432" s="134" t="s">
        <v>962</v>
      </c>
      <c r="S432" s="134" t="s">
        <v>963</v>
      </c>
      <c r="T432" s="19"/>
      <c r="U432" s="19"/>
      <c r="V432" s="19"/>
      <c r="W432" s="158">
        <v>394</v>
      </c>
      <c r="X432" s="33" t="s">
        <v>1256</v>
      </c>
      <c r="Y432" s="33"/>
      <c r="Z432" s="50" t="s">
        <v>1011</v>
      </c>
      <c r="AA432" s="12">
        <v>42737</v>
      </c>
      <c r="AB432" s="12">
        <v>42825</v>
      </c>
      <c r="AC432" s="35">
        <f t="shared" si="31"/>
        <v>88</v>
      </c>
      <c r="AD432" s="53">
        <v>8</v>
      </c>
      <c r="AE432" s="28" t="s">
        <v>564</v>
      </c>
      <c r="AF432" s="50"/>
      <c r="AG432" s="50"/>
      <c r="AH432" s="50"/>
      <c r="AI432" s="50"/>
      <c r="AJ432" s="50"/>
      <c r="AK432" s="50"/>
      <c r="AL432" s="50"/>
      <c r="AM432" s="50"/>
      <c r="AN432" s="50"/>
      <c r="AO432" s="50"/>
      <c r="AP432" s="50"/>
      <c r="AQ432" s="38">
        <f t="shared" si="30"/>
        <v>88</v>
      </c>
      <c r="AR432" s="39">
        <f t="shared" si="32"/>
        <v>1</v>
      </c>
      <c r="AS432" s="20">
        <v>100</v>
      </c>
      <c r="AT432" s="19" t="s">
        <v>1766</v>
      </c>
      <c r="AU432" s="19" t="s">
        <v>1743</v>
      </c>
      <c r="AV432" s="92">
        <f t="shared" si="33"/>
        <v>8</v>
      </c>
      <c r="AW432" s="92">
        <f t="shared" si="34"/>
        <v>0.4</v>
      </c>
    </row>
    <row r="433" spans="1:49" ht="114.75" x14ac:dyDescent="0.2">
      <c r="A433" s="50" t="s">
        <v>949</v>
      </c>
      <c r="B433" s="50" t="s">
        <v>949</v>
      </c>
      <c r="C433" s="50" t="s">
        <v>149</v>
      </c>
      <c r="D433" s="50" t="s">
        <v>150</v>
      </c>
      <c r="E433" s="50" t="s">
        <v>151</v>
      </c>
      <c r="F433" s="50" t="s">
        <v>152</v>
      </c>
      <c r="G433" s="50" t="s">
        <v>153</v>
      </c>
      <c r="H433" s="50" t="s">
        <v>154</v>
      </c>
      <c r="I433" s="50">
        <v>70</v>
      </c>
      <c r="J433" s="50" t="s">
        <v>12</v>
      </c>
      <c r="K433" s="52" t="s">
        <v>1012</v>
      </c>
      <c r="L433" s="30" t="s">
        <v>1256</v>
      </c>
      <c r="M433" s="50" t="s">
        <v>1013</v>
      </c>
      <c r="N433" s="134">
        <v>5</v>
      </c>
      <c r="O433" s="50">
        <v>3</v>
      </c>
      <c r="P433" s="50" t="s">
        <v>11</v>
      </c>
      <c r="Q433" s="134" t="s">
        <v>92</v>
      </c>
      <c r="R433" s="134" t="s">
        <v>962</v>
      </c>
      <c r="S433" s="134" t="s">
        <v>963</v>
      </c>
      <c r="T433" s="19"/>
      <c r="U433" s="19"/>
      <c r="V433" s="19"/>
      <c r="W433" s="158">
        <v>485</v>
      </c>
      <c r="X433" s="33" t="s">
        <v>1256</v>
      </c>
      <c r="Y433" s="33"/>
      <c r="Z433" s="93" t="s">
        <v>1235</v>
      </c>
      <c r="AA433" s="89">
        <v>42826</v>
      </c>
      <c r="AB433" s="89">
        <v>43069</v>
      </c>
      <c r="AC433" s="35">
        <f t="shared" si="31"/>
        <v>243</v>
      </c>
      <c r="AD433" s="53">
        <v>17</v>
      </c>
      <c r="AE433" s="28" t="s">
        <v>564</v>
      </c>
      <c r="AF433" s="50" t="s">
        <v>226</v>
      </c>
      <c r="AG433" s="50" t="s">
        <v>1236</v>
      </c>
      <c r="AH433" s="50"/>
      <c r="AI433" s="50"/>
      <c r="AJ433" s="50"/>
      <c r="AK433" s="50"/>
      <c r="AL433" s="50"/>
      <c r="AM433" s="50"/>
      <c r="AN433" s="50"/>
      <c r="AO433" s="50"/>
      <c r="AP433" s="50"/>
      <c r="AQ433" s="38" t="str">
        <f t="shared" si="30"/>
        <v>Actividad no ha iniciado</v>
      </c>
      <c r="AR433" s="39" t="str">
        <f t="shared" si="32"/>
        <v>Actividad no ha iniciado</v>
      </c>
      <c r="AS433" s="136">
        <v>0</v>
      </c>
      <c r="AT433" s="19" t="s">
        <v>1767</v>
      </c>
      <c r="AU433" s="19" t="s">
        <v>1743</v>
      </c>
      <c r="AV433" s="92">
        <f t="shared" si="33"/>
        <v>0</v>
      </c>
      <c r="AW433" s="92">
        <f t="shared" si="34"/>
        <v>0</v>
      </c>
    </row>
    <row r="434" spans="1:49" ht="38.25" x14ac:dyDescent="0.2">
      <c r="A434" s="50" t="s">
        <v>949</v>
      </c>
      <c r="B434" s="50" t="s">
        <v>949</v>
      </c>
      <c r="C434" s="50" t="s">
        <v>149</v>
      </c>
      <c r="D434" s="50" t="s">
        <v>150</v>
      </c>
      <c r="E434" s="50" t="s">
        <v>151</v>
      </c>
      <c r="F434" s="50" t="s">
        <v>152</v>
      </c>
      <c r="G434" s="50" t="s">
        <v>153</v>
      </c>
      <c r="H434" s="50" t="s">
        <v>154</v>
      </c>
      <c r="I434" s="50">
        <v>70</v>
      </c>
      <c r="J434" s="50" t="s">
        <v>12</v>
      </c>
      <c r="K434" s="52" t="s">
        <v>1012</v>
      </c>
      <c r="L434" s="30" t="s">
        <v>1256</v>
      </c>
      <c r="M434" s="50" t="s">
        <v>1013</v>
      </c>
      <c r="N434" s="134">
        <v>5</v>
      </c>
      <c r="O434" s="50">
        <v>3</v>
      </c>
      <c r="P434" s="50" t="s">
        <v>11</v>
      </c>
      <c r="Q434" s="134" t="s">
        <v>92</v>
      </c>
      <c r="R434" s="134" t="s">
        <v>962</v>
      </c>
      <c r="S434" s="134" t="s">
        <v>963</v>
      </c>
      <c r="T434" s="19"/>
      <c r="U434" s="19"/>
      <c r="V434" s="19"/>
      <c r="W434" s="169">
        <v>486</v>
      </c>
      <c r="X434" s="210" t="s">
        <v>1256</v>
      </c>
      <c r="Y434" s="210"/>
      <c r="Z434" s="212" t="s">
        <v>1232</v>
      </c>
      <c r="AA434" s="211">
        <v>42737</v>
      </c>
      <c r="AB434" s="211">
        <v>43100</v>
      </c>
      <c r="AC434" s="208">
        <f t="shared" si="31"/>
        <v>363</v>
      </c>
      <c r="AD434" s="212">
        <v>16</v>
      </c>
      <c r="AE434" s="212" t="s">
        <v>564</v>
      </c>
      <c r="AF434" s="212" t="s">
        <v>1233</v>
      </c>
      <c r="AG434" s="212"/>
      <c r="AH434" s="212"/>
      <c r="AI434" s="212"/>
      <c r="AJ434" s="212"/>
      <c r="AK434" s="212"/>
      <c r="AL434" s="212"/>
      <c r="AM434" s="212"/>
      <c r="AN434" s="212"/>
      <c r="AO434" s="212"/>
      <c r="AP434" s="212"/>
      <c r="AQ434" s="213">
        <f t="shared" si="30"/>
        <v>88</v>
      </c>
      <c r="AR434" s="39">
        <f t="shared" si="32"/>
        <v>0.24242424242424243</v>
      </c>
      <c r="AS434" s="217">
        <v>0</v>
      </c>
      <c r="AT434" s="216"/>
      <c r="AU434" s="216"/>
      <c r="AV434" s="92">
        <f t="shared" si="33"/>
        <v>0</v>
      </c>
      <c r="AW434" s="92">
        <f t="shared" si="34"/>
        <v>0</v>
      </c>
    </row>
    <row r="435" spans="1:49" ht="38.25" x14ac:dyDescent="0.2">
      <c r="A435" s="50" t="s">
        <v>949</v>
      </c>
      <c r="B435" s="50" t="s">
        <v>949</v>
      </c>
      <c r="C435" s="50" t="s">
        <v>149</v>
      </c>
      <c r="D435" s="50" t="s">
        <v>150</v>
      </c>
      <c r="E435" s="50" t="s">
        <v>151</v>
      </c>
      <c r="F435" s="50" t="s">
        <v>152</v>
      </c>
      <c r="G435" s="50" t="s">
        <v>153</v>
      </c>
      <c r="H435" s="50" t="s">
        <v>154</v>
      </c>
      <c r="I435" s="50">
        <v>70</v>
      </c>
      <c r="J435" s="50" t="s">
        <v>12</v>
      </c>
      <c r="K435" s="52" t="s">
        <v>1012</v>
      </c>
      <c r="L435" s="30" t="s">
        <v>1256</v>
      </c>
      <c r="M435" s="50" t="s">
        <v>1013</v>
      </c>
      <c r="N435" s="134">
        <v>5</v>
      </c>
      <c r="O435" s="50">
        <v>3</v>
      </c>
      <c r="P435" s="50" t="s">
        <v>11</v>
      </c>
      <c r="Q435" s="134" t="s">
        <v>92</v>
      </c>
      <c r="R435" s="134" t="s">
        <v>962</v>
      </c>
      <c r="S435" s="134" t="s">
        <v>963</v>
      </c>
      <c r="T435" s="19"/>
      <c r="U435" s="19"/>
      <c r="V435" s="19"/>
      <c r="W435" s="169">
        <v>487</v>
      </c>
      <c r="X435" s="210" t="s">
        <v>1256</v>
      </c>
      <c r="Y435" s="210"/>
      <c r="Z435" s="212" t="s">
        <v>1080</v>
      </c>
      <c r="AA435" s="211">
        <v>42781</v>
      </c>
      <c r="AB435" s="211">
        <v>42946</v>
      </c>
      <c r="AC435" s="208">
        <f t="shared" si="31"/>
        <v>165</v>
      </c>
      <c r="AD435" s="212">
        <v>16</v>
      </c>
      <c r="AE435" s="212" t="s">
        <v>564</v>
      </c>
      <c r="AF435" s="212" t="s">
        <v>1233</v>
      </c>
      <c r="AG435" s="212"/>
      <c r="AH435" s="212"/>
      <c r="AI435" s="212"/>
      <c r="AJ435" s="212"/>
      <c r="AK435" s="212"/>
      <c r="AL435" s="212"/>
      <c r="AM435" s="212"/>
      <c r="AN435" s="212"/>
      <c r="AO435" s="212"/>
      <c r="AP435" s="212"/>
      <c r="AQ435" s="213">
        <f t="shared" si="30"/>
        <v>44</v>
      </c>
      <c r="AR435" s="39">
        <f t="shared" si="32"/>
        <v>0.26666666666666666</v>
      </c>
      <c r="AS435" s="217">
        <v>0</v>
      </c>
      <c r="AT435" s="216"/>
      <c r="AU435" s="216"/>
      <c r="AV435" s="92">
        <f t="shared" si="33"/>
        <v>0</v>
      </c>
      <c r="AW435" s="92">
        <f t="shared" si="34"/>
        <v>0</v>
      </c>
    </row>
    <row r="436" spans="1:49" ht="38.25" x14ac:dyDescent="0.2">
      <c r="A436" s="50" t="s">
        <v>949</v>
      </c>
      <c r="B436" s="50" t="s">
        <v>949</v>
      </c>
      <c r="C436" s="50" t="s">
        <v>149</v>
      </c>
      <c r="D436" s="50" t="s">
        <v>150</v>
      </c>
      <c r="E436" s="50" t="s">
        <v>151</v>
      </c>
      <c r="F436" s="50" t="s">
        <v>152</v>
      </c>
      <c r="G436" s="50" t="s">
        <v>153</v>
      </c>
      <c r="H436" s="50" t="s">
        <v>154</v>
      </c>
      <c r="I436" s="50">
        <v>70</v>
      </c>
      <c r="J436" s="50" t="s">
        <v>12</v>
      </c>
      <c r="K436" s="52" t="s">
        <v>1012</v>
      </c>
      <c r="L436" s="30" t="s">
        <v>1256</v>
      </c>
      <c r="M436" s="50" t="s">
        <v>1013</v>
      </c>
      <c r="N436" s="134">
        <v>5</v>
      </c>
      <c r="O436" s="50">
        <v>3</v>
      </c>
      <c r="P436" s="50" t="s">
        <v>11</v>
      </c>
      <c r="Q436" s="134" t="s">
        <v>92</v>
      </c>
      <c r="R436" s="134" t="s">
        <v>962</v>
      </c>
      <c r="S436" s="134" t="s">
        <v>963</v>
      </c>
      <c r="T436" s="19"/>
      <c r="U436" s="19"/>
      <c r="V436" s="19"/>
      <c r="W436" s="169">
        <v>488</v>
      </c>
      <c r="X436" s="210" t="s">
        <v>1256</v>
      </c>
      <c r="Y436" s="210"/>
      <c r="Z436" s="212" t="s">
        <v>1234</v>
      </c>
      <c r="AA436" s="211">
        <v>42781</v>
      </c>
      <c r="AB436" s="211">
        <v>42855</v>
      </c>
      <c r="AC436" s="208">
        <f t="shared" si="31"/>
        <v>74</v>
      </c>
      <c r="AD436" s="212">
        <v>17</v>
      </c>
      <c r="AE436" s="212" t="s">
        <v>564</v>
      </c>
      <c r="AF436" s="212" t="s">
        <v>1233</v>
      </c>
      <c r="AG436" s="212"/>
      <c r="AH436" s="212"/>
      <c r="AI436" s="212"/>
      <c r="AJ436" s="212"/>
      <c r="AK436" s="212"/>
      <c r="AL436" s="212"/>
      <c r="AM436" s="212"/>
      <c r="AN436" s="212"/>
      <c r="AO436" s="212"/>
      <c r="AP436" s="212"/>
      <c r="AQ436" s="213">
        <f t="shared" si="30"/>
        <v>44</v>
      </c>
      <c r="AR436" s="39">
        <f t="shared" si="32"/>
        <v>0.59459459459459463</v>
      </c>
      <c r="AS436" s="217">
        <v>0</v>
      </c>
      <c r="AT436" s="216"/>
      <c r="AU436" s="216"/>
      <c r="AV436" s="92">
        <f t="shared" si="33"/>
        <v>0</v>
      </c>
      <c r="AW436" s="92">
        <f t="shared" si="34"/>
        <v>0</v>
      </c>
    </row>
    <row r="437" spans="1:49" ht="51" x14ac:dyDescent="0.2">
      <c r="A437" s="50" t="s">
        <v>949</v>
      </c>
      <c r="B437" s="50" t="s">
        <v>949</v>
      </c>
      <c r="C437" s="50" t="s">
        <v>149</v>
      </c>
      <c r="D437" s="50" t="s">
        <v>150</v>
      </c>
      <c r="E437" s="50" t="s">
        <v>151</v>
      </c>
      <c r="F437" s="50" t="s">
        <v>152</v>
      </c>
      <c r="G437" s="50" t="s">
        <v>153</v>
      </c>
      <c r="H437" s="50" t="s">
        <v>154</v>
      </c>
      <c r="I437" s="50">
        <v>70</v>
      </c>
      <c r="J437" s="50" t="s">
        <v>12</v>
      </c>
      <c r="K437" s="52" t="s">
        <v>1012</v>
      </c>
      <c r="L437" s="30" t="s">
        <v>1256</v>
      </c>
      <c r="M437" s="50" t="s">
        <v>1013</v>
      </c>
      <c r="N437" s="134">
        <v>5</v>
      </c>
      <c r="O437" s="50">
        <v>3</v>
      </c>
      <c r="P437" s="50" t="s">
        <v>11</v>
      </c>
      <c r="Q437" s="134" t="s">
        <v>92</v>
      </c>
      <c r="R437" s="134" t="s">
        <v>962</v>
      </c>
      <c r="S437" s="134" t="s">
        <v>963</v>
      </c>
      <c r="T437" s="19"/>
      <c r="U437" s="19"/>
      <c r="V437" s="19"/>
      <c r="W437" s="169">
        <v>398</v>
      </c>
      <c r="X437" s="170" t="s">
        <v>1256</v>
      </c>
      <c r="Y437" s="170"/>
      <c r="Z437" s="171" t="s">
        <v>1066</v>
      </c>
      <c r="AA437" s="172">
        <v>42737</v>
      </c>
      <c r="AB437" s="172">
        <v>42916</v>
      </c>
      <c r="AC437" s="173">
        <f t="shared" si="31"/>
        <v>179</v>
      </c>
      <c r="AD437" s="171">
        <v>17</v>
      </c>
      <c r="AE437" s="174" t="s">
        <v>564</v>
      </c>
      <c r="AF437" s="175" t="s">
        <v>1230</v>
      </c>
      <c r="AG437" s="175" t="s">
        <v>1229</v>
      </c>
      <c r="AH437" s="175"/>
      <c r="AI437" s="175"/>
      <c r="AJ437" s="175"/>
      <c r="AK437" s="175"/>
      <c r="AL437" s="175"/>
      <c r="AM437" s="175"/>
      <c r="AN437" s="175"/>
      <c r="AO437" s="175"/>
      <c r="AP437" s="175"/>
      <c r="AQ437" s="176">
        <f t="shared" si="30"/>
        <v>88</v>
      </c>
      <c r="AR437" s="39">
        <f t="shared" si="32"/>
        <v>0.49162011173184356</v>
      </c>
      <c r="AS437" s="188">
        <v>0</v>
      </c>
      <c r="AT437" s="177"/>
      <c r="AU437" s="177"/>
      <c r="AV437" s="92">
        <f t="shared" si="33"/>
        <v>0</v>
      </c>
      <c r="AW437" s="92">
        <f t="shared" si="34"/>
        <v>0</v>
      </c>
    </row>
    <row r="438" spans="1:49" ht="38.25" x14ac:dyDescent="0.2">
      <c r="A438" s="50" t="s">
        <v>949</v>
      </c>
      <c r="B438" s="50" t="s">
        <v>949</v>
      </c>
      <c r="C438" s="50" t="s">
        <v>149</v>
      </c>
      <c r="D438" s="50" t="s">
        <v>150</v>
      </c>
      <c r="E438" s="50" t="s">
        <v>151</v>
      </c>
      <c r="F438" s="50" t="s">
        <v>152</v>
      </c>
      <c r="G438" s="50" t="s">
        <v>153</v>
      </c>
      <c r="H438" s="50" t="s">
        <v>154</v>
      </c>
      <c r="I438" s="50">
        <v>70</v>
      </c>
      <c r="J438" s="50" t="s">
        <v>12</v>
      </c>
      <c r="K438" s="52" t="s">
        <v>1012</v>
      </c>
      <c r="L438" s="30" t="s">
        <v>1256</v>
      </c>
      <c r="M438" s="50" t="s">
        <v>1013</v>
      </c>
      <c r="N438" s="134">
        <v>5</v>
      </c>
      <c r="O438" s="50">
        <v>3</v>
      </c>
      <c r="P438" s="50" t="s">
        <v>11</v>
      </c>
      <c r="Q438" s="134" t="s">
        <v>92</v>
      </c>
      <c r="R438" s="134" t="s">
        <v>962</v>
      </c>
      <c r="S438" s="134" t="s">
        <v>963</v>
      </c>
      <c r="T438" s="19"/>
      <c r="U438" s="19"/>
      <c r="V438" s="19"/>
      <c r="W438" s="160">
        <v>445</v>
      </c>
      <c r="X438" s="161" t="s">
        <v>1256</v>
      </c>
      <c r="Y438" s="161"/>
      <c r="Z438" s="164" t="s">
        <v>1111</v>
      </c>
      <c r="AA438" s="168">
        <v>42781</v>
      </c>
      <c r="AB438" s="168">
        <v>43069</v>
      </c>
      <c r="AC438" s="163">
        <f t="shared" si="31"/>
        <v>288</v>
      </c>
      <c r="AD438" s="164">
        <v>17</v>
      </c>
      <c r="AE438" s="165" t="s">
        <v>564</v>
      </c>
      <c r="AF438" s="162" t="s">
        <v>1231</v>
      </c>
      <c r="AG438" s="162" t="s">
        <v>177</v>
      </c>
      <c r="AH438" s="162"/>
      <c r="AI438" s="162"/>
      <c r="AJ438" s="162"/>
      <c r="AK438" s="162"/>
      <c r="AL438" s="162"/>
      <c r="AM438" s="162"/>
      <c r="AN438" s="162"/>
      <c r="AO438" s="162"/>
      <c r="AP438" s="162"/>
      <c r="AQ438" s="166">
        <f t="shared" si="30"/>
        <v>44</v>
      </c>
      <c r="AR438" s="39">
        <f t="shared" si="32"/>
        <v>0.15277777777777779</v>
      </c>
      <c r="AS438" s="187">
        <v>0</v>
      </c>
      <c r="AT438" s="167"/>
      <c r="AU438" s="167"/>
      <c r="AV438" s="92">
        <f t="shared" si="33"/>
        <v>0</v>
      </c>
      <c r="AW438" s="92">
        <f t="shared" si="34"/>
        <v>0</v>
      </c>
    </row>
    <row r="439" spans="1:49" ht="76.5" x14ac:dyDescent="0.2">
      <c r="A439" s="50" t="s">
        <v>949</v>
      </c>
      <c r="B439" s="50" t="s">
        <v>949</v>
      </c>
      <c r="C439" s="50" t="s">
        <v>149</v>
      </c>
      <c r="D439" s="50" t="s">
        <v>150</v>
      </c>
      <c r="E439" s="50" t="s">
        <v>151</v>
      </c>
      <c r="F439" s="50" t="s">
        <v>152</v>
      </c>
      <c r="G439" s="50" t="s">
        <v>153</v>
      </c>
      <c r="H439" s="50" t="s">
        <v>154</v>
      </c>
      <c r="I439" s="50">
        <v>70</v>
      </c>
      <c r="J439" s="50" t="s">
        <v>12</v>
      </c>
      <c r="K439" s="52" t="s">
        <v>1014</v>
      </c>
      <c r="L439" s="30" t="s">
        <v>1256</v>
      </c>
      <c r="M439" s="50" t="s">
        <v>1015</v>
      </c>
      <c r="N439" s="134">
        <v>10</v>
      </c>
      <c r="O439" s="50">
        <v>1</v>
      </c>
      <c r="P439" s="50" t="s">
        <v>11</v>
      </c>
      <c r="Q439" s="134" t="s">
        <v>92</v>
      </c>
      <c r="R439" s="134" t="s">
        <v>962</v>
      </c>
      <c r="S439" s="134" t="s">
        <v>963</v>
      </c>
      <c r="T439" s="19"/>
      <c r="U439" s="19"/>
      <c r="V439" s="19"/>
      <c r="W439" s="158">
        <v>399</v>
      </c>
      <c r="X439" s="33" t="s">
        <v>1256</v>
      </c>
      <c r="Y439" s="33"/>
      <c r="Z439" s="50" t="s">
        <v>1016</v>
      </c>
      <c r="AA439" s="12">
        <v>42750</v>
      </c>
      <c r="AB439" s="12">
        <v>42794</v>
      </c>
      <c r="AC439" s="35">
        <f t="shared" si="31"/>
        <v>44</v>
      </c>
      <c r="AD439" s="53">
        <v>12</v>
      </c>
      <c r="AE439" s="28" t="s">
        <v>564</v>
      </c>
      <c r="AF439" s="50"/>
      <c r="AG439" s="50"/>
      <c r="AH439" s="50"/>
      <c r="AI439" s="50"/>
      <c r="AJ439" s="50"/>
      <c r="AK439" s="50"/>
      <c r="AL439" s="50"/>
      <c r="AM439" s="50"/>
      <c r="AN439" s="50"/>
      <c r="AO439" s="50"/>
      <c r="AP439" s="50"/>
      <c r="AQ439" s="38">
        <f t="shared" si="30"/>
        <v>75</v>
      </c>
      <c r="AR439" s="39">
        <f t="shared" si="32"/>
        <v>1</v>
      </c>
      <c r="AS439" s="20">
        <v>100</v>
      </c>
      <c r="AT439" s="19" t="s">
        <v>1768</v>
      </c>
      <c r="AU439" s="19" t="s">
        <v>1743</v>
      </c>
      <c r="AV439" s="92">
        <f t="shared" si="33"/>
        <v>12</v>
      </c>
      <c r="AW439" s="92">
        <f t="shared" si="34"/>
        <v>1.2</v>
      </c>
    </row>
    <row r="440" spans="1:49" ht="63.75" x14ac:dyDescent="0.2">
      <c r="A440" s="50" t="s">
        <v>949</v>
      </c>
      <c r="B440" s="50" t="s">
        <v>949</v>
      </c>
      <c r="C440" s="50" t="s">
        <v>149</v>
      </c>
      <c r="D440" s="50" t="s">
        <v>150</v>
      </c>
      <c r="E440" s="50" t="s">
        <v>151</v>
      </c>
      <c r="F440" s="50" t="s">
        <v>152</v>
      </c>
      <c r="G440" s="50" t="s">
        <v>153</v>
      </c>
      <c r="H440" s="50" t="s">
        <v>154</v>
      </c>
      <c r="I440" s="50">
        <v>70</v>
      </c>
      <c r="J440" s="50" t="s">
        <v>12</v>
      </c>
      <c r="K440" s="52" t="s">
        <v>1014</v>
      </c>
      <c r="L440" s="30" t="s">
        <v>1256</v>
      </c>
      <c r="M440" s="50" t="s">
        <v>1015</v>
      </c>
      <c r="N440" s="134">
        <v>10</v>
      </c>
      <c r="O440" s="50">
        <v>1</v>
      </c>
      <c r="P440" s="50" t="s">
        <v>11</v>
      </c>
      <c r="Q440" s="134" t="s">
        <v>92</v>
      </c>
      <c r="R440" s="134" t="s">
        <v>962</v>
      </c>
      <c r="S440" s="134" t="s">
        <v>963</v>
      </c>
      <c r="T440" s="19"/>
      <c r="U440" s="19"/>
      <c r="V440" s="19"/>
      <c r="W440" s="158">
        <v>400</v>
      </c>
      <c r="X440" s="33" t="s">
        <v>1256</v>
      </c>
      <c r="Y440" s="33"/>
      <c r="Z440" s="50" t="s">
        <v>1017</v>
      </c>
      <c r="AA440" s="12">
        <v>42767</v>
      </c>
      <c r="AB440" s="12">
        <v>42794</v>
      </c>
      <c r="AC440" s="35">
        <f t="shared" si="31"/>
        <v>27</v>
      </c>
      <c r="AD440" s="53">
        <v>11</v>
      </c>
      <c r="AE440" s="28" t="s">
        <v>564</v>
      </c>
      <c r="AF440" s="50"/>
      <c r="AG440" s="50"/>
      <c r="AH440" s="50"/>
      <c r="AI440" s="50"/>
      <c r="AJ440" s="50"/>
      <c r="AK440" s="50"/>
      <c r="AL440" s="50"/>
      <c r="AM440" s="50"/>
      <c r="AN440" s="50"/>
      <c r="AO440" s="50"/>
      <c r="AP440" s="50"/>
      <c r="AQ440" s="38">
        <f t="shared" si="30"/>
        <v>58</v>
      </c>
      <c r="AR440" s="39">
        <f t="shared" si="32"/>
        <v>1</v>
      </c>
      <c r="AS440" s="20">
        <v>100</v>
      </c>
      <c r="AT440" s="19" t="s">
        <v>1811</v>
      </c>
      <c r="AU440" s="19" t="s">
        <v>1810</v>
      </c>
      <c r="AV440" s="92">
        <f t="shared" si="33"/>
        <v>11</v>
      </c>
      <c r="AW440" s="92">
        <f t="shared" si="34"/>
        <v>1.1000000000000001</v>
      </c>
    </row>
    <row r="441" spans="1:49" ht="38.25" x14ac:dyDescent="0.2">
      <c r="A441" s="50" t="s">
        <v>949</v>
      </c>
      <c r="B441" s="50" t="s">
        <v>949</v>
      </c>
      <c r="C441" s="50" t="s">
        <v>149</v>
      </c>
      <c r="D441" s="50" t="s">
        <v>150</v>
      </c>
      <c r="E441" s="50" t="s">
        <v>151</v>
      </c>
      <c r="F441" s="50" t="s">
        <v>152</v>
      </c>
      <c r="G441" s="50" t="s">
        <v>153</v>
      </c>
      <c r="H441" s="50" t="s">
        <v>154</v>
      </c>
      <c r="I441" s="50">
        <v>70</v>
      </c>
      <c r="J441" s="50" t="s">
        <v>12</v>
      </c>
      <c r="K441" s="52" t="s">
        <v>1014</v>
      </c>
      <c r="L441" s="30" t="s">
        <v>1256</v>
      </c>
      <c r="M441" s="50" t="s">
        <v>1015</v>
      </c>
      <c r="N441" s="134">
        <v>10</v>
      </c>
      <c r="O441" s="50">
        <v>1</v>
      </c>
      <c r="P441" s="50" t="s">
        <v>11</v>
      </c>
      <c r="Q441" s="134" t="s">
        <v>92</v>
      </c>
      <c r="R441" s="134" t="s">
        <v>962</v>
      </c>
      <c r="S441" s="134" t="s">
        <v>963</v>
      </c>
      <c r="T441" s="19"/>
      <c r="U441" s="19"/>
      <c r="V441" s="19"/>
      <c r="W441" s="158">
        <v>401</v>
      </c>
      <c r="X441" s="33" t="s">
        <v>1256</v>
      </c>
      <c r="Y441" s="33"/>
      <c r="Z441" s="50" t="s">
        <v>1018</v>
      </c>
      <c r="AA441" s="12">
        <v>42795</v>
      </c>
      <c r="AB441" s="12">
        <v>42824</v>
      </c>
      <c r="AC441" s="35">
        <f t="shared" si="31"/>
        <v>29</v>
      </c>
      <c r="AD441" s="53">
        <v>11</v>
      </c>
      <c r="AE441" s="28" t="s">
        <v>564</v>
      </c>
      <c r="AF441" s="50"/>
      <c r="AG441" s="50"/>
      <c r="AH441" s="50"/>
      <c r="AI441" s="50"/>
      <c r="AJ441" s="50"/>
      <c r="AK441" s="50"/>
      <c r="AL441" s="50"/>
      <c r="AM441" s="50"/>
      <c r="AN441" s="50"/>
      <c r="AO441" s="50"/>
      <c r="AP441" s="50"/>
      <c r="AQ441" s="38">
        <f t="shared" si="30"/>
        <v>30</v>
      </c>
      <c r="AR441" s="39">
        <f t="shared" si="32"/>
        <v>1</v>
      </c>
      <c r="AS441" s="20">
        <v>100</v>
      </c>
      <c r="AT441" s="19" t="s">
        <v>1812</v>
      </c>
      <c r="AU441" s="19" t="s">
        <v>1813</v>
      </c>
      <c r="AV441" s="92">
        <f t="shared" si="33"/>
        <v>11</v>
      </c>
      <c r="AW441" s="92">
        <f t="shared" si="34"/>
        <v>1.1000000000000001</v>
      </c>
    </row>
    <row r="442" spans="1:49" ht="38.25" x14ac:dyDescent="0.2">
      <c r="A442" s="50" t="s">
        <v>949</v>
      </c>
      <c r="B442" s="50" t="s">
        <v>949</v>
      </c>
      <c r="C442" s="50" t="s">
        <v>149</v>
      </c>
      <c r="D442" s="50" t="s">
        <v>150</v>
      </c>
      <c r="E442" s="50" t="s">
        <v>151</v>
      </c>
      <c r="F442" s="50" t="s">
        <v>152</v>
      </c>
      <c r="G442" s="50" t="s">
        <v>153</v>
      </c>
      <c r="H442" s="50" t="s">
        <v>154</v>
      </c>
      <c r="I442" s="50">
        <v>70</v>
      </c>
      <c r="J442" s="50" t="s">
        <v>12</v>
      </c>
      <c r="K442" s="52" t="s">
        <v>1014</v>
      </c>
      <c r="L442" s="30" t="s">
        <v>1256</v>
      </c>
      <c r="M442" s="50" t="s">
        <v>1015</v>
      </c>
      <c r="N442" s="134">
        <v>10</v>
      </c>
      <c r="O442" s="50">
        <v>1</v>
      </c>
      <c r="P442" s="50" t="s">
        <v>11</v>
      </c>
      <c r="Q442" s="134" t="s">
        <v>92</v>
      </c>
      <c r="R442" s="134" t="s">
        <v>962</v>
      </c>
      <c r="S442" s="134" t="s">
        <v>963</v>
      </c>
      <c r="T442" s="19"/>
      <c r="U442" s="19"/>
      <c r="V442" s="19"/>
      <c r="W442" s="158">
        <v>402</v>
      </c>
      <c r="X442" s="33" t="s">
        <v>1256</v>
      </c>
      <c r="Y442" s="33"/>
      <c r="Z442" s="50" t="s">
        <v>1019</v>
      </c>
      <c r="AA442" s="12">
        <v>42786</v>
      </c>
      <c r="AB442" s="12">
        <v>42824</v>
      </c>
      <c r="AC442" s="35">
        <f t="shared" si="31"/>
        <v>38</v>
      </c>
      <c r="AD442" s="53">
        <v>11</v>
      </c>
      <c r="AE442" s="28" t="s">
        <v>564</v>
      </c>
      <c r="AF442" s="50"/>
      <c r="AG442" s="50"/>
      <c r="AH442" s="50"/>
      <c r="AI442" s="50"/>
      <c r="AJ442" s="50"/>
      <c r="AK442" s="50"/>
      <c r="AL442" s="50"/>
      <c r="AM442" s="50"/>
      <c r="AN442" s="50"/>
      <c r="AO442" s="50"/>
      <c r="AP442" s="50"/>
      <c r="AQ442" s="38">
        <f t="shared" si="30"/>
        <v>39</v>
      </c>
      <c r="AR442" s="39">
        <f t="shared" si="32"/>
        <v>1</v>
      </c>
      <c r="AS442" s="20">
        <v>100</v>
      </c>
      <c r="AT442" s="19" t="s">
        <v>1769</v>
      </c>
      <c r="AU442" s="19" t="s">
        <v>1743</v>
      </c>
      <c r="AV442" s="92">
        <f t="shared" si="33"/>
        <v>11</v>
      </c>
      <c r="AW442" s="92">
        <f t="shared" si="34"/>
        <v>1.1000000000000001</v>
      </c>
    </row>
    <row r="443" spans="1:49" ht="63.75" x14ac:dyDescent="0.2">
      <c r="A443" s="50" t="s">
        <v>949</v>
      </c>
      <c r="B443" s="50" t="s">
        <v>949</v>
      </c>
      <c r="C443" s="50" t="s">
        <v>149</v>
      </c>
      <c r="D443" s="50" t="s">
        <v>150</v>
      </c>
      <c r="E443" s="50" t="s">
        <v>151</v>
      </c>
      <c r="F443" s="50" t="s">
        <v>152</v>
      </c>
      <c r="G443" s="50" t="s">
        <v>153</v>
      </c>
      <c r="H443" s="50" t="s">
        <v>154</v>
      </c>
      <c r="I443" s="50">
        <v>70</v>
      </c>
      <c r="J443" s="50" t="s">
        <v>12</v>
      </c>
      <c r="K443" s="52" t="s">
        <v>1014</v>
      </c>
      <c r="L443" s="30" t="s">
        <v>1256</v>
      </c>
      <c r="M443" s="50" t="s">
        <v>1015</v>
      </c>
      <c r="N443" s="134">
        <v>10</v>
      </c>
      <c r="O443" s="50">
        <v>1</v>
      </c>
      <c r="P443" s="50" t="s">
        <v>11</v>
      </c>
      <c r="Q443" s="134" t="s">
        <v>92</v>
      </c>
      <c r="R443" s="134" t="s">
        <v>962</v>
      </c>
      <c r="S443" s="134" t="s">
        <v>963</v>
      </c>
      <c r="T443" s="19"/>
      <c r="U443" s="19"/>
      <c r="V443" s="19"/>
      <c r="W443" s="158">
        <v>403</v>
      </c>
      <c r="X443" s="33" t="s">
        <v>1256</v>
      </c>
      <c r="Y443" s="33"/>
      <c r="Z443" s="50" t="s">
        <v>1020</v>
      </c>
      <c r="AA443" s="12">
        <v>42750</v>
      </c>
      <c r="AB443" s="12">
        <v>42794</v>
      </c>
      <c r="AC443" s="35">
        <f t="shared" si="31"/>
        <v>44</v>
      </c>
      <c r="AD443" s="53">
        <v>11</v>
      </c>
      <c r="AE443" s="28" t="s">
        <v>564</v>
      </c>
      <c r="AF443" s="50"/>
      <c r="AG443" s="50"/>
      <c r="AH443" s="50"/>
      <c r="AI443" s="50"/>
      <c r="AJ443" s="50"/>
      <c r="AK443" s="50"/>
      <c r="AL443" s="50"/>
      <c r="AM443" s="50"/>
      <c r="AN443" s="50"/>
      <c r="AO443" s="50"/>
      <c r="AP443" s="50"/>
      <c r="AQ443" s="38">
        <f t="shared" si="30"/>
        <v>75</v>
      </c>
      <c r="AR443" s="39">
        <f t="shared" si="32"/>
        <v>1</v>
      </c>
      <c r="AS443" s="20">
        <v>100</v>
      </c>
      <c r="AT443" s="19" t="s">
        <v>1770</v>
      </c>
      <c r="AU443" s="19" t="s">
        <v>1743</v>
      </c>
      <c r="AV443" s="92">
        <f t="shared" si="33"/>
        <v>11</v>
      </c>
      <c r="AW443" s="92">
        <f t="shared" si="34"/>
        <v>1.1000000000000001</v>
      </c>
    </row>
    <row r="444" spans="1:49" ht="51" x14ac:dyDescent="0.2">
      <c r="A444" s="50" t="s">
        <v>949</v>
      </c>
      <c r="B444" s="50" t="s">
        <v>949</v>
      </c>
      <c r="C444" s="50" t="s">
        <v>149</v>
      </c>
      <c r="D444" s="50" t="s">
        <v>150</v>
      </c>
      <c r="E444" s="50" t="s">
        <v>151</v>
      </c>
      <c r="F444" s="50" t="s">
        <v>152</v>
      </c>
      <c r="G444" s="50" t="s">
        <v>153</v>
      </c>
      <c r="H444" s="50" t="s">
        <v>154</v>
      </c>
      <c r="I444" s="50">
        <v>70</v>
      </c>
      <c r="J444" s="50" t="s">
        <v>12</v>
      </c>
      <c r="K444" s="52" t="s">
        <v>1014</v>
      </c>
      <c r="L444" s="30" t="s">
        <v>1256</v>
      </c>
      <c r="M444" s="50" t="s">
        <v>1015</v>
      </c>
      <c r="N444" s="134">
        <v>10</v>
      </c>
      <c r="O444" s="50">
        <v>1</v>
      </c>
      <c r="P444" s="50" t="s">
        <v>11</v>
      </c>
      <c r="Q444" s="134" t="s">
        <v>92</v>
      </c>
      <c r="R444" s="134" t="s">
        <v>962</v>
      </c>
      <c r="S444" s="134" t="s">
        <v>963</v>
      </c>
      <c r="T444" s="19"/>
      <c r="U444" s="19"/>
      <c r="V444" s="19"/>
      <c r="W444" s="158">
        <v>404</v>
      </c>
      <c r="X444" s="33" t="s">
        <v>1256</v>
      </c>
      <c r="Y444" s="33"/>
      <c r="Z444" s="50" t="s">
        <v>1021</v>
      </c>
      <c r="AA444" s="12">
        <v>42917</v>
      </c>
      <c r="AB444" s="12">
        <v>42947</v>
      </c>
      <c r="AC444" s="35">
        <f t="shared" si="31"/>
        <v>30</v>
      </c>
      <c r="AD444" s="53">
        <v>11</v>
      </c>
      <c r="AE444" s="28" t="s">
        <v>564</v>
      </c>
      <c r="AF444" s="50"/>
      <c r="AG444" s="50"/>
      <c r="AH444" s="50"/>
      <c r="AI444" s="50"/>
      <c r="AJ444" s="50"/>
      <c r="AK444" s="50"/>
      <c r="AL444" s="50"/>
      <c r="AM444" s="50"/>
      <c r="AN444" s="50"/>
      <c r="AO444" s="50"/>
      <c r="AP444" s="50"/>
      <c r="AQ444" s="38" t="str">
        <f t="shared" si="30"/>
        <v>Actividad no ha iniciado</v>
      </c>
      <c r="AR444" s="39" t="str">
        <f t="shared" si="32"/>
        <v>Actividad no ha iniciado</v>
      </c>
      <c r="AS444" s="136">
        <v>0</v>
      </c>
      <c r="AT444" s="19"/>
      <c r="AU444" s="19"/>
      <c r="AV444" s="92">
        <f t="shared" si="33"/>
        <v>0</v>
      </c>
      <c r="AW444" s="92">
        <f t="shared" si="34"/>
        <v>0</v>
      </c>
    </row>
    <row r="445" spans="1:49" ht="51" x14ac:dyDescent="0.2">
      <c r="A445" s="50" t="s">
        <v>949</v>
      </c>
      <c r="B445" s="50" t="s">
        <v>949</v>
      </c>
      <c r="C445" s="50" t="s">
        <v>149</v>
      </c>
      <c r="D445" s="50" t="s">
        <v>150</v>
      </c>
      <c r="E445" s="50" t="s">
        <v>151</v>
      </c>
      <c r="F445" s="50" t="s">
        <v>152</v>
      </c>
      <c r="G445" s="50" t="s">
        <v>153</v>
      </c>
      <c r="H445" s="50" t="s">
        <v>154</v>
      </c>
      <c r="I445" s="50">
        <v>70</v>
      </c>
      <c r="J445" s="50" t="s">
        <v>12</v>
      </c>
      <c r="K445" s="52" t="s">
        <v>1014</v>
      </c>
      <c r="L445" s="30" t="s">
        <v>1256</v>
      </c>
      <c r="M445" s="50" t="s">
        <v>1015</v>
      </c>
      <c r="N445" s="134">
        <v>10</v>
      </c>
      <c r="O445" s="50">
        <v>1</v>
      </c>
      <c r="P445" s="50" t="s">
        <v>11</v>
      </c>
      <c r="Q445" s="134" t="s">
        <v>92</v>
      </c>
      <c r="R445" s="134" t="s">
        <v>962</v>
      </c>
      <c r="S445" s="134" t="s">
        <v>963</v>
      </c>
      <c r="T445" s="19"/>
      <c r="U445" s="19"/>
      <c r="V445" s="19"/>
      <c r="W445" s="158">
        <v>405</v>
      </c>
      <c r="X445" s="33" t="s">
        <v>1256</v>
      </c>
      <c r="Y445" s="33"/>
      <c r="Z445" s="50" t="s">
        <v>1051</v>
      </c>
      <c r="AA445" s="12">
        <v>42795</v>
      </c>
      <c r="AB445" s="12">
        <v>43069</v>
      </c>
      <c r="AC445" s="35">
        <f t="shared" si="31"/>
        <v>274</v>
      </c>
      <c r="AD445" s="53">
        <v>11</v>
      </c>
      <c r="AE445" s="28" t="s">
        <v>564</v>
      </c>
      <c r="AF445" s="50"/>
      <c r="AG445" s="50"/>
      <c r="AH445" s="50"/>
      <c r="AI445" s="50"/>
      <c r="AJ445" s="50"/>
      <c r="AK445" s="50"/>
      <c r="AL445" s="50"/>
      <c r="AM445" s="50"/>
      <c r="AN445" s="50"/>
      <c r="AO445" s="50"/>
      <c r="AP445" s="50"/>
      <c r="AQ445" s="38">
        <f t="shared" si="30"/>
        <v>30</v>
      </c>
      <c r="AR445" s="39">
        <f t="shared" si="32"/>
        <v>0.10948905109489052</v>
      </c>
      <c r="AS445" s="154">
        <v>0</v>
      </c>
      <c r="AT445" s="155" t="s">
        <v>1805</v>
      </c>
      <c r="AU445" s="155"/>
      <c r="AV445" s="92">
        <f t="shared" si="33"/>
        <v>0</v>
      </c>
      <c r="AW445" s="92">
        <f t="shared" si="34"/>
        <v>0</v>
      </c>
    </row>
    <row r="446" spans="1:49" ht="38.25" x14ac:dyDescent="0.2">
      <c r="A446" s="50" t="s">
        <v>949</v>
      </c>
      <c r="B446" s="50" t="s">
        <v>949</v>
      </c>
      <c r="C446" s="50" t="s">
        <v>149</v>
      </c>
      <c r="D446" s="50" t="s">
        <v>150</v>
      </c>
      <c r="E446" s="50" t="s">
        <v>151</v>
      </c>
      <c r="F446" s="50" t="s">
        <v>152</v>
      </c>
      <c r="G446" s="50" t="s">
        <v>153</v>
      </c>
      <c r="H446" s="50" t="s">
        <v>154</v>
      </c>
      <c r="I446" s="50">
        <v>70</v>
      </c>
      <c r="J446" s="50" t="s">
        <v>12</v>
      </c>
      <c r="K446" s="52" t="s">
        <v>1014</v>
      </c>
      <c r="L446" s="30" t="s">
        <v>1256</v>
      </c>
      <c r="M446" s="50" t="s">
        <v>1015</v>
      </c>
      <c r="N446" s="134">
        <v>10</v>
      </c>
      <c r="O446" s="50">
        <v>1</v>
      </c>
      <c r="P446" s="50" t="s">
        <v>11</v>
      </c>
      <c r="Q446" s="134" t="s">
        <v>92</v>
      </c>
      <c r="R446" s="134" t="s">
        <v>962</v>
      </c>
      <c r="S446" s="134" t="s">
        <v>963</v>
      </c>
      <c r="T446" s="19"/>
      <c r="U446" s="19"/>
      <c r="V446" s="19"/>
      <c r="W446" s="158">
        <v>406</v>
      </c>
      <c r="X446" s="33" t="s">
        <v>1256</v>
      </c>
      <c r="Y446" s="33"/>
      <c r="Z446" s="50" t="s">
        <v>816</v>
      </c>
      <c r="AA446" s="12">
        <v>42736</v>
      </c>
      <c r="AB446" s="12">
        <v>42794</v>
      </c>
      <c r="AC446" s="35">
        <f t="shared" si="31"/>
        <v>58</v>
      </c>
      <c r="AD446" s="53">
        <v>11</v>
      </c>
      <c r="AE446" s="28" t="s">
        <v>564</v>
      </c>
      <c r="AF446" s="50"/>
      <c r="AG446" s="50"/>
      <c r="AH446" s="50"/>
      <c r="AI446" s="50"/>
      <c r="AJ446" s="50"/>
      <c r="AK446" s="50"/>
      <c r="AL446" s="50"/>
      <c r="AM446" s="50"/>
      <c r="AN446" s="50"/>
      <c r="AO446" s="50"/>
      <c r="AP446" s="50"/>
      <c r="AQ446" s="38">
        <f t="shared" si="30"/>
        <v>89</v>
      </c>
      <c r="AR446" s="39">
        <f t="shared" si="32"/>
        <v>1</v>
      </c>
      <c r="AS446" s="154">
        <v>0</v>
      </c>
      <c r="AT446" s="155" t="s">
        <v>1805</v>
      </c>
      <c r="AU446" s="155"/>
      <c r="AV446" s="92">
        <f t="shared" si="33"/>
        <v>0</v>
      </c>
      <c r="AW446" s="92">
        <f t="shared" si="34"/>
        <v>0</v>
      </c>
    </row>
    <row r="447" spans="1:49" ht="51" x14ac:dyDescent="0.2">
      <c r="A447" s="50" t="s">
        <v>949</v>
      </c>
      <c r="B447" s="50" t="s">
        <v>949</v>
      </c>
      <c r="C447" s="50" t="s">
        <v>149</v>
      </c>
      <c r="D447" s="50" t="s">
        <v>150</v>
      </c>
      <c r="E447" s="50" t="s">
        <v>151</v>
      </c>
      <c r="F447" s="50" t="s">
        <v>152</v>
      </c>
      <c r="G447" s="50" t="s">
        <v>153</v>
      </c>
      <c r="H447" s="50" t="s">
        <v>154</v>
      </c>
      <c r="I447" s="50">
        <v>70</v>
      </c>
      <c r="J447" s="50" t="s">
        <v>12</v>
      </c>
      <c r="K447" s="52" t="s">
        <v>1014</v>
      </c>
      <c r="L447" s="30" t="s">
        <v>1256</v>
      </c>
      <c r="M447" s="50" t="s">
        <v>1015</v>
      </c>
      <c r="N447" s="134">
        <v>10</v>
      </c>
      <c r="O447" s="50">
        <v>1</v>
      </c>
      <c r="P447" s="50" t="s">
        <v>11</v>
      </c>
      <c r="Q447" s="134" t="s">
        <v>92</v>
      </c>
      <c r="R447" s="134" t="s">
        <v>962</v>
      </c>
      <c r="S447" s="134" t="s">
        <v>963</v>
      </c>
      <c r="T447" s="19"/>
      <c r="U447" s="19"/>
      <c r="V447" s="19"/>
      <c r="W447" s="158">
        <v>407</v>
      </c>
      <c r="X447" s="33" t="s">
        <v>1256</v>
      </c>
      <c r="Y447" s="33"/>
      <c r="Z447" s="50" t="s">
        <v>1022</v>
      </c>
      <c r="AA447" s="12">
        <v>42824</v>
      </c>
      <c r="AB447" s="12">
        <v>42916</v>
      </c>
      <c r="AC447" s="35">
        <f t="shared" si="31"/>
        <v>92</v>
      </c>
      <c r="AD447" s="53">
        <v>11</v>
      </c>
      <c r="AE447" s="28" t="s">
        <v>564</v>
      </c>
      <c r="AF447" s="50"/>
      <c r="AG447" s="50"/>
      <c r="AH447" s="50"/>
      <c r="AI447" s="50"/>
      <c r="AJ447" s="50"/>
      <c r="AK447" s="50"/>
      <c r="AL447" s="50"/>
      <c r="AM447" s="50"/>
      <c r="AN447" s="50"/>
      <c r="AO447" s="50"/>
      <c r="AP447" s="50"/>
      <c r="AQ447" s="38">
        <f t="shared" si="30"/>
        <v>1</v>
      </c>
      <c r="AR447" s="39">
        <f t="shared" si="32"/>
        <v>1.0869565217391304E-2</v>
      </c>
      <c r="AS447" s="20">
        <v>1</v>
      </c>
      <c r="AT447" s="19" t="s">
        <v>1771</v>
      </c>
      <c r="AU447" s="19"/>
      <c r="AV447" s="92">
        <f t="shared" si="33"/>
        <v>0.11</v>
      </c>
      <c r="AW447" s="92">
        <f t="shared" si="34"/>
        <v>1.1000000000000001E-2</v>
      </c>
    </row>
    <row r="448" spans="1:49" ht="51" x14ac:dyDescent="0.2">
      <c r="A448" s="50" t="s">
        <v>949</v>
      </c>
      <c r="B448" s="50" t="s">
        <v>949</v>
      </c>
      <c r="C448" s="50" t="s">
        <v>149</v>
      </c>
      <c r="D448" s="50" t="s">
        <v>150</v>
      </c>
      <c r="E448" s="50" t="s">
        <v>151</v>
      </c>
      <c r="F448" s="50" t="s">
        <v>152</v>
      </c>
      <c r="G448" s="50" t="s">
        <v>153</v>
      </c>
      <c r="H448" s="50" t="s">
        <v>154</v>
      </c>
      <c r="I448" s="50">
        <v>70</v>
      </c>
      <c r="J448" s="50" t="s">
        <v>12</v>
      </c>
      <c r="K448" s="52" t="s">
        <v>1014</v>
      </c>
      <c r="L448" s="30" t="s">
        <v>1256</v>
      </c>
      <c r="M448" s="50" t="s">
        <v>1015</v>
      </c>
      <c r="N448" s="134">
        <v>10</v>
      </c>
      <c r="O448" s="50">
        <v>1</v>
      </c>
      <c r="P448" s="50" t="s">
        <v>11</v>
      </c>
      <c r="Q448" s="134" t="s">
        <v>92</v>
      </c>
      <c r="R448" s="134" t="s">
        <v>962</v>
      </c>
      <c r="S448" s="134" t="s">
        <v>963</v>
      </c>
      <c r="T448" s="155"/>
      <c r="U448" s="155"/>
      <c r="V448" s="155"/>
      <c r="W448" s="178">
        <v>408</v>
      </c>
      <c r="X448" s="149" t="s">
        <v>1262</v>
      </c>
      <c r="Y448" s="149"/>
      <c r="Z448" s="151" t="s">
        <v>1051</v>
      </c>
      <c r="AA448" s="152"/>
      <c r="AB448" s="152"/>
      <c r="AC448" s="150">
        <f t="shared" si="31"/>
        <v>0</v>
      </c>
      <c r="AD448" s="151">
        <v>9</v>
      </c>
      <c r="AE448" s="151" t="s">
        <v>564</v>
      </c>
      <c r="AF448" s="151"/>
      <c r="AG448" s="151"/>
      <c r="AH448" s="151"/>
      <c r="AI448" s="151"/>
      <c r="AJ448" s="151"/>
      <c r="AK448" s="151"/>
      <c r="AL448" s="151"/>
      <c r="AM448" s="151"/>
      <c r="AN448" s="151"/>
      <c r="AO448" s="151"/>
      <c r="AP448" s="151"/>
      <c r="AQ448" s="153" t="str">
        <f t="shared" si="30"/>
        <v>La actividad no tiene fecha de inicio</v>
      </c>
      <c r="AR448" s="39" t="str">
        <f t="shared" si="32"/>
        <v>La actividad no tiene fecha de inicio</v>
      </c>
      <c r="AS448" s="186">
        <v>0</v>
      </c>
      <c r="AT448" s="155"/>
      <c r="AU448" s="155"/>
      <c r="AV448" s="92">
        <f t="shared" si="33"/>
        <v>0</v>
      </c>
      <c r="AW448" s="92">
        <f t="shared" si="34"/>
        <v>0</v>
      </c>
    </row>
    <row r="449" spans="1:49" ht="38.25" x14ac:dyDescent="0.2">
      <c r="A449" s="50" t="s">
        <v>949</v>
      </c>
      <c r="B449" s="50" t="s">
        <v>949</v>
      </c>
      <c r="C449" s="50" t="s">
        <v>149</v>
      </c>
      <c r="D449" s="50" t="s">
        <v>150</v>
      </c>
      <c r="E449" s="50" t="s">
        <v>151</v>
      </c>
      <c r="F449" s="50" t="s">
        <v>152</v>
      </c>
      <c r="G449" s="50" t="s">
        <v>153</v>
      </c>
      <c r="H449" s="50" t="s">
        <v>154</v>
      </c>
      <c r="I449" s="50">
        <v>70</v>
      </c>
      <c r="J449" s="50" t="s">
        <v>12</v>
      </c>
      <c r="K449" s="52" t="s">
        <v>1014</v>
      </c>
      <c r="L449" s="30" t="s">
        <v>1256</v>
      </c>
      <c r="M449" s="50" t="s">
        <v>1015</v>
      </c>
      <c r="N449" s="134">
        <v>10</v>
      </c>
      <c r="O449" s="50">
        <v>1</v>
      </c>
      <c r="P449" s="50" t="s">
        <v>11</v>
      </c>
      <c r="Q449" s="134" t="s">
        <v>92</v>
      </c>
      <c r="R449" s="134" t="s">
        <v>962</v>
      </c>
      <c r="S449" s="134" t="s">
        <v>963</v>
      </c>
      <c r="T449" s="155"/>
      <c r="U449" s="155"/>
      <c r="V449" s="155"/>
      <c r="W449" s="178">
        <v>409</v>
      </c>
      <c r="X449" s="149" t="s">
        <v>1262</v>
      </c>
      <c r="Y449" s="149"/>
      <c r="Z449" s="151" t="s">
        <v>816</v>
      </c>
      <c r="AA449" s="152"/>
      <c r="AB449" s="152"/>
      <c r="AC449" s="150">
        <f t="shared" si="31"/>
        <v>0</v>
      </c>
      <c r="AD449" s="151">
        <v>9</v>
      </c>
      <c r="AE449" s="151" t="s">
        <v>564</v>
      </c>
      <c r="AF449" s="151"/>
      <c r="AG449" s="151"/>
      <c r="AH449" s="151"/>
      <c r="AI449" s="151"/>
      <c r="AJ449" s="151"/>
      <c r="AK449" s="151"/>
      <c r="AL449" s="151"/>
      <c r="AM449" s="151"/>
      <c r="AN449" s="151"/>
      <c r="AO449" s="151"/>
      <c r="AP449" s="151"/>
      <c r="AQ449" s="153" t="str">
        <f t="shared" si="30"/>
        <v>La actividad no tiene fecha de inicio</v>
      </c>
      <c r="AR449" s="39" t="str">
        <f t="shared" si="32"/>
        <v>La actividad no tiene fecha de inicio</v>
      </c>
      <c r="AS449" s="186">
        <v>0</v>
      </c>
      <c r="AT449" s="155"/>
      <c r="AU449" s="155"/>
      <c r="AV449" s="92">
        <f t="shared" si="33"/>
        <v>0</v>
      </c>
      <c r="AW449" s="92">
        <f t="shared" si="34"/>
        <v>0</v>
      </c>
    </row>
    <row r="450" spans="1:49" ht="127.5" x14ac:dyDescent="0.2">
      <c r="A450" s="50" t="s">
        <v>949</v>
      </c>
      <c r="B450" s="50" t="s">
        <v>949</v>
      </c>
      <c r="C450" s="50" t="s">
        <v>149</v>
      </c>
      <c r="D450" s="50" t="s">
        <v>150</v>
      </c>
      <c r="E450" s="50" t="e">
        <v>#N/A</v>
      </c>
      <c r="F450" s="50" t="s">
        <v>166</v>
      </c>
      <c r="G450" s="50" t="s">
        <v>167</v>
      </c>
      <c r="H450" s="50" t="s">
        <v>168</v>
      </c>
      <c r="I450" s="50">
        <v>82</v>
      </c>
      <c r="J450" s="50" t="s">
        <v>12</v>
      </c>
      <c r="K450" s="52" t="s">
        <v>1023</v>
      </c>
      <c r="L450" s="30" t="s">
        <v>1256</v>
      </c>
      <c r="M450" s="50" t="s">
        <v>1024</v>
      </c>
      <c r="N450" s="134">
        <v>6</v>
      </c>
      <c r="O450" s="50">
        <v>90</v>
      </c>
      <c r="P450" s="50" t="s">
        <v>12</v>
      </c>
      <c r="Q450" s="134" t="s">
        <v>92</v>
      </c>
      <c r="R450" s="134" t="s">
        <v>962</v>
      </c>
      <c r="S450" s="134" t="s">
        <v>963</v>
      </c>
      <c r="T450" s="19"/>
      <c r="U450" s="19"/>
      <c r="V450" s="19"/>
      <c r="W450" s="158">
        <v>410</v>
      </c>
      <c r="X450" s="33" t="s">
        <v>1256</v>
      </c>
      <c r="Y450" s="33"/>
      <c r="Z450" s="50" t="s">
        <v>1025</v>
      </c>
      <c r="AA450" s="12">
        <v>42795</v>
      </c>
      <c r="AB450" s="12">
        <v>43081</v>
      </c>
      <c r="AC450" s="35">
        <f t="shared" si="31"/>
        <v>286</v>
      </c>
      <c r="AD450" s="53">
        <v>16</v>
      </c>
      <c r="AE450" s="28" t="s">
        <v>564</v>
      </c>
      <c r="AF450" s="50" t="s">
        <v>226</v>
      </c>
      <c r="AG450" s="50" t="s">
        <v>1225</v>
      </c>
      <c r="AH450" s="50"/>
      <c r="AI450" s="50"/>
      <c r="AJ450" s="50"/>
      <c r="AK450" s="50"/>
      <c r="AL450" s="50"/>
      <c r="AM450" s="50"/>
      <c r="AN450" s="50"/>
      <c r="AO450" s="50"/>
      <c r="AP450" s="50"/>
      <c r="AQ450" s="38">
        <f t="shared" si="30"/>
        <v>30</v>
      </c>
      <c r="AR450" s="39">
        <f t="shared" si="32"/>
        <v>0.1048951048951049</v>
      </c>
      <c r="AS450" s="20">
        <v>10</v>
      </c>
      <c r="AT450" s="19" t="s">
        <v>1772</v>
      </c>
      <c r="AU450" s="19" t="s">
        <v>1743</v>
      </c>
      <c r="AV450" s="92">
        <f t="shared" si="33"/>
        <v>1.6</v>
      </c>
      <c r="AW450" s="92">
        <f t="shared" si="34"/>
        <v>9.6000000000000016E-2</v>
      </c>
    </row>
    <row r="451" spans="1:49" ht="51" x14ac:dyDescent="0.2">
      <c r="A451" s="50" t="s">
        <v>949</v>
      </c>
      <c r="B451" s="50" t="s">
        <v>949</v>
      </c>
      <c r="C451" s="50" t="s">
        <v>149</v>
      </c>
      <c r="D451" s="50" t="s">
        <v>150</v>
      </c>
      <c r="E451" s="50" t="e">
        <v>#N/A</v>
      </c>
      <c r="F451" s="50" t="s">
        <v>166</v>
      </c>
      <c r="G451" s="50" t="s">
        <v>167</v>
      </c>
      <c r="H451" s="50" t="s">
        <v>168</v>
      </c>
      <c r="I451" s="50">
        <v>82</v>
      </c>
      <c r="J451" s="50" t="s">
        <v>12</v>
      </c>
      <c r="K451" s="52" t="s">
        <v>1023</v>
      </c>
      <c r="L451" s="30" t="s">
        <v>1256</v>
      </c>
      <c r="M451" s="50" t="s">
        <v>1024</v>
      </c>
      <c r="N451" s="134">
        <v>6</v>
      </c>
      <c r="O451" s="50">
        <v>90</v>
      </c>
      <c r="P451" s="50" t="s">
        <v>12</v>
      </c>
      <c r="Q451" s="134" t="s">
        <v>92</v>
      </c>
      <c r="R451" s="134" t="s">
        <v>962</v>
      </c>
      <c r="S451" s="134" t="s">
        <v>963</v>
      </c>
      <c r="T451" s="19"/>
      <c r="U451" s="19"/>
      <c r="V451" s="19"/>
      <c r="W451" s="158">
        <v>413</v>
      </c>
      <c r="X451" s="33" t="s">
        <v>1256</v>
      </c>
      <c r="Y451" s="33"/>
      <c r="Z451" s="50" t="s">
        <v>1026</v>
      </c>
      <c r="AA451" s="12">
        <v>42736</v>
      </c>
      <c r="AB451" s="12">
        <v>42825</v>
      </c>
      <c r="AC451" s="35">
        <f t="shared" si="31"/>
        <v>89</v>
      </c>
      <c r="AD451" s="53">
        <v>17</v>
      </c>
      <c r="AE451" s="28" t="s">
        <v>564</v>
      </c>
      <c r="AF451" s="50" t="s">
        <v>1227</v>
      </c>
      <c r="AG451" s="50" t="s">
        <v>1226</v>
      </c>
      <c r="AH451" s="50"/>
      <c r="AI451" s="50"/>
      <c r="AJ451" s="50"/>
      <c r="AK451" s="50"/>
      <c r="AL451" s="50"/>
      <c r="AM451" s="50"/>
      <c r="AN451" s="50"/>
      <c r="AO451" s="50"/>
      <c r="AP451" s="50"/>
      <c r="AQ451" s="38">
        <f t="shared" si="30"/>
        <v>89</v>
      </c>
      <c r="AR451" s="39">
        <f t="shared" si="32"/>
        <v>1</v>
      </c>
      <c r="AS451" s="20">
        <v>100</v>
      </c>
      <c r="AT451" s="19" t="s">
        <v>1773</v>
      </c>
      <c r="AU451" s="19" t="s">
        <v>1774</v>
      </c>
      <c r="AV451" s="92">
        <f t="shared" si="33"/>
        <v>17</v>
      </c>
      <c r="AW451" s="92">
        <f t="shared" si="34"/>
        <v>1.02</v>
      </c>
    </row>
    <row r="452" spans="1:49" ht="216.75" x14ac:dyDescent="0.2">
      <c r="A452" s="50" t="s">
        <v>949</v>
      </c>
      <c r="B452" s="50" t="s">
        <v>949</v>
      </c>
      <c r="C452" s="50" t="s">
        <v>149</v>
      </c>
      <c r="D452" s="50" t="s">
        <v>150</v>
      </c>
      <c r="E452" s="50" t="e">
        <v>#N/A</v>
      </c>
      <c r="F452" s="50" t="s">
        <v>166</v>
      </c>
      <c r="G452" s="50" t="s">
        <v>167</v>
      </c>
      <c r="H452" s="50" t="s">
        <v>168</v>
      </c>
      <c r="I452" s="50">
        <v>82</v>
      </c>
      <c r="J452" s="50" t="s">
        <v>12</v>
      </c>
      <c r="K452" s="52" t="s">
        <v>1023</v>
      </c>
      <c r="L452" s="30" t="s">
        <v>1256</v>
      </c>
      <c r="M452" s="50" t="s">
        <v>1024</v>
      </c>
      <c r="N452" s="134">
        <v>6</v>
      </c>
      <c r="O452" s="50">
        <v>90</v>
      </c>
      <c r="P452" s="50" t="s">
        <v>12</v>
      </c>
      <c r="Q452" s="134" t="s">
        <v>92</v>
      </c>
      <c r="R452" s="134" t="s">
        <v>962</v>
      </c>
      <c r="S452" s="134" t="s">
        <v>963</v>
      </c>
      <c r="T452" s="19"/>
      <c r="U452" s="19"/>
      <c r="V452" s="19"/>
      <c r="W452" s="158">
        <v>414</v>
      </c>
      <c r="X452" s="33" t="s">
        <v>1256</v>
      </c>
      <c r="Y452" s="33"/>
      <c r="Z452" s="50" t="s">
        <v>1055</v>
      </c>
      <c r="AA452" s="89">
        <v>42736</v>
      </c>
      <c r="AB452" s="118">
        <v>43069</v>
      </c>
      <c r="AC452" s="35">
        <f t="shared" si="31"/>
        <v>333</v>
      </c>
      <c r="AD452" s="53">
        <v>17</v>
      </c>
      <c r="AE452" s="28" t="s">
        <v>564</v>
      </c>
      <c r="AF452" s="50" t="s">
        <v>226</v>
      </c>
      <c r="AG452" s="50" t="s">
        <v>1225</v>
      </c>
      <c r="AH452" s="50"/>
      <c r="AI452" s="50"/>
      <c r="AJ452" s="50"/>
      <c r="AK452" s="50"/>
      <c r="AL452" s="50"/>
      <c r="AM452" s="50"/>
      <c r="AN452" s="50"/>
      <c r="AO452" s="50"/>
      <c r="AP452" s="50"/>
      <c r="AQ452" s="38">
        <f t="shared" si="30"/>
        <v>89</v>
      </c>
      <c r="AR452" s="39">
        <f t="shared" si="32"/>
        <v>0.26726726726726729</v>
      </c>
      <c r="AS452" s="20">
        <v>27</v>
      </c>
      <c r="AT452" s="157" t="s">
        <v>1775</v>
      </c>
      <c r="AU452" s="19" t="s">
        <v>1743</v>
      </c>
      <c r="AV452" s="92">
        <f t="shared" si="33"/>
        <v>4.59</v>
      </c>
      <c r="AW452" s="92">
        <f t="shared" si="34"/>
        <v>0.27539999999999998</v>
      </c>
    </row>
    <row r="453" spans="1:49" ht="51" x14ac:dyDescent="0.2">
      <c r="A453" s="50" t="s">
        <v>949</v>
      </c>
      <c r="B453" s="50" t="s">
        <v>949</v>
      </c>
      <c r="C453" s="50" t="s">
        <v>149</v>
      </c>
      <c r="D453" s="50" t="s">
        <v>150</v>
      </c>
      <c r="E453" s="50" t="e">
        <v>#N/A</v>
      </c>
      <c r="F453" s="50" t="s">
        <v>166</v>
      </c>
      <c r="G453" s="50" t="s">
        <v>167</v>
      </c>
      <c r="H453" s="50" t="s">
        <v>168</v>
      </c>
      <c r="I453" s="50">
        <v>82</v>
      </c>
      <c r="J453" s="50" t="s">
        <v>12</v>
      </c>
      <c r="K453" s="52" t="s">
        <v>1023</v>
      </c>
      <c r="L453" s="30" t="s">
        <v>1256</v>
      </c>
      <c r="M453" s="50" t="s">
        <v>1024</v>
      </c>
      <c r="N453" s="134">
        <v>6</v>
      </c>
      <c r="O453" s="50">
        <v>90</v>
      </c>
      <c r="P453" s="50" t="s">
        <v>12</v>
      </c>
      <c r="Q453" s="134" t="s">
        <v>92</v>
      </c>
      <c r="R453" s="134" t="s">
        <v>962</v>
      </c>
      <c r="S453" s="134" t="s">
        <v>963</v>
      </c>
      <c r="T453" s="19"/>
      <c r="U453" s="19"/>
      <c r="V453" s="19"/>
      <c r="W453" s="158">
        <v>415</v>
      </c>
      <c r="X453" s="33" t="s">
        <v>1256</v>
      </c>
      <c r="Y453" s="33"/>
      <c r="Z453" s="50" t="s">
        <v>1056</v>
      </c>
      <c r="AA453" s="89">
        <v>42736</v>
      </c>
      <c r="AB453" s="89">
        <v>43069</v>
      </c>
      <c r="AC453" s="35">
        <f t="shared" si="31"/>
        <v>333</v>
      </c>
      <c r="AD453" s="53">
        <v>16</v>
      </c>
      <c r="AE453" s="28" t="s">
        <v>564</v>
      </c>
      <c r="AF453" s="50" t="s">
        <v>226</v>
      </c>
      <c r="AG453" s="50" t="s">
        <v>1225</v>
      </c>
      <c r="AH453" s="50"/>
      <c r="AI453" s="50"/>
      <c r="AJ453" s="50"/>
      <c r="AK453" s="50"/>
      <c r="AL453" s="50"/>
      <c r="AM453" s="50"/>
      <c r="AN453" s="50"/>
      <c r="AO453" s="50"/>
      <c r="AP453" s="50"/>
      <c r="AQ453" s="38">
        <f t="shared" si="30"/>
        <v>89</v>
      </c>
      <c r="AR453" s="39">
        <f t="shared" si="32"/>
        <v>0.26726726726726729</v>
      </c>
      <c r="AS453" s="20">
        <v>27</v>
      </c>
      <c r="AT453" s="157" t="s">
        <v>1776</v>
      </c>
      <c r="AU453" s="19" t="s">
        <v>1743</v>
      </c>
      <c r="AV453" s="92">
        <f t="shared" si="33"/>
        <v>4.32</v>
      </c>
      <c r="AW453" s="92">
        <f t="shared" si="34"/>
        <v>0.25920000000000004</v>
      </c>
    </row>
    <row r="454" spans="1:49" ht="38.25" x14ac:dyDescent="0.2">
      <c r="A454" s="50" t="s">
        <v>949</v>
      </c>
      <c r="B454" s="50" t="s">
        <v>949</v>
      </c>
      <c r="C454" s="50" t="s">
        <v>149</v>
      </c>
      <c r="D454" s="50" t="s">
        <v>150</v>
      </c>
      <c r="E454" s="50" t="e">
        <v>#N/A</v>
      </c>
      <c r="F454" s="50" t="s">
        <v>166</v>
      </c>
      <c r="G454" s="50" t="s">
        <v>167</v>
      </c>
      <c r="H454" s="50" t="s">
        <v>168</v>
      </c>
      <c r="I454" s="50">
        <v>82</v>
      </c>
      <c r="J454" s="50" t="s">
        <v>12</v>
      </c>
      <c r="K454" s="52" t="s">
        <v>1023</v>
      </c>
      <c r="L454" s="30" t="s">
        <v>1256</v>
      </c>
      <c r="M454" s="50" t="s">
        <v>1024</v>
      </c>
      <c r="N454" s="134">
        <v>6</v>
      </c>
      <c r="O454" s="50">
        <v>90</v>
      </c>
      <c r="P454" s="50" t="s">
        <v>12</v>
      </c>
      <c r="Q454" s="134" t="s">
        <v>92</v>
      </c>
      <c r="R454" s="134" t="s">
        <v>962</v>
      </c>
      <c r="S454" s="134" t="s">
        <v>963</v>
      </c>
      <c r="T454" s="19"/>
      <c r="U454" s="19"/>
      <c r="V454" s="19"/>
      <c r="W454" s="158">
        <v>417</v>
      </c>
      <c r="X454" s="33" t="s">
        <v>1256</v>
      </c>
      <c r="Y454" s="33"/>
      <c r="Z454" s="50" t="s">
        <v>1057</v>
      </c>
      <c r="AA454" s="89">
        <v>42767</v>
      </c>
      <c r="AB454" s="89">
        <v>43069</v>
      </c>
      <c r="AC454" s="35">
        <f t="shared" si="31"/>
        <v>302</v>
      </c>
      <c r="AD454" s="53">
        <v>17</v>
      </c>
      <c r="AE454" s="28" t="s">
        <v>564</v>
      </c>
      <c r="AF454" s="50" t="s">
        <v>226</v>
      </c>
      <c r="AG454" s="50" t="s">
        <v>1225</v>
      </c>
      <c r="AH454" s="50"/>
      <c r="AI454" s="50"/>
      <c r="AJ454" s="50"/>
      <c r="AK454" s="50"/>
      <c r="AL454" s="50"/>
      <c r="AM454" s="50"/>
      <c r="AN454" s="50"/>
      <c r="AO454" s="50"/>
      <c r="AP454" s="50"/>
      <c r="AQ454" s="38">
        <f t="shared" si="30"/>
        <v>58</v>
      </c>
      <c r="AR454" s="39">
        <f t="shared" si="32"/>
        <v>0.19205298013245034</v>
      </c>
      <c r="AS454" s="136">
        <v>0</v>
      </c>
      <c r="AT454" s="19" t="s">
        <v>1777</v>
      </c>
      <c r="AU454" s="19"/>
      <c r="AV454" s="92">
        <f t="shared" si="33"/>
        <v>0</v>
      </c>
      <c r="AW454" s="92">
        <f t="shared" si="34"/>
        <v>0</v>
      </c>
    </row>
    <row r="455" spans="1:49" ht="102" x14ac:dyDescent="0.2">
      <c r="A455" s="50" t="s">
        <v>949</v>
      </c>
      <c r="B455" s="50" t="s">
        <v>949</v>
      </c>
      <c r="C455" s="50" t="s">
        <v>149</v>
      </c>
      <c r="D455" s="50" t="s">
        <v>150</v>
      </c>
      <c r="E455" s="50" t="e">
        <v>#N/A</v>
      </c>
      <c r="F455" s="50" t="s">
        <v>166</v>
      </c>
      <c r="G455" s="50" t="s">
        <v>167</v>
      </c>
      <c r="H455" s="50" t="s">
        <v>168</v>
      </c>
      <c r="I455" s="50">
        <v>82</v>
      </c>
      <c r="J455" s="50" t="s">
        <v>12</v>
      </c>
      <c r="K455" s="52" t="s">
        <v>1023</v>
      </c>
      <c r="L455" s="30" t="s">
        <v>1256</v>
      </c>
      <c r="M455" s="50" t="s">
        <v>1024</v>
      </c>
      <c r="N455" s="134">
        <v>6</v>
      </c>
      <c r="O455" s="50">
        <v>90</v>
      </c>
      <c r="P455" s="50" t="s">
        <v>12</v>
      </c>
      <c r="Q455" s="134" t="s">
        <v>92</v>
      </c>
      <c r="R455" s="134" t="s">
        <v>962</v>
      </c>
      <c r="S455" s="134" t="s">
        <v>963</v>
      </c>
      <c r="T455" s="19"/>
      <c r="U455" s="19"/>
      <c r="V455" s="19"/>
      <c r="W455" s="158">
        <v>418</v>
      </c>
      <c r="X455" s="33" t="s">
        <v>1256</v>
      </c>
      <c r="Y455" s="33"/>
      <c r="Z455" s="50" t="s">
        <v>1058</v>
      </c>
      <c r="AA455" s="89">
        <v>42795</v>
      </c>
      <c r="AB455" s="118">
        <v>43069</v>
      </c>
      <c r="AC455" s="35">
        <f t="shared" si="31"/>
        <v>274</v>
      </c>
      <c r="AD455" s="53">
        <v>17</v>
      </c>
      <c r="AE455" s="28" t="s">
        <v>564</v>
      </c>
      <c r="AF455" s="50" t="s">
        <v>226</v>
      </c>
      <c r="AG455" s="50" t="s">
        <v>1225</v>
      </c>
      <c r="AH455" s="50"/>
      <c r="AI455" s="50"/>
      <c r="AJ455" s="50"/>
      <c r="AK455" s="50"/>
      <c r="AL455" s="50"/>
      <c r="AM455" s="50"/>
      <c r="AN455" s="50"/>
      <c r="AO455" s="50"/>
      <c r="AP455" s="50"/>
      <c r="AQ455" s="38">
        <f t="shared" si="30"/>
        <v>30</v>
      </c>
      <c r="AR455" s="39">
        <f t="shared" si="32"/>
        <v>0.10948905109489052</v>
      </c>
      <c r="AS455" s="20">
        <v>11</v>
      </c>
      <c r="AT455" s="157" t="s">
        <v>1778</v>
      </c>
      <c r="AU455" s="19" t="s">
        <v>1743</v>
      </c>
      <c r="AV455" s="92">
        <f t="shared" si="33"/>
        <v>1.87</v>
      </c>
      <c r="AW455" s="92">
        <f t="shared" si="34"/>
        <v>0.11220000000000001</v>
      </c>
    </row>
    <row r="456" spans="1:49" ht="140.25" x14ac:dyDescent="0.2">
      <c r="A456" s="50" t="s">
        <v>949</v>
      </c>
      <c r="B456" s="50" t="s">
        <v>949</v>
      </c>
      <c r="C456" s="50" t="s">
        <v>149</v>
      </c>
      <c r="D456" s="50" t="s">
        <v>150</v>
      </c>
      <c r="E456" s="50" t="e">
        <v>#N/A</v>
      </c>
      <c r="F456" s="50" t="s">
        <v>166</v>
      </c>
      <c r="G456" s="50" t="s">
        <v>167</v>
      </c>
      <c r="H456" s="50" t="s">
        <v>168</v>
      </c>
      <c r="I456" s="50">
        <v>82</v>
      </c>
      <c r="J456" s="50" t="s">
        <v>12</v>
      </c>
      <c r="K456" s="115" t="s">
        <v>1027</v>
      </c>
      <c r="L456" s="30" t="s">
        <v>1256</v>
      </c>
      <c r="M456" s="50" t="s">
        <v>1028</v>
      </c>
      <c r="N456" s="134">
        <v>5</v>
      </c>
      <c r="O456" s="50">
        <v>82</v>
      </c>
      <c r="P456" s="50" t="s">
        <v>12</v>
      </c>
      <c r="Q456" s="134" t="s">
        <v>92</v>
      </c>
      <c r="R456" s="134" t="s">
        <v>962</v>
      </c>
      <c r="S456" s="134" t="s">
        <v>963</v>
      </c>
      <c r="T456" s="19"/>
      <c r="U456" s="19"/>
      <c r="V456" s="19"/>
      <c r="W456" s="158">
        <v>419</v>
      </c>
      <c r="X456" s="33" t="s">
        <v>1256</v>
      </c>
      <c r="Y456" s="33"/>
      <c r="Z456" s="50" t="s">
        <v>1029</v>
      </c>
      <c r="AA456" s="12">
        <v>42736</v>
      </c>
      <c r="AB456" s="12">
        <v>43069</v>
      </c>
      <c r="AC456" s="35">
        <f t="shared" si="31"/>
        <v>333</v>
      </c>
      <c r="AD456" s="53">
        <v>50</v>
      </c>
      <c r="AE456" s="28" t="s">
        <v>564</v>
      </c>
      <c r="AF456" s="50" t="s">
        <v>226</v>
      </c>
      <c r="AG456" s="50" t="s">
        <v>1225</v>
      </c>
      <c r="AH456" s="50"/>
      <c r="AI456" s="50"/>
      <c r="AJ456" s="50"/>
      <c r="AK456" s="50"/>
      <c r="AL456" s="50"/>
      <c r="AM456" s="50"/>
      <c r="AN456" s="50"/>
      <c r="AO456" s="50"/>
      <c r="AP456" s="50"/>
      <c r="AQ456" s="38">
        <f t="shared" si="30"/>
        <v>89</v>
      </c>
      <c r="AR456" s="39">
        <f t="shared" si="32"/>
        <v>0.26726726726726729</v>
      </c>
      <c r="AS456" s="20">
        <v>27</v>
      </c>
      <c r="AT456" s="157" t="s">
        <v>1779</v>
      </c>
      <c r="AU456" s="19" t="s">
        <v>1743</v>
      </c>
      <c r="AV456" s="92">
        <f t="shared" si="33"/>
        <v>13.5</v>
      </c>
      <c r="AW456" s="92">
        <f t="shared" si="34"/>
        <v>0.67500000000000004</v>
      </c>
    </row>
    <row r="457" spans="1:49" ht="76.5" x14ac:dyDescent="0.2">
      <c r="A457" s="50" t="s">
        <v>949</v>
      </c>
      <c r="B457" s="50" t="s">
        <v>949</v>
      </c>
      <c r="C457" s="50" t="s">
        <v>149</v>
      </c>
      <c r="D457" s="50" t="s">
        <v>150</v>
      </c>
      <c r="E457" s="50" t="e">
        <v>#N/A</v>
      </c>
      <c r="F457" s="50" t="s">
        <v>166</v>
      </c>
      <c r="G457" s="50" t="s">
        <v>167</v>
      </c>
      <c r="H457" s="50" t="s">
        <v>168</v>
      </c>
      <c r="I457" s="50">
        <v>82</v>
      </c>
      <c r="J457" s="50" t="s">
        <v>12</v>
      </c>
      <c r="K457" s="115" t="s">
        <v>1027</v>
      </c>
      <c r="L457" s="30" t="s">
        <v>1256</v>
      </c>
      <c r="M457" s="50" t="s">
        <v>1028</v>
      </c>
      <c r="N457" s="134">
        <v>5</v>
      </c>
      <c r="O457" s="50">
        <v>82</v>
      </c>
      <c r="P457" s="50" t="s">
        <v>12</v>
      </c>
      <c r="Q457" s="134" t="s">
        <v>92</v>
      </c>
      <c r="R457" s="134" t="s">
        <v>962</v>
      </c>
      <c r="S457" s="134" t="s">
        <v>963</v>
      </c>
      <c r="T457" s="19"/>
      <c r="U457" s="19"/>
      <c r="V457" s="19"/>
      <c r="W457" s="158">
        <v>420</v>
      </c>
      <c r="X457" s="33" t="s">
        <v>1256</v>
      </c>
      <c r="Y457" s="33"/>
      <c r="Z457" s="50" t="s">
        <v>1030</v>
      </c>
      <c r="AA457" s="12">
        <v>42736</v>
      </c>
      <c r="AB457" s="12">
        <v>43069</v>
      </c>
      <c r="AC457" s="35">
        <f t="shared" si="31"/>
        <v>333</v>
      </c>
      <c r="AD457" s="53">
        <v>50</v>
      </c>
      <c r="AE457" s="28" t="s">
        <v>1224</v>
      </c>
      <c r="AF457" s="50" t="s">
        <v>226</v>
      </c>
      <c r="AG457" s="50" t="s">
        <v>1225</v>
      </c>
      <c r="AH457" s="50"/>
      <c r="AI457" s="50"/>
      <c r="AJ457" s="50"/>
      <c r="AK457" s="50"/>
      <c r="AL457" s="50"/>
      <c r="AM457" s="50"/>
      <c r="AN457" s="50"/>
      <c r="AO457" s="50"/>
      <c r="AP457" s="50"/>
      <c r="AQ457" s="38">
        <f t="shared" si="30"/>
        <v>89</v>
      </c>
      <c r="AR457" s="39">
        <f t="shared" si="32"/>
        <v>1</v>
      </c>
      <c r="AS457" s="20">
        <v>100</v>
      </c>
      <c r="AT457" s="157" t="s">
        <v>1780</v>
      </c>
      <c r="AU457" s="19" t="s">
        <v>1743</v>
      </c>
      <c r="AV457" s="92">
        <f t="shared" si="33"/>
        <v>50</v>
      </c>
      <c r="AW457" s="92">
        <f t="shared" si="34"/>
        <v>2.5</v>
      </c>
    </row>
    <row r="458" spans="1:49" ht="38.25" x14ac:dyDescent="0.2">
      <c r="A458" s="50" t="s">
        <v>949</v>
      </c>
      <c r="B458" s="50" t="s">
        <v>949</v>
      </c>
      <c r="C458" s="50" t="s">
        <v>149</v>
      </c>
      <c r="D458" s="50" t="s">
        <v>150</v>
      </c>
      <c r="E458" s="50" t="e">
        <v>#N/A</v>
      </c>
      <c r="F458" s="50" t="s">
        <v>166</v>
      </c>
      <c r="G458" s="50" t="s">
        <v>167</v>
      </c>
      <c r="H458" s="50" t="s">
        <v>168</v>
      </c>
      <c r="I458" s="50">
        <v>82</v>
      </c>
      <c r="J458" s="50" t="s">
        <v>12</v>
      </c>
      <c r="K458" s="115" t="s">
        <v>1033</v>
      </c>
      <c r="L458" s="30" t="s">
        <v>1256</v>
      </c>
      <c r="M458" s="50" t="s">
        <v>1034</v>
      </c>
      <c r="N458" s="134">
        <v>5</v>
      </c>
      <c r="O458" s="50">
        <v>90</v>
      </c>
      <c r="P458" s="50" t="s">
        <v>12</v>
      </c>
      <c r="Q458" s="134" t="s">
        <v>92</v>
      </c>
      <c r="R458" s="134" t="s">
        <v>962</v>
      </c>
      <c r="S458" s="134" t="s">
        <v>963</v>
      </c>
      <c r="T458" s="19"/>
      <c r="U458" s="19"/>
      <c r="V458" s="19"/>
      <c r="W458" s="97">
        <v>421</v>
      </c>
      <c r="X458" s="33" t="s">
        <v>1256</v>
      </c>
      <c r="Y458" s="33"/>
      <c r="Z458" s="50" t="s">
        <v>1035</v>
      </c>
      <c r="AA458" s="12">
        <v>42826</v>
      </c>
      <c r="AB458" s="12">
        <v>42916</v>
      </c>
      <c r="AC458" s="35">
        <f t="shared" si="31"/>
        <v>90</v>
      </c>
      <c r="AD458" s="53">
        <v>33</v>
      </c>
      <c r="AE458" s="28" t="s">
        <v>564</v>
      </c>
      <c r="AF458" s="50" t="s">
        <v>226</v>
      </c>
      <c r="AG458" s="50" t="s">
        <v>1225</v>
      </c>
      <c r="AH458" s="50"/>
      <c r="AI458" s="50"/>
      <c r="AJ458" s="50"/>
      <c r="AK458" s="50"/>
      <c r="AL458" s="50"/>
      <c r="AM458" s="50"/>
      <c r="AN458" s="50"/>
      <c r="AO458" s="50"/>
      <c r="AP458" s="50"/>
      <c r="AQ458" s="38" t="str">
        <f t="shared" si="30"/>
        <v>Actividad no ha iniciado</v>
      </c>
      <c r="AR458" s="39" t="str">
        <f t="shared" si="32"/>
        <v>Actividad no ha iniciado</v>
      </c>
      <c r="AS458" s="136">
        <v>0</v>
      </c>
      <c r="AT458" s="19"/>
      <c r="AU458" s="19"/>
      <c r="AV458" s="92">
        <f t="shared" si="33"/>
        <v>0</v>
      </c>
      <c r="AW458" s="92">
        <f t="shared" si="34"/>
        <v>0</v>
      </c>
    </row>
    <row r="459" spans="1:49" ht="191.25" x14ac:dyDescent="0.2">
      <c r="A459" s="50" t="s">
        <v>949</v>
      </c>
      <c r="B459" s="50" t="s">
        <v>949</v>
      </c>
      <c r="C459" s="50" t="s">
        <v>149</v>
      </c>
      <c r="D459" s="50" t="s">
        <v>150</v>
      </c>
      <c r="E459" s="50" t="e">
        <v>#N/A</v>
      </c>
      <c r="F459" s="50" t="s">
        <v>166</v>
      </c>
      <c r="G459" s="50" t="s">
        <v>167</v>
      </c>
      <c r="H459" s="50" t="s">
        <v>168</v>
      </c>
      <c r="I459" s="50">
        <v>82</v>
      </c>
      <c r="J459" s="50" t="s">
        <v>12</v>
      </c>
      <c r="K459" s="115" t="s">
        <v>1033</v>
      </c>
      <c r="L459" s="30" t="s">
        <v>1256</v>
      </c>
      <c r="M459" s="50" t="s">
        <v>1034</v>
      </c>
      <c r="N459" s="134">
        <v>5</v>
      </c>
      <c r="O459" s="50">
        <v>90</v>
      </c>
      <c r="P459" s="50" t="s">
        <v>12</v>
      </c>
      <c r="Q459" s="134" t="s">
        <v>92</v>
      </c>
      <c r="R459" s="134" t="s">
        <v>962</v>
      </c>
      <c r="S459" s="134" t="s">
        <v>963</v>
      </c>
      <c r="T459" s="19"/>
      <c r="U459" s="19"/>
      <c r="V459" s="19"/>
      <c r="W459" s="158">
        <v>424</v>
      </c>
      <c r="X459" s="33" t="s">
        <v>1256</v>
      </c>
      <c r="Y459" s="33"/>
      <c r="Z459" s="50" t="s">
        <v>1036</v>
      </c>
      <c r="AA459" s="12">
        <v>42826</v>
      </c>
      <c r="AB459" s="12">
        <v>43081</v>
      </c>
      <c r="AC459" s="35">
        <f t="shared" si="31"/>
        <v>255</v>
      </c>
      <c r="AD459" s="53">
        <v>33</v>
      </c>
      <c r="AE459" s="28" t="s">
        <v>564</v>
      </c>
      <c r="AF459" s="50" t="s">
        <v>226</v>
      </c>
      <c r="AG459" s="50" t="s">
        <v>1225</v>
      </c>
      <c r="AH459" s="50"/>
      <c r="AI459" s="50"/>
      <c r="AJ459" s="50"/>
      <c r="AK459" s="50"/>
      <c r="AL459" s="50"/>
      <c r="AM459" s="50"/>
      <c r="AN459" s="50"/>
      <c r="AO459" s="50"/>
      <c r="AP459" s="50"/>
      <c r="AQ459" s="38" t="str">
        <f t="shared" si="30"/>
        <v>Actividad no ha iniciado</v>
      </c>
      <c r="AR459" s="39" t="str">
        <f t="shared" si="32"/>
        <v>Actividad no ha iniciado</v>
      </c>
      <c r="AS459" s="20">
        <v>0</v>
      </c>
      <c r="AT459" s="157" t="s">
        <v>1781</v>
      </c>
      <c r="AU459" s="19" t="s">
        <v>1743</v>
      </c>
      <c r="AV459" s="92">
        <f t="shared" si="33"/>
        <v>0</v>
      </c>
      <c r="AW459" s="92">
        <f t="shared" si="34"/>
        <v>0</v>
      </c>
    </row>
    <row r="460" spans="1:49" ht="38.25" x14ac:dyDescent="0.2">
      <c r="A460" s="50" t="s">
        <v>949</v>
      </c>
      <c r="B460" s="50" t="s">
        <v>949</v>
      </c>
      <c r="C460" s="50" t="s">
        <v>149</v>
      </c>
      <c r="D460" s="50" t="s">
        <v>150</v>
      </c>
      <c r="E460" s="50" t="e">
        <v>#N/A</v>
      </c>
      <c r="F460" s="50" t="s">
        <v>166</v>
      </c>
      <c r="G460" s="50" t="s">
        <v>167</v>
      </c>
      <c r="H460" s="50" t="s">
        <v>168</v>
      </c>
      <c r="I460" s="50">
        <v>82</v>
      </c>
      <c r="J460" s="50" t="s">
        <v>12</v>
      </c>
      <c r="K460" s="115" t="s">
        <v>1033</v>
      </c>
      <c r="L460" s="30" t="s">
        <v>1256</v>
      </c>
      <c r="M460" s="50" t="s">
        <v>1034</v>
      </c>
      <c r="N460" s="134">
        <v>5</v>
      </c>
      <c r="O460" s="50">
        <v>90</v>
      </c>
      <c r="P460" s="50" t="s">
        <v>12</v>
      </c>
      <c r="Q460" s="134" t="s">
        <v>92</v>
      </c>
      <c r="R460" s="134" t="s">
        <v>962</v>
      </c>
      <c r="S460" s="134" t="s">
        <v>963</v>
      </c>
      <c r="T460" s="19"/>
      <c r="U460" s="19"/>
      <c r="V460" s="19"/>
      <c r="W460" s="97">
        <v>427</v>
      </c>
      <c r="X460" s="33" t="s">
        <v>1256</v>
      </c>
      <c r="Y460" s="33"/>
      <c r="Z460" s="50" t="s">
        <v>1228</v>
      </c>
      <c r="AA460" s="12">
        <v>42767</v>
      </c>
      <c r="AB460" s="12">
        <v>43081</v>
      </c>
      <c r="AC460" s="35">
        <f t="shared" si="31"/>
        <v>314</v>
      </c>
      <c r="AD460" s="53">
        <v>34</v>
      </c>
      <c r="AE460" s="28" t="s">
        <v>564</v>
      </c>
      <c r="AF460" s="50" t="s">
        <v>226</v>
      </c>
      <c r="AG460" s="50" t="s">
        <v>1225</v>
      </c>
      <c r="AH460" s="50"/>
      <c r="AI460" s="50"/>
      <c r="AJ460" s="50"/>
      <c r="AK460" s="50"/>
      <c r="AL460" s="50"/>
      <c r="AM460" s="50"/>
      <c r="AN460" s="50"/>
      <c r="AO460" s="50"/>
      <c r="AP460" s="50"/>
      <c r="AQ460" s="38">
        <f t="shared" ref="AQ460:AQ494" si="35">IF(($AQ$2-AA460)&lt;0,"Actividad no ha iniciado",IF(($AQ$2-AA460)=42825,"La actividad no tiene fecha de inicio",$AQ$2-AA460))</f>
        <v>58</v>
      </c>
      <c r="AR460" s="39">
        <f t="shared" si="32"/>
        <v>0.18471337579617833</v>
      </c>
      <c r="AS460" s="154">
        <v>0</v>
      </c>
      <c r="AT460" s="155" t="s">
        <v>1805</v>
      </c>
      <c r="AU460" s="155"/>
      <c r="AV460" s="92">
        <f t="shared" si="33"/>
        <v>0</v>
      </c>
      <c r="AW460" s="92">
        <f t="shared" si="34"/>
        <v>0</v>
      </c>
    </row>
    <row r="461" spans="1:49" ht="38.25" x14ac:dyDescent="0.2">
      <c r="A461" s="50" t="s">
        <v>949</v>
      </c>
      <c r="B461" s="50" t="s">
        <v>949</v>
      </c>
      <c r="C461" s="50" t="s">
        <v>149</v>
      </c>
      <c r="D461" s="50" t="s">
        <v>150</v>
      </c>
      <c r="E461" s="50" t="s">
        <v>192</v>
      </c>
      <c r="F461" s="50" t="s">
        <v>193</v>
      </c>
      <c r="G461" s="50" t="s">
        <v>1037</v>
      </c>
      <c r="H461" s="50" t="s">
        <v>195</v>
      </c>
      <c r="I461" s="50">
        <v>95</v>
      </c>
      <c r="J461" s="50" t="s">
        <v>12</v>
      </c>
      <c r="K461" s="115" t="s">
        <v>1038</v>
      </c>
      <c r="L461" s="30" t="s">
        <v>1256</v>
      </c>
      <c r="M461" s="50" t="s">
        <v>1039</v>
      </c>
      <c r="N461" s="134">
        <v>5</v>
      </c>
      <c r="O461" s="50">
        <v>1</v>
      </c>
      <c r="P461" s="50" t="s">
        <v>11</v>
      </c>
      <c r="Q461" s="134" t="s">
        <v>92</v>
      </c>
      <c r="R461" s="134" t="s">
        <v>962</v>
      </c>
      <c r="S461" s="134" t="s">
        <v>963</v>
      </c>
      <c r="T461" s="19"/>
      <c r="U461" s="19"/>
      <c r="V461" s="19"/>
      <c r="W461" s="158">
        <v>428</v>
      </c>
      <c r="X461" s="33" t="s">
        <v>1256</v>
      </c>
      <c r="Y461" s="33"/>
      <c r="Z461" s="50" t="s">
        <v>1040</v>
      </c>
      <c r="AA461" s="12">
        <v>42736</v>
      </c>
      <c r="AB461" s="12">
        <v>42755</v>
      </c>
      <c r="AC461" s="35">
        <f t="shared" ref="AC461:AC494" si="36">+AB461-AA461</f>
        <v>19</v>
      </c>
      <c r="AD461" s="53">
        <v>25</v>
      </c>
      <c r="AE461" s="28" t="s">
        <v>564</v>
      </c>
      <c r="AF461" s="50" t="s">
        <v>226</v>
      </c>
      <c r="AG461" s="50" t="s">
        <v>1237</v>
      </c>
      <c r="AH461" s="50"/>
      <c r="AI461" s="50"/>
      <c r="AJ461" s="50"/>
      <c r="AK461" s="50"/>
      <c r="AL461" s="50"/>
      <c r="AM461" s="50"/>
      <c r="AN461" s="50"/>
      <c r="AO461" s="50"/>
      <c r="AP461" s="50"/>
      <c r="AQ461" s="38">
        <f t="shared" si="35"/>
        <v>89</v>
      </c>
      <c r="AR461" s="39">
        <f t="shared" si="32"/>
        <v>1</v>
      </c>
      <c r="AS461" s="20">
        <v>100</v>
      </c>
      <c r="AT461" s="19" t="s">
        <v>1782</v>
      </c>
      <c r="AU461" s="19" t="s">
        <v>1743</v>
      </c>
      <c r="AV461" s="92">
        <f t="shared" si="33"/>
        <v>25</v>
      </c>
      <c r="AW461" s="92">
        <f t="shared" si="34"/>
        <v>1.25</v>
      </c>
    </row>
    <row r="462" spans="1:49" ht="38.25" x14ac:dyDescent="0.2">
      <c r="A462" s="50" t="s">
        <v>949</v>
      </c>
      <c r="B462" s="50" t="s">
        <v>949</v>
      </c>
      <c r="C462" s="50" t="s">
        <v>149</v>
      </c>
      <c r="D462" s="50" t="s">
        <v>150</v>
      </c>
      <c r="E462" s="50" t="s">
        <v>192</v>
      </c>
      <c r="F462" s="50" t="s">
        <v>193</v>
      </c>
      <c r="G462" s="50" t="s">
        <v>1037</v>
      </c>
      <c r="H462" s="50" t="s">
        <v>195</v>
      </c>
      <c r="I462" s="50">
        <v>95</v>
      </c>
      <c r="J462" s="50" t="s">
        <v>12</v>
      </c>
      <c r="K462" s="115" t="s">
        <v>1038</v>
      </c>
      <c r="L462" s="30" t="s">
        <v>1256</v>
      </c>
      <c r="M462" s="50" t="s">
        <v>1039</v>
      </c>
      <c r="N462" s="134">
        <v>5</v>
      </c>
      <c r="O462" s="50">
        <v>1</v>
      </c>
      <c r="P462" s="50" t="s">
        <v>11</v>
      </c>
      <c r="Q462" s="134" t="s">
        <v>92</v>
      </c>
      <c r="R462" s="134" t="s">
        <v>962</v>
      </c>
      <c r="S462" s="134" t="s">
        <v>963</v>
      </c>
      <c r="T462" s="19"/>
      <c r="U462" s="19"/>
      <c r="V462" s="19"/>
      <c r="W462" s="97">
        <v>429</v>
      </c>
      <c r="X462" s="33" t="s">
        <v>1256</v>
      </c>
      <c r="Y462" s="33"/>
      <c r="Z462" s="50" t="s">
        <v>1041</v>
      </c>
      <c r="AA462" s="12">
        <v>42736</v>
      </c>
      <c r="AB462" s="12">
        <v>43100</v>
      </c>
      <c r="AC462" s="35">
        <f t="shared" si="36"/>
        <v>364</v>
      </c>
      <c r="AD462" s="53">
        <v>25</v>
      </c>
      <c r="AE462" s="28" t="s">
        <v>564</v>
      </c>
      <c r="AF462" s="50" t="s">
        <v>226</v>
      </c>
      <c r="AG462" s="50" t="s">
        <v>1237</v>
      </c>
      <c r="AH462" s="50"/>
      <c r="AI462" s="50"/>
      <c r="AJ462" s="50"/>
      <c r="AK462" s="50"/>
      <c r="AL462" s="50"/>
      <c r="AM462" s="50"/>
      <c r="AN462" s="50"/>
      <c r="AO462" s="50"/>
      <c r="AP462" s="50"/>
      <c r="AQ462" s="38">
        <f t="shared" si="35"/>
        <v>89</v>
      </c>
      <c r="AR462" s="39">
        <f t="shared" ref="AR462:AR494" si="37">IF(AQ462="Actividad no ha iniciado","Actividad no ha iniciado",IF(AQ462="La actividad no tiene fecha de inicio","La actividad no tiene fecha de inicio",IF(OR(AQ462/AC462&gt;100%,AE462="SI"),100%,AQ462/AC462)))</f>
        <v>0.2445054945054945</v>
      </c>
      <c r="AS462" s="20">
        <v>24</v>
      </c>
      <c r="AT462" s="19" t="s">
        <v>1783</v>
      </c>
      <c r="AU462" s="19" t="s">
        <v>1743</v>
      </c>
      <c r="AV462" s="92">
        <f t="shared" ref="AV462:AV494" si="38">(AS462*AD462)/100</f>
        <v>6</v>
      </c>
      <c r="AW462" s="92">
        <f t="shared" ref="AW462:AW494" si="39">(AV462*N462)/100</f>
        <v>0.3</v>
      </c>
    </row>
    <row r="463" spans="1:49" ht="38.25" x14ac:dyDescent="0.2">
      <c r="A463" s="50" t="s">
        <v>949</v>
      </c>
      <c r="B463" s="50" t="s">
        <v>949</v>
      </c>
      <c r="C463" s="50" t="s">
        <v>149</v>
      </c>
      <c r="D463" s="50" t="s">
        <v>150</v>
      </c>
      <c r="E463" s="50" t="s">
        <v>192</v>
      </c>
      <c r="F463" s="50" t="s">
        <v>193</v>
      </c>
      <c r="G463" s="50" t="s">
        <v>1037</v>
      </c>
      <c r="H463" s="50" t="s">
        <v>195</v>
      </c>
      <c r="I463" s="50">
        <v>95</v>
      </c>
      <c r="J463" s="50" t="s">
        <v>12</v>
      </c>
      <c r="K463" s="115" t="s">
        <v>1038</v>
      </c>
      <c r="L463" s="30" t="s">
        <v>1256</v>
      </c>
      <c r="M463" s="50" t="s">
        <v>1039</v>
      </c>
      <c r="N463" s="134">
        <v>5</v>
      </c>
      <c r="O463" s="50">
        <v>1</v>
      </c>
      <c r="P463" s="50" t="s">
        <v>11</v>
      </c>
      <c r="Q463" s="134" t="s">
        <v>92</v>
      </c>
      <c r="R463" s="134" t="s">
        <v>962</v>
      </c>
      <c r="S463" s="134" t="s">
        <v>963</v>
      </c>
      <c r="T463" s="19"/>
      <c r="U463" s="19"/>
      <c r="V463" s="19"/>
      <c r="W463" s="158">
        <v>430</v>
      </c>
      <c r="X463" s="33" t="s">
        <v>1256</v>
      </c>
      <c r="Y463" s="33"/>
      <c r="Z463" s="50" t="s">
        <v>1042</v>
      </c>
      <c r="AA463" s="12">
        <v>42736</v>
      </c>
      <c r="AB463" s="12">
        <v>43100</v>
      </c>
      <c r="AC463" s="35">
        <f t="shared" si="36"/>
        <v>364</v>
      </c>
      <c r="AD463" s="53">
        <v>25</v>
      </c>
      <c r="AE463" s="28" t="s">
        <v>1224</v>
      </c>
      <c r="AF463" s="50" t="s">
        <v>226</v>
      </c>
      <c r="AG463" s="50" t="s">
        <v>1237</v>
      </c>
      <c r="AH463" s="50"/>
      <c r="AI463" s="50"/>
      <c r="AJ463" s="50"/>
      <c r="AK463" s="50"/>
      <c r="AL463" s="50"/>
      <c r="AM463" s="50"/>
      <c r="AN463" s="50"/>
      <c r="AO463" s="50"/>
      <c r="AP463" s="50"/>
      <c r="AQ463" s="38">
        <f t="shared" si="35"/>
        <v>89</v>
      </c>
      <c r="AR463" s="39">
        <f t="shared" si="37"/>
        <v>1</v>
      </c>
      <c r="AS463" s="20">
        <v>100</v>
      </c>
      <c r="AT463" s="19" t="s">
        <v>1901</v>
      </c>
      <c r="AU463" s="19" t="s">
        <v>1743</v>
      </c>
      <c r="AV463" s="92">
        <f t="shared" si="38"/>
        <v>25</v>
      </c>
      <c r="AW463" s="92">
        <f t="shared" si="39"/>
        <v>1.25</v>
      </c>
    </row>
    <row r="464" spans="1:49" ht="38.25" x14ac:dyDescent="0.2">
      <c r="A464" s="50" t="s">
        <v>949</v>
      </c>
      <c r="B464" s="50" t="s">
        <v>949</v>
      </c>
      <c r="C464" s="50" t="s">
        <v>149</v>
      </c>
      <c r="D464" s="50" t="s">
        <v>150</v>
      </c>
      <c r="E464" s="50" t="s">
        <v>192</v>
      </c>
      <c r="F464" s="50" t="s">
        <v>193</v>
      </c>
      <c r="G464" s="50" t="s">
        <v>1037</v>
      </c>
      <c r="H464" s="50" t="s">
        <v>195</v>
      </c>
      <c r="I464" s="50">
        <v>95</v>
      </c>
      <c r="J464" s="50" t="s">
        <v>12</v>
      </c>
      <c r="K464" s="115" t="s">
        <v>1038</v>
      </c>
      <c r="L464" s="30" t="s">
        <v>1256</v>
      </c>
      <c r="M464" s="50" t="s">
        <v>1039</v>
      </c>
      <c r="N464" s="134">
        <v>5</v>
      </c>
      <c r="O464" s="50">
        <v>1</v>
      </c>
      <c r="P464" s="50" t="s">
        <v>11</v>
      </c>
      <c r="Q464" s="134" t="s">
        <v>92</v>
      </c>
      <c r="R464" s="134" t="s">
        <v>962</v>
      </c>
      <c r="S464" s="134" t="s">
        <v>963</v>
      </c>
      <c r="T464" s="19"/>
      <c r="U464" s="19"/>
      <c r="V464" s="19"/>
      <c r="W464" s="97">
        <v>431</v>
      </c>
      <c r="X464" s="33" t="s">
        <v>1256</v>
      </c>
      <c r="Y464" s="33"/>
      <c r="Z464" s="50" t="s">
        <v>1043</v>
      </c>
      <c r="AA464" s="12">
        <v>42946</v>
      </c>
      <c r="AB464" s="12">
        <v>43100</v>
      </c>
      <c r="AC464" s="35">
        <f t="shared" si="36"/>
        <v>154</v>
      </c>
      <c r="AD464" s="53">
        <v>25</v>
      </c>
      <c r="AE464" s="28" t="s">
        <v>1224</v>
      </c>
      <c r="AF464" s="50" t="s">
        <v>226</v>
      </c>
      <c r="AG464" s="50" t="s">
        <v>1237</v>
      </c>
      <c r="AH464" s="50"/>
      <c r="AI464" s="50"/>
      <c r="AJ464" s="50"/>
      <c r="AK464" s="50"/>
      <c r="AL464" s="50"/>
      <c r="AM464" s="50"/>
      <c r="AN464" s="50"/>
      <c r="AO464" s="50"/>
      <c r="AP464" s="50"/>
      <c r="AQ464" s="38" t="str">
        <f t="shared" si="35"/>
        <v>Actividad no ha iniciado</v>
      </c>
      <c r="AR464" s="39" t="str">
        <f t="shared" si="37"/>
        <v>Actividad no ha iniciado</v>
      </c>
      <c r="AS464" s="136">
        <v>0</v>
      </c>
      <c r="AT464" s="19"/>
      <c r="AU464" s="19"/>
      <c r="AV464" s="92">
        <f t="shared" si="38"/>
        <v>0</v>
      </c>
      <c r="AW464" s="92">
        <f t="shared" si="39"/>
        <v>0</v>
      </c>
    </row>
    <row r="465" spans="1:49" ht="89.25" x14ac:dyDescent="0.2">
      <c r="A465" s="50" t="s">
        <v>949</v>
      </c>
      <c r="B465" s="50" t="s">
        <v>949</v>
      </c>
      <c r="C465" s="50" t="s">
        <v>149</v>
      </c>
      <c r="D465" s="50" t="s">
        <v>150</v>
      </c>
      <c r="E465" s="50" t="s">
        <v>192</v>
      </c>
      <c r="F465" s="50" t="s">
        <v>193</v>
      </c>
      <c r="G465" s="50" t="s">
        <v>1037</v>
      </c>
      <c r="H465" s="50" t="s">
        <v>195</v>
      </c>
      <c r="I465" s="50">
        <v>95</v>
      </c>
      <c r="J465" s="50" t="s">
        <v>12</v>
      </c>
      <c r="K465" s="115" t="s">
        <v>1044</v>
      </c>
      <c r="L465" s="30" t="s">
        <v>1256</v>
      </c>
      <c r="M465" s="50" t="s">
        <v>1045</v>
      </c>
      <c r="N465" s="134">
        <v>5</v>
      </c>
      <c r="O465" s="50">
        <v>100</v>
      </c>
      <c r="P465" s="50" t="s">
        <v>12</v>
      </c>
      <c r="Q465" s="134" t="s">
        <v>92</v>
      </c>
      <c r="R465" s="134" t="s">
        <v>962</v>
      </c>
      <c r="S465" s="134" t="s">
        <v>963</v>
      </c>
      <c r="T465" s="19"/>
      <c r="U465" s="19"/>
      <c r="V465" s="19"/>
      <c r="W465" s="158">
        <v>432</v>
      </c>
      <c r="X465" s="33" t="s">
        <v>1256</v>
      </c>
      <c r="Y465" s="33"/>
      <c r="Z465" s="50" t="s">
        <v>1046</v>
      </c>
      <c r="AA465" s="12">
        <v>42736</v>
      </c>
      <c r="AB465" s="12">
        <v>43081</v>
      </c>
      <c r="AC465" s="35">
        <f t="shared" si="36"/>
        <v>345</v>
      </c>
      <c r="AD465" s="53">
        <v>33</v>
      </c>
      <c r="AE465" s="28" t="s">
        <v>1224</v>
      </c>
      <c r="AF465" s="50"/>
      <c r="AG465" s="50"/>
      <c r="AH465" s="50"/>
      <c r="AI465" s="50"/>
      <c r="AJ465" s="50"/>
      <c r="AK465" s="50"/>
      <c r="AL465" s="50"/>
      <c r="AM465" s="50"/>
      <c r="AN465" s="50"/>
      <c r="AO465" s="50"/>
      <c r="AP465" s="50"/>
      <c r="AQ465" s="38">
        <f t="shared" si="35"/>
        <v>89</v>
      </c>
      <c r="AR465" s="39">
        <f t="shared" si="37"/>
        <v>1</v>
      </c>
      <c r="AS465" s="20">
        <v>100</v>
      </c>
      <c r="AT465" s="19" t="s">
        <v>1902</v>
      </c>
      <c r="AU465" s="19" t="s">
        <v>1743</v>
      </c>
      <c r="AV465" s="92">
        <f t="shared" si="38"/>
        <v>33</v>
      </c>
      <c r="AW465" s="92">
        <f t="shared" si="39"/>
        <v>1.65</v>
      </c>
    </row>
    <row r="466" spans="1:49" ht="38.25" x14ac:dyDescent="0.2">
      <c r="A466" s="50" t="s">
        <v>949</v>
      </c>
      <c r="B466" s="50" t="s">
        <v>949</v>
      </c>
      <c r="C466" s="50" t="s">
        <v>149</v>
      </c>
      <c r="D466" s="50" t="s">
        <v>150</v>
      </c>
      <c r="E466" s="50" t="s">
        <v>192</v>
      </c>
      <c r="F466" s="50" t="s">
        <v>193</v>
      </c>
      <c r="G466" s="50" t="s">
        <v>1037</v>
      </c>
      <c r="H466" s="50" t="s">
        <v>195</v>
      </c>
      <c r="I466" s="50">
        <v>95</v>
      </c>
      <c r="J466" s="50" t="s">
        <v>12</v>
      </c>
      <c r="K466" s="115" t="s">
        <v>1044</v>
      </c>
      <c r="L466" s="30" t="s">
        <v>1256</v>
      </c>
      <c r="M466" s="50" t="s">
        <v>1045</v>
      </c>
      <c r="N466" s="134">
        <v>5</v>
      </c>
      <c r="O466" s="50">
        <v>100</v>
      </c>
      <c r="P466" s="50" t="s">
        <v>12</v>
      </c>
      <c r="Q466" s="134" t="s">
        <v>92</v>
      </c>
      <c r="R466" s="134" t="s">
        <v>962</v>
      </c>
      <c r="S466" s="134" t="s">
        <v>963</v>
      </c>
      <c r="T466" s="19"/>
      <c r="U466" s="19"/>
      <c r="V466" s="19"/>
      <c r="W466" s="97">
        <v>433</v>
      </c>
      <c r="X466" s="33" t="s">
        <v>1256</v>
      </c>
      <c r="Y466" s="33"/>
      <c r="Z466" s="50" t="s">
        <v>1281</v>
      </c>
      <c r="AA466" s="12">
        <v>42736</v>
      </c>
      <c r="AB466" s="12">
        <v>43081</v>
      </c>
      <c r="AC466" s="35">
        <f t="shared" si="36"/>
        <v>345</v>
      </c>
      <c r="AD466" s="53">
        <v>34</v>
      </c>
      <c r="AE466" s="28" t="s">
        <v>1224</v>
      </c>
      <c r="AF466" s="50"/>
      <c r="AG466" s="50"/>
      <c r="AH466" s="50"/>
      <c r="AI466" s="50"/>
      <c r="AJ466" s="50"/>
      <c r="AK466" s="50"/>
      <c r="AL466" s="50"/>
      <c r="AM466" s="50"/>
      <c r="AN466" s="50"/>
      <c r="AO466" s="50"/>
      <c r="AP466" s="50"/>
      <c r="AQ466" s="38">
        <f t="shared" si="35"/>
        <v>89</v>
      </c>
      <c r="AR466" s="39">
        <f t="shared" si="37"/>
        <v>1</v>
      </c>
      <c r="AS466" s="20">
        <v>100</v>
      </c>
      <c r="AT466" s="19" t="s">
        <v>1784</v>
      </c>
      <c r="AU466" s="19" t="s">
        <v>1743</v>
      </c>
      <c r="AV466" s="92">
        <f t="shared" si="38"/>
        <v>34</v>
      </c>
      <c r="AW466" s="92">
        <f t="shared" si="39"/>
        <v>1.7</v>
      </c>
    </row>
    <row r="467" spans="1:49" ht="63.75" x14ac:dyDescent="0.2">
      <c r="A467" s="50" t="s">
        <v>949</v>
      </c>
      <c r="B467" s="50" t="s">
        <v>949</v>
      </c>
      <c r="C467" s="50" t="s">
        <v>149</v>
      </c>
      <c r="D467" s="50" t="s">
        <v>150</v>
      </c>
      <c r="E467" s="50" t="s">
        <v>192</v>
      </c>
      <c r="F467" s="50" t="s">
        <v>193</v>
      </c>
      <c r="G467" s="50" t="s">
        <v>1037</v>
      </c>
      <c r="H467" s="50" t="s">
        <v>195</v>
      </c>
      <c r="I467" s="50">
        <v>95</v>
      </c>
      <c r="J467" s="50" t="s">
        <v>12</v>
      </c>
      <c r="K467" s="115" t="s">
        <v>1044</v>
      </c>
      <c r="L467" s="30" t="s">
        <v>1256</v>
      </c>
      <c r="M467" s="50" t="s">
        <v>1045</v>
      </c>
      <c r="N467" s="134">
        <v>5</v>
      </c>
      <c r="O467" s="50">
        <v>100</v>
      </c>
      <c r="P467" s="50" t="s">
        <v>12</v>
      </c>
      <c r="Q467" s="134" t="s">
        <v>92</v>
      </c>
      <c r="R467" s="134" t="s">
        <v>962</v>
      </c>
      <c r="S467" s="134" t="s">
        <v>963</v>
      </c>
      <c r="T467" s="19"/>
      <c r="U467" s="19"/>
      <c r="V467" s="19"/>
      <c r="W467" s="158">
        <v>434</v>
      </c>
      <c r="X467" s="33" t="s">
        <v>1256</v>
      </c>
      <c r="Y467" s="33"/>
      <c r="Z467" s="50" t="s">
        <v>1047</v>
      </c>
      <c r="AA467" s="12">
        <v>42736</v>
      </c>
      <c r="AB467" s="12">
        <v>43081</v>
      </c>
      <c r="AC467" s="35">
        <f t="shared" si="36"/>
        <v>345</v>
      </c>
      <c r="AD467" s="53">
        <v>33</v>
      </c>
      <c r="AE467" s="28" t="s">
        <v>564</v>
      </c>
      <c r="AF467" s="50"/>
      <c r="AG467" s="50"/>
      <c r="AH467" s="50"/>
      <c r="AI467" s="50"/>
      <c r="AJ467" s="50"/>
      <c r="AK467" s="50"/>
      <c r="AL467" s="50"/>
      <c r="AM467" s="50"/>
      <c r="AN467" s="50"/>
      <c r="AO467" s="50"/>
      <c r="AP467" s="50"/>
      <c r="AQ467" s="38">
        <f t="shared" si="35"/>
        <v>89</v>
      </c>
      <c r="AR467" s="39">
        <f t="shared" si="37"/>
        <v>0.25797101449275361</v>
      </c>
      <c r="AS467" s="20">
        <v>26</v>
      </c>
      <c r="AT467" s="19" t="s">
        <v>1785</v>
      </c>
      <c r="AU467" s="19" t="s">
        <v>1743</v>
      </c>
      <c r="AV467" s="92">
        <f t="shared" si="38"/>
        <v>8.58</v>
      </c>
      <c r="AW467" s="92">
        <f t="shared" si="39"/>
        <v>0.42899999999999999</v>
      </c>
    </row>
    <row r="468" spans="1:49" ht="51" x14ac:dyDescent="0.2">
      <c r="A468" s="50" t="s">
        <v>949</v>
      </c>
      <c r="B468" s="50" t="s">
        <v>949</v>
      </c>
      <c r="C468" s="50" t="s">
        <v>149</v>
      </c>
      <c r="D468" s="50" t="s">
        <v>150</v>
      </c>
      <c r="E468" s="50" t="s">
        <v>192</v>
      </c>
      <c r="F468" s="50" t="s">
        <v>193</v>
      </c>
      <c r="G468" s="50" t="s">
        <v>1037</v>
      </c>
      <c r="H468" s="50" t="s">
        <v>195</v>
      </c>
      <c r="I468" s="50">
        <v>95</v>
      </c>
      <c r="J468" s="50" t="s">
        <v>12</v>
      </c>
      <c r="K468" s="115" t="s">
        <v>1048</v>
      </c>
      <c r="L468" s="30" t="s">
        <v>1256</v>
      </c>
      <c r="M468" s="50" t="s">
        <v>1049</v>
      </c>
      <c r="N468" s="134">
        <v>5</v>
      </c>
      <c r="O468" s="50">
        <v>2</v>
      </c>
      <c r="P468" s="50" t="s">
        <v>11</v>
      </c>
      <c r="Q468" s="134" t="s">
        <v>92</v>
      </c>
      <c r="R468" s="134" t="s">
        <v>962</v>
      </c>
      <c r="S468" s="134" t="s">
        <v>963</v>
      </c>
      <c r="T468" s="19"/>
      <c r="U468" s="19"/>
      <c r="V468" s="19"/>
      <c r="W468" s="97">
        <v>435</v>
      </c>
      <c r="X468" s="33" t="s">
        <v>1256</v>
      </c>
      <c r="Y468" s="33"/>
      <c r="Z468" s="50" t="s">
        <v>1241</v>
      </c>
      <c r="AA468" s="12">
        <v>42801</v>
      </c>
      <c r="AB468" s="12">
        <v>43100</v>
      </c>
      <c r="AC468" s="35">
        <f t="shared" si="36"/>
        <v>299</v>
      </c>
      <c r="AD468" s="53">
        <v>50</v>
      </c>
      <c r="AE468" s="28" t="s">
        <v>564</v>
      </c>
      <c r="AF468" s="50" t="s">
        <v>226</v>
      </c>
      <c r="AG468" s="50" t="s">
        <v>1237</v>
      </c>
      <c r="AH468" s="50"/>
      <c r="AI468" s="50"/>
      <c r="AJ468" s="50"/>
      <c r="AK468" s="50"/>
      <c r="AL468" s="50"/>
      <c r="AM468" s="50"/>
      <c r="AN468" s="50"/>
      <c r="AO468" s="50"/>
      <c r="AP468" s="50"/>
      <c r="AQ468" s="38">
        <f t="shared" si="35"/>
        <v>24</v>
      </c>
      <c r="AR468" s="39">
        <f t="shared" si="37"/>
        <v>8.0267558528428096E-2</v>
      </c>
      <c r="AS468" s="20">
        <v>8</v>
      </c>
      <c r="AT468" s="19" t="s">
        <v>1786</v>
      </c>
      <c r="AU468" s="19" t="s">
        <v>1743</v>
      </c>
      <c r="AV468" s="92">
        <f t="shared" si="38"/>
        <v>4</v>
      </c>
      <c r="AW468" s="92">
        <f t="shared" si="39"/>
        <v>0.2</v>
      </c>
    </row>
    <row r="469" spans="1:49" ht="51" x14ac:dyDescent="0.2">
      <c r="A469" s="50" t="s">
        <v>949</v>
      </c>
      <c r="B469" s="50" t="s">
        <v>949</v>
      </c>
      <c r="C469" s="50" t="s">
        <v>149</v>
      </c>
      <c r="D469" s="50" t="s">
        <v>150</v>
      </c>
      <c r="E469" s="50" t="s">
        <v>192</v>
      </c>
      <c r="F469" s="50" t="s">
        <v>193</v>
      </c>
      <c r="G469" s="50" t="s">
        <v>1037</v>
      </c>
      <c r="H469" s="50" t="s">
        <v>195</v>
      </c>
      <c r="I469" s="50">
        <v>95</v>
      </c>
      <c r="J469" s="50" t="s">
        <v>12</v>
      </c>
      <c r="K469" s="115" t="s">
        <v>1048</v>
      </c>
      <c r="L469" s="30" t="s">
        <v>1256</v>
      </c>
      <c r="M469" s="50" t="s">
        <v>1049</v>
      </c>
      <c r="N469" s="134">
        <v>5</v>
      </c>
      <c r="O469" s="50">
        <v>2</v>
      </c>
      <c r="P469" s="50" t="s">
        <v>11</v>
      </c>
      <c r="Q469" s="134" t="s">
        <v>92</v>
      </c>
      <c r="R469" s="134" t="s">
        <v>962</v>
      </c>
      <c r="S469" s="134" t="s">
        <v>963</v>
      </c>
      <c r="T469" s="19"/>
      <c r="U469" s="19"/>
      <c r="V469" s="19"/>
      <c r="W469" s="158">
        <v>436</v>
      </c>
      <c r="X469" s="33" t="s">
        <v>1256</v>
      </c>
      <c r="Y469" s="33"/>
      <c r="Z469" s="50" t="s">
        <v>1242</v>
      </c>
      <c r="AA469" s="12">
        <v>42801</v>
      </c>
      <c r="AB469" s="12">
        <v>43100</v>
      </c>
      <c r="AC469" s="35">
        <f t="shared" si="36"/>
        <v>299</v>
      </c>
      <c r="AD469" s="53">
        <v>50</v>
      </c>
      <c r="AE469" s="28" t="s">
        <v>564</v>
      </c>
      <c r="AF469" s="50" t="s">
        <v>226</v>
      </c>
      <c r="AG469" s="50" t="s">
        <v>1237</v>
      </c>
      <c r="AH469" s="50"/>
      <c r="AI469" s="50"/>
      <c r="AJ469" s="50"/>
      <c r="AK469" s="50"/>
      <c r="AL469" s="50"/>
      <c r="AM469" s="50"/>
      <c r="AN469" s="50"/>
      <c r="AO469" s="50"/>
      <c r="AP469" s="50"/>
      <c r="AQ469" s="38">
        <f t="shared" si="35"/>
        <v>24</v>
      </c>
      <c r="AR469" s="39">
        <f t="shared" si="37"/>
        <v>8.0267558528428096E-2</v>
      </c>
      <c r="AS469" s="20">
        <v>8</v>
      </c>
      <c r="AT469" s="19" t="s">
        <v>1786</v>
      </c>
      <c r="AU469" s="19" t="s">
        <v>1743</v>
      </c>
      <c r="AV469" s="92">
        <f t="shared" si="38"/>
        <v>4</v>
      </c>
      <c r="AW469" s="92">
        <f t="shared" si="39"/>
        <v>0.2</v>
      </c>
    </row>
    <row r="470" spans="1:49" ht="38.25" x14ac:dyDescent="0.2">
      <c r="A470" s="53" t="s">
        <v>949</v>
      </c>
      <c r="B470" s="50" t="s">
        <v>949</v>
      </c>
      <c r="C470" s="50" t="s">
        <v>149</v>
      </c>
      <c r="D470" s="53" t="s">
        <v>150</v>
      </c>
      <c r="E470" s="50" t="e">
        <v>#N/A</v>
      </c>
      <c r="F470" s="50" t="s">
        <v>166</v>
      </c>
      <c r="G470" s="50" t="s">
        <v>167</v>
      </c>
      <c r="H470" s="50" t="s">
        <v>168</v>
      </c>
      <c r="I470" s="50">
        <v>82</v>
      </c>
      <c r="J470" s="50" t="s">
        <v>12</v>
      </c>
      <c r="K470" s="29" t="s">
        <v>1031</v>
      </c>
      <c r="L470" s="30" t="s">
        <v>1256</v>
      </c>
      <c r="M470" s="53" t="s">
        <v>1032</v>
      </c>
      <c r="N470" s="134">
        <v>6</v>
      </c>
      <c r="O470" s="53">
        <v>40</v>
      </c>
      <c r="P470" s="53" t="s">
        <v>12</v>
      </c>
      <c r="Q470" s="134" t="s">
        <v>92</v>
      </c>
      <c r="R470" s="134" t="s">
        <v>962</v>
      </c>
      <c r="S470" s="134" t="s">
        <v>963</v>
      </c>
      <c r="T470" s="138"/>
      <c r="U470" s="138"/>
      <c r="V470" s="138"/>
      <c r="W470" s="209">
        <v>437</v>
      </c>
      <c r="X470" s="210" t="s">
        <v>1256</v>
      </c>
      <c r="Y470" s="210"/>
      <c r="Z470" s="212" t="s">
        <v>1913</v>
      </c>
      <c r="AA470" s="211">
        <v>42736</v>
      </c>
      <c r="AB470" s="211">
        <v>43039</v>
      </c>
      <c r="AC470" s="208">
        <f t="shared" si="36"/>
        <v>303</v>
      </c>
      <c r="AD470" s="212">
        <v>12</v>
      </c>
      <c r="AE470" s="212" t="s">
        <v>1224</v>
      </c>
      <c r="AF470" s="212" t="s">
        <v>1914</v>
      </c>
      <c r="AG470" s="212"/>
      <c r="AH470" s="212"/>
      <c r="AI470" s="212"/>
      <c r="AJ470" s="212"/>
      <c r="AK470" s="212"/>
      <c r="AL470" s="212"/>
      <c r="AM470" s="212"/>
      <c r="AN470" s="212"/>
      <c r="AO470" s="212"/>
      <c r="AP470" s="212"/>
      <c r="AQ470" s="213">
        <f t="shared" si="35"/>
        <v>89</v>
      </c>
      <c r="AR470" s="214">
        <f t="shared" si="37"/>
        <v>1</v>
      </c>
      <c r="AS470" s="215">
        <v>0</v>
      </c>
      <c r="AT470" s="216" t="s">
        <v>1805</v>
      </c>
      <c r="AU470" s="216"/>
      <c r="AV470" s="92">
        <f t="shared" si="38"/>
        <v>0</v>
      </c>
      <c r="AW470" s="92">
        <f t="shared" si="39"/>
        <v>0</v>
      </c>
    </row>
    <row r="471" spans="1:49" ht="63.75" x14ac:dyDescent="0.2">
      <c r="A471" s="53" t="s">
        <v>949</v>
      </c>
      <c r="B471" s="50" t="s">
        <v>949</v>
      </c>
      <c r="C471" s="50" t="s">
        <v>149</v>
      </c>
      <c r="D471" s="53" t="s">
        <v>150</v>
      </c>
      <c r="E471" s="50" t="e">
        <v>#N/A</v>
      </c>
      <c r="F471" s="50" t="s">
        <v>166</v>
      </c>
      <c r="G471" s="50" t="s">
        <v>167</v>
      </c>
      <c r="H471" s="50" t="s">
        <v>168</v>
      </c>
      <c r="I471" s="50">
        <v>82</v>
      </c>
      <c r="J471" s="50" t="s">
        <v>12</v>
      </c>
      <c r="K471" s="29" t="s">
        <v>1031</v>
      </c>
      <c r="L471" s="30" t="s">
        <v>1256</v>
      </c>
      <c r="M471" s="53" t="s">
        <v>1032</v>
      </c>
      <c r="N471" s="134">
        <v>6</v>
      </c>
      <c r="O471" s="53">
        <v>40</v>
      </c>
      <c r="P471" s="53" t="s">
        <v>12</v>
      </c>
      <c r="Q471" s="134" t="s">
        <v>92</v>
      </c>
      <c r="R471" s="134" t="s">
        <v>962</v>
      </c>
      <c r="S471" s="134" t="s">
        <v>963</v>
      </c>
      <c r="T471" s="138"/>
      <c r="U471" s="138"/>
      <c r="V471" s="138"/>
      <c r="W471" s="169">
        <v>438</v>
      </c>
      <c r="X471" s="210" t="s">
        <v>1256</v>
      </c>
      <c r="Y471" s="210"/>
      <c r="Z471" s="212" t="s">
        <v>1059</v>
      </c>
      <c r="AA471" s="211">
        <v>42736</v>
      </c>
      <c r="AB471" s="211">
        <v>42856</v>
      </c>
      <c r="AC471" s="208">
        <f t="shared" si="36"/>
        <v>120</v>
      </c>
      <c r="AD471" s="212">
        <v>13</v>
      </c>
      <c r="AE471" s="212" t="s">
        <v>1224</v>
      </c>
      <c r="AF471" s="212" t="s">
        <v>1888</v>
      </c>
      <c r="AG471" s="212"/>
      <c r="AH471" s="212"/>
      <c r="AI471" s="212"/>
      <c r="AJ471" s="212"/>
      <c r="AK471" s="212"/>
      <c r="AL471" s="212"/>
      <c r="AM471" s="212"/>
      <c r="AN471" s="212"/>
      <c r="AO471" s="212"/>
      <c r="AP471" s="212"/>
      <c r="AQ471" s="213">
        <f t="shared" si="35"/>
        <v>89</v>
      </c>
      <c r="AR471" s="214">
        <f t="shared" si="37"/>
        <v>1</v>
      </c>
      <c r="AS471" s="215">
        <v>50</v>
      </c>
      <c r="AT471" s="216" t="s">
        <v>1915</v>
      </c>
      <c r="AU471" s="216" t="s">
        <v>1916</v>
      </c>
      <c r="AV471" s="92">
        <f t="shared" si="38"/>
        <v>6.5</v>
      </c>
      <c r="AW471" s="92">
        <f t="shared" si="39"/>
        <v>0.39</v>
      </c>
    </row>
    <row r="472" spans="1:49" ht="51" x14ac:dyDescent="0.2">
      <c r="A472" s="53" t="s">
        <v>949</v>
      </c>
      <c r="B472" s="50" t="s">
        <v>949</v>
      </c>
      <c r="C472" s="50" t="s">
        <v>149</v>
      </c>
      <c r="D472" s="53" t="s">
        <v>150</v>
      </c>
      <c r="E472" s="50" t="e">
        <v>#N/A</v>
      </c>
      <c r="F472" s="50" t="s">
        <v>166</v>
      </c>
      <c r="G472" s="50" t="s">
        <v>167</v>
      </c>
      <c r="H472" s="50" t="s">
        <v>168</v>
      </c>
      <c r="I472" s="50">
        <v>82</v>
      </c>
      <c r="J472" s="50" t="s">
        <v>12</v>
      </c>
      <c r="K472" s="29" t="s">
        <v>1031</v>
      </c>
      <c r="L472" s="30" t="s">
        <v>1256</v>
      </c>
      <c r="M472" s="53" t="s">
        <v>1032</v>
      </c>
      <c r="N472" s="134">
        <v>6</v>
      </c>
      <c r="O472" s="53">
        <v>40</v>
      </c>
      <c r="P472" s="53" t="s">
        <v>12</v>
      </c>
      <c r="Q472" s="134" t="s">
        <v>92</v>
      </c>
      <c r="R472" s="134" t="s">
        <v>962</v>
      </c>
      <c r="S472" s="134" t="s">
        <v>963</v>
      </c>
      <c r="T472" s="138"/>
      <c r="U472" s="138"/>
      <c r="V472" s="138"/>
      <c r="W472" s="209">
        <v>439</v>
      </c>
      <c r="X472" s="210" t="s">
        <v>1256</v>
      </c>
      <c r="Y472" s="210"/>
      <c r="Z472" s="212" t="s">
        <v>1060</v>
      </c>
      <c r="AA472" s="211">
        <v>42736</v>
      </c>
      <c r="AB472" s="211">
        <v>42856</v>
      </c>
      <c r="AC472" s="208">
        <f t="shared" si="36"/>
        <v>120</v>
      </c>
      <c r="AD472" s="212">
        <v>12</v>
      </c>
      <c r="AE472" s="212" t="s">
        <v>1224</v>
      </c>
      <c r="AF472" s="212" t="s">
        <v>1889</v>
      </c>
      <c r="AG472" s="212"/>
      <c r="AH472" s="212"/>
      <c r="AI472" s="212"/>
      <c r="AJ472" s="212"/>
      <c r="AK472" s="212"/>
      <c r="AL472" s="212"/>
      <c r="AM472" s="212"/>
      <c r="AN472" s="212"/>
      <c r="AO472" s="212"/>
      <c r="AP472" s="212"/>
      <c r="AQ472" s="213">
        <f t="shared" si="35"/>
        <v>89</v>
      </c>
      <c r="AR472" s="214">
        <f t="shared" si="37"/>
        <v>1</v>
      </c>
      <c r="AS472" s="215">
        <v>50</v>
      </c>
      <c r="AT472" s="216" t="s">
        <v>1920</v>
      </c>
      <c r="AU472" s="216" t="s">
        <v>1917</v>
      </c>
      <c r="AV472" s="92">
        <f t="shared" si="38"/>
        <v>6</v>
      </c>
      <c r="AW472" s="92">
        <f t="shared" si="39"/>
        <v>0.36</v>
      </c>
    </row>
    <row r="473" spans="1:49" ht="67.5" customHeight="1" x14ac:dyDescent="0.2">
      <c r="A473" s="53" t="s">
        <v>949</v>
      </c>
      <c r="B473" s="50" t="s">
        <v>949</v>
      </c>
      <c r="C473" s="50" t="s">
        <v>149</v>
      </c>
      <c r="D473" s="53" t="s">
        <v>150</v>
      </c>
      <c r="E473" s="50" t="e">
        <v>#N/A</v>
      </c>
      <c r="F473" s="50" t="s">
        <v>166</v>
      </c>
      <c r="G473" s="50" t="s">
        <v>167</v>
      </c>
      <c r="H473" s="50" t="s">
        <v>168</v>
      </c>
      <c r="I473" s="50">
        <v>82</v>
      </c>
      <c r="J473" s="50" t="s">
        <v>12</v>
      </c>
      <c r="K473" s="29" t="s">
        <v>1031</v>
      </c>
      <c r="L473" s="30" t="s">
        <v>1256</v>
      </c>
      <c r="M473" s="53" t="s">
        <v>1032</v>
      </c>
      <c r="N473" s="134">
        <v>6</v>
      </c>
      <c r="O473" s="53">
        <v>40</v>
      </c>
      <c r="P473" s="53" t="s">
        <v>12</v>
      </c>
      <c r="Q473" s="134" t="s">
        <v>92</v>
      </c>
      <c r="R473" s="134" t="s">
        <v>962</v>
      </c>
      <c r="S473" s="134" t="s">
        <v>963</v>
      </c>
      <c r="T473" s="138"/>
      <c r="U473" s="138"/>
      <c r="V473" s="138"/>
      <c r="W473" s="169">
        <v>440</v>
      </c>
      <c r="X473" s="210" t="s">
        <v>1256</v>
      </c>
      <c r="Y473" s="210"/>
      <c r="Z473" s="212" t="s">
        <v>1061</v>
      </c>
      <c r="AA473" s="211">
        <v>42736</v>
      </c>
      <c r="AB473" s="211">
        <v>42856</v>
      </c>
      <c r="AC473" s="208">
        <f t="shared" si="36"/>
        <v>120</v>
      </c>
      <c r="AD473" s="212">
        <v>12</v>
      </c>
      <c r="AE473" s="212" t="s">
        <v>1224</v>
      </c>
      <c r="AF473" s="212" t="s">
        <v>1890</v>
      </c>
      <c r="AG473" s="212"/>
      <c r="AH473" s="212"/>
      <c r="AI473" s="212"/>
      <c r="AJ473" s="212"/>
      <c r="AK473" s="212"/>
      <c r="AL473" s="212"/>
      <c r="AM473" s="212"/>
      <c r="AN473" s="212"/>
      <c r="AO473" s="212"/>
      <c r="AP473" s="212"/>
      <c r="AQ473" s="213">
        <f t="shared" si="35"/>
        <v>89</v>
      </c>
      <c r="AR473" s="214">
        <f t="shared" si="37"/>
        <v>1</v>
      </c>
      <c r="AS473" s="215">
        <v>50</v>
      </c>
      <c r="AT473" s="216" t="s">
        <v>1921</v>
      </c>
      <c r="AU473" s="216" t="s">
        <v>1918</v>
      </c>
      <c r="AV473" s="92">
        <f t="shared" si="38"/>
        <v>6</v>
      </c>
      <c r="AW473" s="92">
        <f t="shared" si="39"/>
        <v>0.36</v>
      </c>
    </row>
    <row r="474" spans="1:49" ht="63.75" x14ac:dyDescent="0.2">
      <c r="A474" s="53" t="s">
        <v>949</v>
      </c>
      <c r="B474" s="50" t="s">
        <v>949</v>
      </c>
      <c r="C474" s="50" t="s">
        <v>149</v>
      </c>
      <c r="D474" s="53" t="s">
        <v>150</v>
      </c>
      <c r="E474" s="50" t="e">
        <v>#N/A</v>
      </c>
      <c r="F474" s="50" t="s">
        <v>166</v>
      </c>
      <c r="G474" s="50" t="s">
        <v>167</v>
      </c>
      <c r="H474" s="50" t="s">
        <v>168</v>
      </c>
      <c r="I474" s="50">
        <v>82</v>
      </c>
      <c r="J474" s="50" t="s">
        <v>12</v>
      </c>
      <c r="K474" s="29" t="s">
        <v>1031</v>
      </c>
      <c r="L474" s="30" t="s">
        <v>1256</v>
      </c>
      <c r="M474" s="53" t="s">
        <v>1032</v>
      </c>
      <c r="N474" s="134">
        <v>6</v>
      </c>
      <c r="O474" s="53">
        <v>40</v>
      </c>
      <c r="P474" s="53" t="s">
        <v>12</v>
      </c>
      <c r="Q474" s="134" t="s">
        <v>92</v>
      </c>
      <c r="R474" s="134" t="s">
        <v>962</v>
      </c>
      <c r="S474" s="134" t="s">
        <v>963</v>
      </c>
      <c r="T474" s="138"/>
      <c r="U474" s="138"/>
      <c r="V474" s="138"/>
      <c r="W474" s="209">
        <v>441</v>
      </c>
      <c r="X474" s="210" t="s">
        <v>1256</v>
      </c>
      <c r="Y474" s="210"/>
      <c r="Z474" s="212" t="s">
        <v>1062</v>
      </c>
      <c r="AA474" s="211">
        <v>42736</v>
      </c>
      <c r="AB474" s="211">
        <v>42856</v>
      </c>
      <c r="AC474" s="208">
        <f t="shared" si="36"/>
        <v>120</v>
      </c>
      <c r="AD474" s="212">
        <v>12</v>
      </c>
      <c r="AE474" s="212" t="s">
        <v>1224</v>
      </c>
      <c r="AF474" s="212" t="s">
        <v>1891</v>
      </c>
      <c r="AG474" s="212"/>
      <c r="AH474" s="212"/>
      <c r="AI474" s="212"/>
      <c r="AJ474" s="212"/>
      <c r="AK474" s="212"/>
      <c r="AL474" s="212"/>
      <c r="AM474" s="212"/>
      <c r="AN474" s="212"/>
      <c r="AO474" s="212"/>
      <c r="AP474" s="212"/>
      <c r="AQ474" s="213">
        <f t="shared" si="35"/>
        <v>89</v>
      </c>
      <c r="AR474" s="214">
        <f t="shared" si="37"/>
        <v>1</v>
      </c>
      <c r="AS474" s="215">
        <v>50</v>
      </c>
      <c r="AT474" s="216" t="s">
        <v>1922</v>
      </c>
      <c r="AU474" s="216" t="s">
        <v>1919</v>
      </c>
      <c r="AV474" s="92">
        <f t="shared" si="38"/>
        <v>6</v>
      </c>
      <c r="AW474" s="92">
        <f t="shared" si="39"/>
        <v>0.36</v>
      </c>
    </row>
    <row r="475" spans="1:49" ht="62.25" customHeight="1" x14ac:dyDescent="0.2">
      <c r="A475" s="53" t="s">
        <v>949</v>
      </c>
      <c r="B475" s="50" t="s">
        <v>949</v>
      </c>
      <c r="C475" s="50" t="s">
        <v>149</v>
      </c>
      <c r="D475" s="53" t="s">
        <v>150</v>
      </c>
      <c r="E475" s="50" t="e">
        <v>#N/A</v>
      </c>
      <c r="F475" s="50" t="s">
        <v>166</v>
      </c>
      <c r="G475" s="50" t="s">
        <v>167</v>
      </c>
      <c r="H475" s="50" t="s">
        <v>168</v>
      </c>
      <c r="I475" s="50">
        <v>82</v>
      </c>
      <c r="J475" s="50" t="s">
        <v>12</v>
      </c>
      <c r="K475" s="29" t="s">
        <v>1031</v>
      </c>
      <c r="L475" s="30" t="s">
        <v>1256</v>
      </c>
      <c r="M475" s="53" t="s">
        <v>1032</v>
      </c>
      <c r="N475" s="134">
        <v>6</v>
      </c>
      <c r="O475" s="53">
        <v>40</v>
      </c>
      <c r="P475" s="53" t="s">
        <v>12</v>
      </c>
      <c r="Q475" s="134" t="s">
        <v>92</v>
      </c>
      <c r="R475" s="134" t="s">
        <v>962</v>
      </c>
      <c r="S475" s="134" t="s">
        <v>963</v>
      </c>
      <c r="T475" s="138"/>
      <c r="U475" s="138"/>
      <c r="V475" s="138"/>
      <c r="W475" s="169">
        <v>442</v>
      </c>
      <c r="X475" s="210" t="s">
        <v>1256</v>
      </c>
      <c r="Y475" s="210"/>
      <c r="Z475" s="212" t="s">
        <v>1063</v>
      </c>
      <c r="AA475" s="211">
        <v>42736</v>
      </c>
      <c r="AB475" s="211">
        <v>42824</v>
      </c>
      <c r="AC475" s="208">
        <f t="shared" si="36"/>
        <v>88</v>
      </c>
      <c r="AD475" s="212">
        <v>12</v>
      </c>
      <c r="AE475" s="212" t="s">
        <v>564</v>
      </c>
      <c r="AF475" s="212" t="s">
        <v>1889</v>
      </c>
      <c r="AG475" s="212"/>
      <c r="AH475" s="212"/>
      <c r="AI475" s="212"/>
      <c r="AJ475" s="212"/>
      <c r="AK475" s="212"/>
      <c r="AL475" s="212"/>
      <c r="AM475" s="212"/>
      <c r="AN475" s="212"/>
      <c r="AO475" s="212"/>
      <c r="AP475" s="212"/>
      <c r="AQ475" s="213">
        <f t="shared" si="35"/>
        <v>89</v>
      </c>
      <c r="AR475" s="214">
        <f t="shared" si="37"/>
        <v>1</v>
      </c>
      <c r="AS475" s="215">
        <v>100</v>
      </c>
      <c r="AT475" s="216" t="s">
        <v>1923</v>
      </c>
      <c r="AU475" s="216" t="s">
        <v>1924</v>
      </c>
      <c r="AV475" s="92">
        <f t="shared" si="38"/>
        <v>12</v>
      </c>
      <c r="AW475" s="92">
        <f t="shared" si="39"/>
        <v>0.72</v>
      </c>
    </row>
    <row r="476" spans="1:49" ht="51" x14ac:dyDescent="0.2">
      <c r="A476" s="53" t="s">
        <v>949</v>
      </c>
      <c r="B476" s="50" t="s">
        <v>949</v>
      </c>
      <c r="C476" s="50" t="s">
        <v>149</v>
      </c>
      <c r="D476" s="53" t="s">
        <v>150</v>
      </c>
      <c r="E476" s="50" t="e">
        <v>#N/A</v>
      </c>
      <c r="F476" s="50" t="s">
        <v>166</v>
      </c>
      <c r="G476" s="50" t="s">
        <v>167</v>
      </c>
      <c r="H476" s="50" t="s">
        <v>168</v>
      </c>
      <c r="I476" s="50">
        <v>82</v>
      </c>
      <c r="J476" s="50" t="s">
        <v>12</v>
      </c>
      <c r="K476" s="29" t="s">
        <v>1031</v>
      </c>
      <c r="L476" s="30" t="s">
        <v>1256</v>
      </c>
      <c r="M476" s="53" t="s">
        <v>1032</v>
      </c>
      <c r="N476" s="134">
        <v>6</v>
      </c>
      <c r="O476" s="53">
        <v>40</v>
      </c>
      <c r="P476" s="53" t="s">
        <v>12</v>
      </c>
      <c r="Q476" s="134" t="s">
        <v>92</v>
      </c>
      <c r="R476" s="134" t="s">
        <v>962</v>
      </c>
      <c r="S476" s="134" t="s">
        <v>963</v>
      </c>
      <c r="T476" s="138"/>
      <c r="U476" s="138"/>
      <c r="V476" s="138"/>
      <c r="W476" s="209">
        <v>443</v>
      </c>
      <c r="X476" s="210" t="s">
        <v>1256</v>
      </c>
      <c r="Y476" s="210"/>
      <c r="Z476" s="212" t="s">
        <v>1064</v>
      </c>
      <c r="AA476" s="211">
        <v>42855</v>
      </c>
      <c r="AB476" s="211">
        <v>42856</v>
      </c>
      <c r="AC476" s="208">
        <f t="shared" si="36"/>
        <v>1</v>
      </c>
      <c r="AD476" s="212">
        <v>15</v>
      </c>
      <c r="AE476" s="212" t="s">
        <v>564</v>
      </c>
      <c r="AF476" s="212" t="s">
        <v>1233</v>
      </c>
      <c r="AG476" s="212"/>
      <c r="AH476" s="212"/>
      <c r="AI476" s="212"/>
      <c r="AJ476" s="212"/>
      <c r="AK476" s="212"/>
      <c r="AL476" s="212"/>
      <c r="AM476" s="212"/>
      <c r="AN476" s="212"/>
      <c r="AO476" s="212"/>
      <c r="AP476" s="212"/>
      <c r="AQ476" s="213" t="str">
        <f t="shared" si="35"/>
        <v>Actividad no ha iniciado</v>
      </c>
      <c r="AR476" s="39" t="str">
        <f t="shared" si="37"/>
        <v>Actividad no ha iniciado</v>
      </c>
      <c r="AS476" s="217">
        <v>0</v>
      </c>
      <c r="AT476" s="216"/>
      <c r="AU476" s="216"/>
      <c r="AV476" s="92">
        <f t="shared" si="38"/>
        <v>0</v>
      </c>
      <c r="AW476" s="92">
        <f t="shared" si="39"/>
        <v>0</v>
      </c>
    </row>
    <row r="477" spans="1:49" ht="66" customHeight="1" x14ac:dyDescent="0.2">
      <c r="A477" s="53" t="s">
        <v>949</v>
      </c>
      <c r="B477" s="50" t="s">
        <v>949</v>
      </c>
      <c r="C477" s="50" t="s">
        <v>149</v>
      </c>
      <c r="D477" s="53" t="s">
        <v>150</v>
      </c>
      <c r="E477" s="50" t="e">
        <v>#N/A</v>
      </c>
      <c r="F477" s="50" t="s">
        <v>166</v>
      </c>
      <c r="G477" s="50" t="s">
        <v>167</v>
      </c>
      <c r="H477" s="50" t="s">
        <v>168</v>
      </c>
      <c r="I477" s="50">
        <v>82</v>
      </c>
      <c r="J477" s="50" t="s">
        <v>12</v>
      </c>
      <c r="K477" s="29" t="s">
        <v>1031</v>
      </c>
      <c r="L477" s="30" t="s">
        <v>1256</v>
      </c>
      <c r="M477" s="53" t="s">
        <v>1032</v>
      </c>
      <c r="N477" s="134">
        <v>6</v>
      </c>
      <c r="O477" s="53">
        <v>40</v>
      </c>
      <c r="P477" s="53" t="s">
        <v>12</v>
      </c>
      <c r="Q477" s="134" t="s">
        <v>92</v>
      </c>
      <c r="R477" s="134" t="s">
        <v>962</v>
      </c>
      <c r="S477" s="134" t="s">
        <v>963</v>
      </c>
      <c r="T477" s="138"/>
      <c r="U477" s="138"/>
      <c r="V477" s="138"/>
      <c r="W477" s="169">
        <v>444</v>
      </c>
      <c r="X477" s="210" t="s">
        <v>1256</v>
      </c>
      <c r="Y477" s="210"/>
      <c r="Z477" s="212" t="s">
        <v>1065</v>
      </c>
      <c r="AA477" s="211">
        <v>42736</v>
      </c>
      <c r="AB477" s="211">
        <v>42856</v>
      </c>
      <c r="AC477" s="208">
        <f t="shared" si="36"/>
        <v>120</v>
      </c>
      <c r="AD477" s="212">
        <v>12</v>
      </c>
      <c r="AE477" s="212" t="s">
        <v>564</v>
      </c>
      <c r="AF477" s="212" t="s">
        <v>1889</v>
      </c>
      <c r="AG477" s="212"/>
      <c r="AH477" s="212"/>
      <c r="AI477" s="212"/>
      <c r="AJ477" s="212"/>
      <c r="AK477" s="212"/>
      <c r="AL477" s="212"/>
      <c r="AM477" s="212"/>
      <c r="AN477" s="212"/>
      <c r="AO477" s="212"/>
      <c r="AP477" s="212"/>
      <c r="AQ477" s="213">
        <f t="shared" si="35"/>
        <v>89</v>
      </c>
      <c r="AR477" s="214">
        <f t="shared" si="37"/>
        <v>0.7416666666666667</v>
      </c>
      <c r="AS477" s="154">
        <v>0</v>
      </c>
      <c r="AT477" s="155" t="s">
        <v>1805</v>
      </c>
      <c r="AU477" s="155"/>
      <c r="AV477" s="92">
        <f t="shared" si="38"/>
        <v>0</v>
      </c>
      <c r="AW477" s="92">
        <f t="shared" si="39"/>
        <v>0</v>
      </c>
    </row>
    <row r="478" spans="1:49" s="123" customFormat="1" ht="89.25" x14ac:dyDescent="0.25">
      <c r="A478" s="50" t="s">
        <v>1116</v>
      </c>
      <c r="B478" s="50" t="s">
        <v>1116</v>
      </c>
      <c r="C478" s="50" t="s">
        <v>743</v>
      </c>
      <c r="D478" s="50" t="s">
        <v>744</v>
      </c>
      <c r="E478" s="50" t="s">
        <v>745</v>
      </c>
      <c r="F478" s="50" t="s">
        <v>746</v>
      </c>
      <c r="G478" s="50" t="s">
        <v>1117</v>
      </c>
      <c r="H478" s="50" t="s">
        <v>1118</v>
      </c>
      <c r="I478" s="50">
        <v>97</v>
      </c>
      <c r="J478" s="50" t="s">
        <v>12</v>
      </c>
      <c r="K478" s="115" t="s">
        <v>1119</v>
      </c>
      <c r="L478" s="30" t="s">
        <v>1256</v>
      </c>
      <c r="M478" s="50" t="s">
        <v>1120</v>
      </c>
      <c r="N478" s="119">
        <v>15</v>
      </c>
      <c r="O478" s="50">
        <v>93</v>
      </c>
      <c r="P478" s="50" t="s">
        <v>12</v>
      </c>
      <c r="Q478" s="28" t="s">
        <v>92</v>
      </c>
      <c r="R478" s="120" t="s">
        <v>1169</v>
      </c>
      <c r="S478" s="120" t="s">
        <v>1170</v>
      </c>
      <c r="T478" s="130">
        <v>25</v>
      </c>
      <c r="U478" s="19" t="s">
        <v>1596</v>
      </c>
      <c r="V478" s="139" t="s">
        <v>1597</v>
      </c>
      <c r="W478" s="32">
        <v>448</v>
      </c>
      <c r="X478" s="33" t="s">
        <v>1256</v>
      </c>
      <c r="Y478" s="33"/>
      <c r="Z478" s="120" t="s">
        <v>1141</v>
      </c>
      <c r="AA478" s="121">
        <v>42736</v>
      </c>
      <c r="AB478" s="34">
        <v>43100</v>
      </c>
      <c r="AC478" s="35">
        <f t="shared" si="36"/>
        <v>364</v>
      </c>
      <c r="AD478" s="122">
        <v>50</v>
      </c>
      <c r="AE478" s="28" t="s">
        <v>1224</v>
      </c>
      <c r="AF478" s="120" t="s">
        <v>1170</v>
      </c>
      <c r="AG478" s="120" t="s">
        <v>1169</v>
      </c>
      <c r="AH478" s="42"/>
      <c r="AI478" s="120"/>
      <c r="AJ478" s="50"/>
      <c r="AK478" s="50"/>
      <c r="AL478" s="50"/>
      <c r="AM478" s="50"/>
      <c r="AN478" s="50"/>
      <c r="AO478" s="50"/>
      <c r="AP478" s="50"/>
      <c r="AQ478" s="38">
        <f t="shared" si="35"/>
        <v>89</v>
      </c>
      <c r="AR478" s="39">
        <f t="shared" si="37"/>
        <v>1</v>
      </c>
      <c r="AS478" s="20">
        <v>100</v>
      </c>
      <c r="AT478" s="19" t="s">
        <v>1611</v>
      </c>
      <c r="AU478" s="142" t="s">
        <v>1597</v>
      </c>
      <c r="AV478" s="92">
        <f t="shared" si="38"/>
        <v>50</v>
      </c>
      <c r="AW478" s="92">
        <f t="shared" si="39"/>
        <v>7.5</v>
      </c>
    </row>
    <row r="479" spans="1:49" s="123" customFormat="1" ht="89.25" x14ac:dyDescent="0.25">
      <c r="A479" s="50" t="s">
        <v>1116</v>
      </c>
      <c r="B479" s="50" t="s">
        <v>1116</v>
      </c>
      <c r="C479" s="50" t="s">
        <v>743</v>
      </c>
      <c r="D479" s="50" t="s">
        <v>744</v>
      </c>
      <c r="E479" s="50" t="s">
        <v>745</v>
      </c>
      <c r="F479" s="50" t="s">
        <v>746</v>
      </c>
      <c r="G479" s="50" t="s">
        <v>1117</v>
      </c>
      <c r="H479" s="50" t="s">
        <v>1118</v>
      </c>
      <c r="I479" s="50">
        <v>97</v>
      </c>
      <c r="J479" s="50" t="s">
        <v>12</v>
      </c>
      <c r="K479" s="115" t="s">
        <v>1119</v>
      </c>
      <c r="L479" s="30" t="s">
        <v>1256</v>
      </c>
      <c r="M479" s="50" t="s">
        <v>1120</v>
      </c>
      <c r="N479" s="119">
        <v>15</v>
      </c>
      <c r="O479" s="50">
        <v>93</v>
      </c>
      <c r="P479" s="50" t="s">
        <v>12</v>
      </c>
      <c r="Q479" s="28" t="s">
        <v>92</v>
      </c>
      <c r="R479" s="120" t="s">
        <v>1169</v>
      </c>
      <c r="S479" s="120" t="s">
        <v>1170</v>
      </c>
      <c r="T479" s="130">
        <v>25</v>
      </c>
      <c r="U479" s="19" t="s">
        <v>1596</v>
      </c>
      <c r="V479" s="139" t="s">
        <v>1597</v>
      </c>
      <c r="W479" s="32">
        <v>449</v>
      </c>
      <c r="X479" s="33" t="s">
        <v>1256</v>
      </c>
      <c r="Y479" s="33"/>
      <c r="Z479" s="28" t="s">
        <v>1142</v>
      </c>
      <c r="AA479" s="121">
        <v>42736</v>
      </c>
      <c r="AB479" s="34">
        <v>43100</v>
      </c>
      <c r="AC479" s="35">
        <f t="shared" si="36"/>
        <v>364</v>
      </c>
      <c r="AD479" s="122">
        <v>50</v>
      </c>
      <c r="AE479" s="28" t="s">
        <v>1224</v>
      </c>
      <c r="AF479" s="120" t="s">
        <v>1170</v>
      </c>
      <c r="AG479" s="120" t="s">
        <v>1169</v>
      </c>
      <c r="AH479" s="42"/>
      <c r="AI479" s="120"/>
      <c r="AJ479" s="50"/>
      <c r="AK479" s="50"/>
      <c r="AL479" s="50"/>
      <c r="AM479" s="50"/>
      <c r="AN479" s="50"/>
      <c r="AO479" s="50"/>
      <c r="AP479" s="50"/>
      <c r="AQ479" s="38">
        <f t="shared" si="35"/>
        <v>89</v>
      </c>
      <c r="AR479" s="39">
        <f t="shared" si="37"/>
        <v>1</v>
      </c>
      <c r="AS479" s="20">
        <v>100</v>
      </c>
      <c r="AT479" s="19" t="s">
        <v>1612</v>
      </c>
      <c r="AU479" s="142" t="s">
        <v>1597</v>
      </c>
      <c r="AV479" s="92">
        <f t="shared" si="38"/>
        <v>50</v>
      </c>
      <c r="AW479" s="92">
        <f t="shared" si="39"/>
        <v>7.5</v>
      </c>
    </row>
    <row r="480" spans="1:49" s="123" customFormat="1" ht="63.75" x14ac:dyDescent="0.25">
      <c r="A480" s="50" t="s">
        <v>1116</v>
      </c>
      <c r="B480" s="50" t="s">
        <v>1116</v>
      </c>
      <c r="C480" s="50" t="s">
        <v>743</v>
      </c>
      <c r="D480" s="50" t="s">
        <v>744</v>
      </c>
      <c r="E480" s="50" t="s">
        <v>745</v>
      </c>
      <c r="F480" s="50" t="s">
        <v>746</v>
      </c>
      <c r="G480" s="50" t="s">
        <v>1117</v>
      </c>
      <c r="H480" s="50" t="s">
        <v>1118</v>
      </c>
      <c r="I480" s="50">
        <v>97</v>
      </c>
      <c r="J480" s="50" t="s">
        <v>12</v>
      </c>
      <c r="K480" s="115" t="s">
        <v>1121</v>
      </c>
      <c r="L480" s="30" t="s">
        <v>1256</v>
      </c>
      <c r="M480" s="50" t="s">
        <v>1122</v>
      </c>
      <c r="N480" s="119">
        <v>10</v>
      </c>
      <c r="O480" s="50">
        <v>100</v>
      </c>
      <c r="P480" s="50" t="s">
        <v>12</v>
      </c>
      <c r="Q480" s="28" t="s">
        <v>92</v>
      </c>
      <c r="R480" s="120" t="s">
        <v>1169</v>
      </c>
      <c r="S480" s="120" t="s">
        <v>1170</v>
      </c>
      <c r="T480" s="130">
        <v>25</v>
      </c>
      <c r="U480" s="130" t="s">
        <v>1598</v>
      </c>
      <c r="V480" s="130" t="s">
        <v>1599</v>
      </c>
      <c r="W480" s="32">
        <v>450</v>
      </c>
      <c r="X480" s="33" t="s">
        <v>1256</v>
      </c>
      <c r="Y480" s="33"/>
      <c r="Z480" s="120" t="s">
        <v>1143</v>
      </c>
      <c r="AA480" s="121">
        <v>42736</v>
      </c>
      <c r="AB480" s="34">
        <v>43100</v>
      </c>
      <c r="AC480" s="35">
        <f t="shared" si="36"/>
        <v>364</v>
      </c>
      <c r="AD480" s="122">
        <v>100</v>
      </c>
      <c r="AE480" s="28" t="s">
        <v>1224</v>
      </c>
      <c r="AF480" s="120" t="s">
        <v>1170</v>
      </c>
      <c r="AG480" s="120" t="s">
        <v>1169</v>
      </c>
      <c r="AH480" s="42"/>
      <c r="AI480" s="120"/>
      <c r="AJ480" s="42"/>
      <c r="AK480" s="42"/>
      <c r="AL480" s="42"/>
      <c r="AM480" s="42"/>
      <c r="AN480" s="50"/>
      <c r="AO480" s="50"/>
      <c r="AP480" s="50"/>
      <c r="AQ480" s="38">
        <f t="shared" si="35"/>
        <v>89</v>
      </c>
      <c r="AR480" s="39">
        <f t="shared" si="37"/>
        <v>1</v>
      </c>
      <c r="AS480" s="20">
        <v>100</v>
      </c>
      <c r="AT480" s="130" t="s">
        <v>1598</v>
      </c>
      <c r="AU480" s="130" t="s">
        <v>1599</v>
      </c>
      <c r="AV480" s="92">
        <f t="shared" si="38"/>
        <v>100</v>
      </c>
      <c r="AW480" s="92">
        <f t="shared" si="39"/>
        <v>10</v>
      </c>
    </row>
    <row r="481" spans="1:51" s="123" customFormat="1" ht="76.5" x14ac:dyDescent="0.25">
      <c r="A481" s="50" t="s">
        <v>1116</v>
      </c>
      <c r="B481" s="50" t="s">
        <v>1116</v>
      </c>
      <c r="C481" s="50" t="s">
        <v>743</v>
      </c>
      <c r="D481" s="50" t="s">
        <v>744</v>
      </c>
      <c r="E481" s="50" t="s">
        <v>745</v>
      </c>
      <c r="F481" s="50" t="s">
        <v>746</v>
      </c>
      <c r="G481" s="50" t="s">
        <v>1123</v>
      </c>
      <c r="H481" s="50" t="s">
        <v>1124</v>
      </c>
      <c r="I481" s="50">
        <v>95</v>
      </c>
      <c r="J481" s="50" t="s">
        <v>12</v>
      </c>
      <c r="K481" s="115" t="s">
        <v>1125</v>
      </c>
      <c r="L481" s="30" t="s">
        <v>1256</v>
      </c>
      <c r="M481" s="50" t="s">
        <v>1126</v>
      </c>
      <c r="N481" s="119">
        <v>12</v>
      </c>
      <c r="O481" s="50">
        <v>150</v>
      </c>
      <c r="P481" s="50" t="s">
        <v>11</v>
      </c>
      <c r="Q481" s="28" t="s">
        <v>92</v>
      </c>
      <c r="R481" s="28" t="s">
        <v>1171</v>
      </c>
      <c r="S481" s="120" t="s">
        <v>1144</v>
      </c>
      <c r="T481" s="130">
        <v>7</v>
      </c>
      <c r="U481" s="19" t="s">
        <v>1600</v>
      </c>
      <c r="V481" s="139" t="s">
        <v>1601</v>
      </c>
      <c r="W481" s="32">
        <v>451</v>
      </c>
      <c r="X481" s="33" t="s">
        <v>1256</v>
      </c>
      <c r="Y481" s="33"/>
      <c r="Z481" s="120" t="s">
        <v>1150</v>
      </c>
      <c r="AA481" s="121">
        <v>42736</v>
      </c>
      <c r="AB481" s="34">
        <v>43100</v>
      </c>
      <c r="AC481" s="35">
        <f t="shared" si="36"/>
        <v>364</v>
      </c>
      <c r="AD481" s="122">
        <v>50</v>
      </c>
      <c r="AE481" s="28" t="s">
        <v>1224</v>
      </c>
      <c r="AF481" s="42" t="s">
        <v>1144</v>
      </c>
      <c r="AG481" s="28" t="s">
        <v>1171</v>
      </c>
      <c r="AH481" s="28" t="s">
        <v>178</v>
      </c>
      <c r="AI481" s="28" t="s">
        <v>1151</v>
      </c>
      <c r="AJ481" s="28" t="s">
        <v>178</v>
      </c>
      <c r="AK481" s="28" t="s">
        <v>1147</v>
      </c>
      <c r="AL481" s="28"/>
      <c r="AM481" s="28"/>
      <c r="AN481" s="50"/>
      <c r="AO481" s="50"/>
      <c r="AP481" s="50"/>
      <c r="AQ481" s="38">
        <f t="shared" si="35"/>
        <v>89</v>
      </c>
      <c r="AR481" s="39">
        <f t="shared" si="37"/>
        <v>1</v>
      </c>
      <c r="AS481" s="20">
        <v>26</v>
      </c>
      <c r="AT481" s="19" t="s">
        <v>1903</v>
      </c>
      <c r="AU481" s="19" t="s">
        <v>1601</v>
      </c>
      <c r="AV481" s="92">
        <f t="shared" si="38"/>
        <v>13</v>
      </c>
      <c r="AW481" s="92">
        <f t="shared" si="39"/>
        <v>1.56</v>
      </c>
      <c r="AY481" s="219">
        <f>10/38</f>
        <v>0.26315789473684209</v>
      </c>
    </row>
    <row r="482" spans="1:51" s="123" customFormat="1" ht="76.5" x14ac:dyDescent="0.25">
      <c r="A482" s="50" t="s">
        <v>1116</v>
      </c>
      <c r="B482" s="50" t="s">
        <v>1116</v>
      </c>
      <c r="C482" s="50" t="s">
        <v>743</v>
      </c>
      <c r="D482" s="50" t="s">
        <v>744</v>
      </c>
      <c r="E482" s="50" t="s">
        <v>745</v>
      </c>
      <c r="F482" s="50" t="s">
        <v>746</v>
      </c>
      <c r="G482" s="50" t="s">
        <v>1123</v>
      </c>
      <c r="H482" s="50" t="s">
        <v>1124</v>
      </c>
      <c r="I482" s="50">
        <v>95</v>
      </c>
      <c r="J482" s="50" t="s">
        <v>12</v>
      </c>
      <c r="K482" s="115" t="s">
        <v>1125</v>
      </c>
      <c r="L482" s="30" t="s">
        <v>1256</v>
      </c>
      <c r="M482" s="50" t="s">
        <v>1126</v>
      </c>
      <c r="N482" s="119">
        <v>12</v>
      </c>
      <c r="O482" s="50">
        <v>150</v>
      </c>
      <c r="P482" s="50" t="s">
        <v>11</v>
      </c>
      <c r="Q482" s="28" t="s">
        <v>92</v>
      </c>
      <c r="R482" s="28" t="s">
        <v>1171</v>
      </c>
      <c r="S482" s="120" t="s">
        <v>1144</v>
      </c>
      <c r="T482" s="130">
        <v>7</v>
      </c>
      <c r="U482" s="19" t="s">
        <v>1600</v>
      </c>
      <c r="V482" s="139" t="s">
        <v>1601</v>
      </c>
      <c r="W482" s="32">
        <v>452</v>
      </c>
      <c r="X482" s="33" t="s">
        <v>1256</v>
      </c>
      <c r="Y482" s="33"/>
      <c r="Z482" s="120" t="s">
        <v>1152</v>
      </c>
      <c r="AA482" s="121">
        <v>42736</v>
      </c>
      <c r="AB482" s="34">
        <v>43100</v>
      </c>
      <c r="AC482" s="35">
        <f t="shared" si="36"/>
        <v>364</v>
      </c>
      <c r="AD482" s="122">
        <v>50</v>
      </c>
      <c r="AE482" s="28" t="s">
        <v>1224</v>
      </c>
      <c r="AF482" s="42" t="s">
        <v>1144</v>
      </c>
      <c r="AG482" s="28" t="s">
        <v>1171</v>
      </c>
      <c r="AH482" s="28" t="s">
        <v>178</v>
      </c>
      <c r="AI482" s="28" t="s">
        <v>1151</v>
      </c>
      <c r="AJ482" s="28" t="s">
        <v>178</v>
      </c>
      <c r="AK482" s="28" t="s">
        <v>1147</v>
      </c>
      <c r="AL482" s="28"/>
      <c r="AM482" s="28"/>
      <c r="AN482" s="50"/>
      <c r="AO482" s="50"/>
      <c r="AP482" s="50"/>
      <c r="AQ482" s="38">
        <f t="shared" si="35"/>
        <v>89</v>
      </c>
      <c r="AR482" s="39">
        <f t="shared" si="37"/>
        <v>1</v>
      </c>
      <c r="AS482" s="20">
        <v>26</v>
      </c>
      <c r="AT482" s="19" t="s">
        <v>1904</v>
      </c>
      <c r="AU482" s="143" t="s">
        <v>1601</v>
      </c>
      <c r="AV482" s="92">
        <f t="shared" si="38"/>
        <v>13</v>
      </c>
      <c r="AW482" s="92">
        <f t="shared" si="39"/>
        <v>1.56</v>
      </c>
    </row>
    <row r="483" spans="1:51" s="123" customFormat="1" ht="95.25" customHeight="1" x14ac:dyDescent="0.25">
      <c r="A483" s="50" t="s">
        <v>1116</v>
      </c>
      <c r="B483" s="50" t="s">
        <v>1116</v>
      </c>
      <c r="C483" s="50" t="s">
        <v>743</v>
      </c>
      <c r="D483" s="50" t="s">
        <v>744</v>
      </c>
      <c r="E483" s="50" t="s">
        <v>745</v>
      </c>
      <c r="F483" s="50" t="s">
        <v>746</v>
      </c>
      <c r="G483" s="50" t="s">
        <v>1127</v>
      </c>
      <c r="H483" s="50" t="s">
        <v>1128</v>
      </c>
      <c r="I483" s="50">
        <v>66</v>
      </c>
      <c r="J483" s="50" t="s">
        <v>12</v>
      </c>
      <c r="K483" s="115" t="s">
        <v>1129</v>
      </c>
      <c r="L483" s="30" t="s">
        <v>1256</v>
      </c>
      <c r="M483" s="50" t="s">
        <v>1130</v>
      </c>
      <c r="N483" s="119">
        <v>12</v>
      </c>
      <c r="O483" s="50">
        <v>85</v>
      </c>
      <c r="P483" s="50" t="s">
        <v>12</v>
      </c>
      <c r="Q483" s="28" t="s">
        <v>92</v>
      </c>
      <c r="R483" s="28" t="s">
        <v>1171</v>
      </c>
      <c r="S483" s="120" t="s">
        <v>1144</v>
      </c>
      <c r="T483" s="130">
        <v>14</v>
      </c>
      <c r="U483" s="19" t="s">
        <v>1602</v>
      </c>
      <c r="V483" s="139" t="s">
        <v>1603</v>
      </c>
      <c r="W483" s="32">
        <v>453</v>
      </c>
      <c r="X483" s="33" t="s">
        <v>1256</v>
      </c>
      <c r="Y483" s="33"/>
      <c r="Z483" s="28" t="s">
        <v>1145</v>
      </c>
      <c r="AA483" s="121">
        <v>42736</v>
      </c>
      <c r="AB483" s="34">
        <v>43100</v>
      </c>
      <c r="AC483" s="35">
        <f t="shared" si="36"/>
        <v>364</v>
      </c>
      <c r="AD483" s="122">
        <v>30</v>
      </c>
      <c r="AE483" s="28" t="s">
        <v>1224</v>
      </c>
      <c r="AF483" s="42" t="s">
        <v>1146</v>
      </c>
      <c r="AG483" s="28" t="s">
        <v>1171</v>
      </c>
      <c r="AH483" s="28" t="s">
        <v>178</v>
      </c>
      <c r="AI483" s="28" t="s">
        <v>1147</v>
      </c>
      <c r="AJ483" s="28"/>
      <c r="AK483" s="28"/>
      <c r="AL483" s="28"/>
      <c r="AM483" s="28"/>
      <c r="AN483" s="50"/>
      <c r="AO483" s="50"/>
      <c r="AP483" s="50"/>
      <c r="AQ483" s="38">
        <f t="shared" si="35"/>
        <v>89</v>
      </c>
      <c r="AR483" s="39">
        <f t="shared" si="37"/>
        <v>1</v>
      </c>
      <c r="AS483" s="20">
        <v>100</v>
      </c>
      <c r="AT483" s="19" t="s">
        <v>1905</v>
      </c>
      <c r="AU483" s="143" t="s">
        <v>1603</v>
      </c>
      <c r="AV483" s="92">
        <f t="shared" si="38"/>
        <v>30</v>
      </c>
      <c r="AW483" s="92">
        <f t="shared" si="39"/>
        <v>3.6</v>
      </c>
    </row>
    <row r="484" spans="1:51" s="123" customFormat="1" ht="89.25" x14ac:dyDescent="0.25">
      <c r="A484" s="50" t="s">
        <v>1116</v>
      </c>
      <c r="B484" s="50" t="s">
        <v>1116</v>
      </c>
      <c r="C484" s="50" t="s">
        <v>743</v>
      </c>
      <c r="D484" s="50" t="s">
        <v>744</v>
      </c>
      <c r="E484" s="50" t="s">
        <v>745</v>
      </c>
      <c r="F484" s="50" t="s">
        <v>746</v>
      </c>
      <c r="G484" s="50" t="s">
        <v>1127</v>
      </c>
      <c r="H484" s="50" t="s">
        <v>1128</v>
      </c>
      <c r="I484" s="50">
        <v>66</v>
      </c>
      <c r="J484" s="50" t="s">
        <v>12</v>
      </c>
      <c r="K484" s="115" t="s">
        <v>1129</v>
      </c>
      <c r="L484" s="30" t="s">
        <v>1256</v>
      </c>
      <c r="M484" s="50" t="s">
        <v>1130</v>
      </c>
      <c r="N484" s="119">
        <v>12</v>
      </c>
      <c r="O484" s="50">
        <v>85</v>
      </c>
      <c r="P484" s="50" t="s">
        <v>12</v>
      </c>
      <c r="Q484" s="28" t="s">
        <v>92</v>
      </c>
      <c r="R484" s="28" t="s">
        <v>1171</v>
      </c>
      <c r="S484" s="120" t="s">
        <v>1144</v>
      </c>
      <c r="T484" s="130">
        <v>14</v>
      </c>
      <c r="U484" s="19" t="s">
        <v>1602</v>
      </c>
      <c r="V484" s="139" t="s">
        <v>1603</v>
      </c>
      <c r="W484" s="32">
        <v>454</v>
      </c>
      <c r="X484" s="33" t="s">
        <v>1256</v>
      </c>
      <c r="Y484" s="33"/>
      <c r="Z484" s="28" t="s">
        <v>1148</v>
      </c>
      <c r="AA484" s="121">
        <v>42736</v>
      </c>
      <c r="AB484" s="34">
        <v>43100</v>
      </c>
      <c r="AC484" s="35">
        <f t="shared" si="36"/>
        <v>364</v>
      </c>
      <c r="AD484" s="122">
        <v>70</v>
      </c>
      <c r="AE484" s="28" t="s">
        <v>1224</v>
      </c>
      <c r="AF484" s="42" t="s">
        <v>1146</v>
      </c>
      <c r="AG484" s="28" t="s">
        <v>1171</v>
      </c>
      <c r="AH484" s="28" t="s">
        <v>178</v>
      </c>
      <c r="AI484" s="28" t="s">
        <v>1149</v>
      </c>
      <c r="AJ484" s="28" t="s">
        <v>178</v>
      </c>
      <c r="AK484" s="28" t="s">
        <v>1147</v>
      </c>
      <c r="AL484" s="28"/>
      <c r="AM484" s="28"/>
      <c r="AN484" s="50"/>
      <c r="AO484" s="50"/>
      <c r="AP484" s="50"/>
      <c r="AQ484" s="38">
        <f t="shared" si="35"/>
        <v>89</v>
      </c>
      <c r="AR484" s="39">
        <f t="shared" si="37"/>
        <v>1</v>
      </c>
      <c r="AS484" s="20">
        <v>15</v>
      </c>
      <c r="AT484" s="19" t="s">
        <v>1613</v>
      </c>
      <c r="AU484" s="143" t="s">
        <v>1603</v>
      </c>
      <c r="AV484" s="92">
        <f t="shared" si="38"/>
        <v>10.5</v>
      </c>
      <c r="AW484" s="92">
        <f t="shared" si="39"/>
        <v>1.26</v>
      </c>
      <c r="AY484" s="219"/>
    </row>
    <row r="485" spans="1:51" s="123" customFormat="1" ht="51" x14ac:dyDescent="0.25">
      <c r="A485" s="50" t="s">
        <v>1116</v>
      </c>
      <c r="B485" s="50" t="s">
        <v>1116</v>
      </c>
      <c r="C485" s="50" t="s">
        <v>743</v>
      </c>
      <c r="D485" s="50" t="s">
        <v>744</v>
      </c>
      <c r="E485" s="50" t="s">
        <v>745</v>
      </c>
      <c r="F485" s="50" t="s">
        <v>746</v>
      </c>
      <c r="G485" s="50" t="s">
        <v>1127</v>
      </c>
      <c r="H485" s="50" t="s">
        <v>1128</v>
      </c>
      <c r="I485" s="50">
        <v>66</v>
      </c>
      <c r="J485" s="50" t="s">
        <v>12</v>
      </c>
      <c r="K485" s="115" t="s">
        <v>1131</v>
      </c>
      <c r="L485" s="30" t="s">
        <v>1256</v>
      </c>
      <c r="M485" s="50" t="s">
        <v>1132</v>
      </c>
      <c r="N485" s="119">
        <v>15</v>
      </c>
      <c r="O485" s="50">
        <v>12</v>
      </c>
      <c r="P485" s="50" t="s">
        <v>12</v>
      </c>
      <c r="Q485" s="28" t="s">
        <v>92</v>
      </c>
      <c r="R485" s="120" t="s">
        <v>1169</v>
      </c>
      <c r="S485" s="120" t="s">
        <v>1170</v>
      </c>
      <c r="T485" s="130">
        <v>0</v>
      </c>
      <c r="U485" s="130" t="s">
        <v>1604</v>
      </c>
      <c r="V485" s="130"/>
      <c r="W485" s="32">
        <v>455</v>
      </c>
      <c r="X485" s="33" t="s">
        <v>1256</v>
      </c>
      <c r="Y485" s="33"/>
      <c r="Z485" s="28" t="s">
        <v>1153</v>
      </c>
      <c r="AA485" s="121">
        <v>42736</v>
      </c>
      <c r="AB485" s="34">
        <v>43100</v>
      </c>
      <c r="AC485" s="35">
        <f t="shared" si="36"/>
        <v>364</v>
      </c>
      <c r="AD485" s="122">
        <v>50</v>
      </c>
      <c r="AE485" s="28" t="s">
        <v>1224</v>
      </c>
      <c r="AF485" s="120" t="s">
        <v>1170</v>
      </c>
      <c r="AG485" s="120" t="s">
        <v>1169</v>
      </c>
      <c r="AH485" s="120"/>
      <c r="AI485" s="42"/>
      <c r="AJ485" s="42"/>
      <c r="AK485" s="42"/>
      <c r="AL485" s="42"/>
      <c r="AM485" s="42"/>
      <c r="AN485" s="50"/>
      <c r="AO485" s="50"/>
      <c r="AP485" s="50"/>
      <c r="AQ485" s="38">
        <f t="shared" si="35"/>
        <v>89</v>
      </c>
      <c r="AR485" s="39">
        <f t="shared" si="37"/>
        <v>1</v>
      </c>
      <c r="AS485" s="20">
        <v>0</v>
      </c>
      <c r="AT485" s="130" t="s">
        <v>1614</v>
      </c>
      <c r="AU485" s="19" t="s">
        <v>1615</v>
      </c>
      <c r="AV485" s="92">
        <f t="shared" si="38"/>
        <v>0</v>
      </c>
      <c r="AW485" s="92">
        <f t="shared" si="39"/>
        <v>0</v>
      </c>
    </row>
    <row r="486" spans="1:51" s="123" customFormat="1" ht="51" x14ac:dyDescent="0.25">
      <c r="A486" s="50" t="s">
        <v>1116</v>
      </c>
      <c r="B486" s="50" t="s">
        <v>1116</v>
      </c>
      <c r="C486" s="50" t="s">
        <v>743</v>
      </c>
      <c r="D486" s="50" t="s">
        <v>744</v>
      </c>
      <c r="E486" s="50" t="s">
        <v>745</v>
      </c>
      <c r="F486" s="50" t="s">
        <v>746</v>
      </c>
      <c r="G486" s="50" t="s">
        <v>1127</v>
      </c>
      <c r="H486" s="50" t="s">
        <v>1128</v>
      </c>
      <c r="I486" s="50">
        <v>66</v>
      </c>
      <c r="J486" s="50" t="s">
        <v>12</v>
      </c>
      <c r="K486" s="115" t="s">
        <v>1131</v>
      </c>
      <c r="L486" s="30" t="s">
        <v>1256</v>
      </c>
      <c r="M486" s="50" t="s">
        <v>1132</v>
      </c>
      <c r="N486" s="119">
        <v>15</v>
      </c>
      <c r="O486" s="50">
        <v>12</v>
      </c>
      <c r="P486" s="50" t="s">
        <v>12</v>
      </c>
      <c r="Q486" s="28" t="s">
        <v>92</v>
      </c>
      <c r="R486" s="120" t="s">
        <v>1169</v>
      </c>
      <c r="S486" s="120" t="s">
        <v>1170</v>
      </c>
      <c r="T486" s="130">
        <v>0</v>
      </c>
      <c r="U486" s="130" t="s">
        <v>1604</v>
      </c>
      <c r="V486" s="130"/>
      <c r="W486" s="32">
        <v>456</v>
      </c>
      <c r="X486" s="33" t="s">
        <v>1256</v>
      </c>
      <c r="Y486" s="33"/>
      <c r="Z486" s="66" t="s">
        <v>1168</v>
      </c>
      <c r="AA486" s="121">
        <v>42736</v>
      </c>
      <c r="AB486" s="34">
        <v>43100</v>
      </c>
      <c r="AC486" s="35">
        <f t="shared" si="36"/>
        <v>364</v>
      </c>
      <c r="AD486" s="122">
        <v>50</v>
      </c>
      <c r="AE486" s="28" t="s">
        <v>564</v>
      </c>
      <c r="AF486" s="120" t="s">
        <v>1170</v>
      </c>
      <c r="AG486" s="120" t="s">
        <v>1169</v>
      </c>
      <c r="AH486" s="93"/>
      <c r="AI486" s="93"/>
      <c r="AJ486" s="42"/>
      <c r="AK486" s="42"/>
      <c r="AL486" s="42"/>
      <c r="AM486" s="42"/>
      <c r="AN486" s="50"/>
      <c r="AO486" s="50"/>
      <c r="AP486" s="50"/>
      <c r="AQ486" s="38">
        <f t="shared" si="35"/>
        <v>89</v>
      </c>
      <c r="AR486" s="39">
        <f t="shared" si="37"/>
        <v>0.2445054945054945</v>
      </c>
      <c r="AS486" s="20">
        <v>0</v>
      </c>
      <c r="AT486" s="130" t="s">
        <v>1614</v>
      </c>
      <c r="AU486" s="19" t="s">
        <v>1615</v>
      </c>
      <c r="AV486" s="92">
        <f t="shared" si="38"/>
        <v>0</v>
      </c>
      <c r="AW486" s="92">
        <f t="shared" si="39"/>
        <v>0</v>
      </c>
    </row>
    <row r="487" spans="1:51" s="123" customFormat="1" ht="63.75" x14ac:dyDescent="0.25">
      <c r="A487" s="50" t="s">
        <v>1116</v>
      </c>
      <c r="B487" s="50" t="s">
        <v>1116</v>
      </c>
      <c r="C487" s="50" t="s">
        <v>743</v>
      </c>
      <c r="D487" s="50" t="s">
        <v>744</v>
      </c>
      <c r="E487" s="50" t="s">
        <v>745</v>
      </c>
      <c r="F487" s="50" t="s">
        <v>746</v>
      </c>
      <c r="G487" s="50" t="s">
        <v>1123</v>
      </c>
      <c r="H487" s="50" t="s">
        <v>1124</v>
      </c>
      <c r="I487" s="50">
        <v>95</v>
      </c>
      <c r="J487" s="50" t="s">
        <v>12</v>
      </c>
      <c r="K487" s="115" t="s">
        <v>1133</v>
      </c>
      <c r="L487" s="30" t="s">
        <v>1256</v>
      </c>
      <c r="M487" s="50" t="s">
        <v>1134</v>
      </c>
      <c r="N487" s="119">
        <v>6</v>
      </c>
      <c r="O487" s="50">
        <v>12</v>
      </c>
      <c r="P487" s="50" t="s">
        <v>11</v>
      </c>
      <c r="Q487" s="28" t="s">
        <v>92</v>
      </c>
      <c r="R487" s="28" t="s">
        <v>1171</v>
      </c>
      <c r="S487" s="120" t="s">
        <v>1144</v>
      </c>
      <c r="T487" s="130">
        <v>3</v>
      </c>
      <c r="U487" s="19" t="s">
        <v>1605</v>
      </c>
      <c r="V487" s="140" t="s">
        <v>1606</v>
      </c>
      <c r="W487" s="32">
        <v>457</v>
      </c>
      <c r="X487" s="33" t="s">
        <v>1256</v>
      </c>
      <c r="Y487" s="33"/>
      <c r="Z487" s="120" t="s">
        <v>1154</v>
      </c>
      <c r="AA487" s="34">
        <v>42736</v>
      </c>
      <c r="AB487" s="34">
        <v>43100</v>
      </c>
      <c r="AC487" s="35">
        <f t="shared" si="36"/>
        <v>364</v>
      </c>
      <c r="AD487" s="122">
        <v>100</v>
      </c>
      <c r="AE487" s="28" t="s">
        <v>564</v>
      </c>
      <c r="AF487" s="42" t="s">
        <v>1144</v>
      </c>
      <c r="AG487" s="28" t="s">
        <v>1171</v>
      </c>
      <c r="AH487" s="28" t="s">
        <v>1155</v>
      </c>
      <c r="AI487" s="28" t="s">
        <v>1149</v>
      </c>
      <c r="AJ487" s="28" t="s">
        <v>1155</v>
      </c>
      <c r="AK487" s="28" t="s">
        <v>1147</v>
      </c>
      <c r="AL487" s="28"/>
      <c r="AM487" s="28"/>
      <c r="AN487" s="50"/>
      <c r="AO487" s="50"/>
      <c r="AP487" s="50"/>
      <c r="AQ487" s="38">
        <f t="shared" si="35"/>
        <v>89</v>
      </c>
      <c r="AR487" s="39">
        <f t="shared" si="37"/>
        <v>0.2445054945054945</v>
      </c>
      <c r="AS487" s="20">
        <v>3</v>
      </c>
      <c r="AT487" s="19" t="s">
        <v>1605</v>
      </c>
      <c r="AU487" s="143" t="s">
        <v>1606</v>
      </c>
      <c r="AV487" s="92">
        <f t="shared" si="38"/>
        <v>3</v>
      </c>
      <c r="AW487" s="92">
        <f t="shared" si="39"/>
        <v>0.18</v>
      </c>
    </row>
    <row r="488" spans="1:51" s="123" customFormat="1" ht="38.25" x14ac:dyDescent="0.25">
      <c r="A488" s="50" t="s">
        <v>1116</v>
      </c>
      <c r="B488" s="50" t="s">
        <v>1116</v>
      </c>
      <c r="C488" s="50" t="s">
        <v>743</v>
      </c>
      <c r="D488" s="50" t="s">
        <v>744</v>
      </c>
      <c r="E488" s="50" t="s">
        <v>745</v>
      </c>
      <c r="F488" s="50" t="s">
        <v>746</v>
      </c>
      <c r="G488" s="50" t="s">
        <v>1123</v>
      </c>
      <c r="H488" s="50" t="s">
        <v>1124</v>
      </c>
      <c r="I488" s="50">
        <v>95</v>
      </c>
      <c r="J488" s="50" t="s">
        <v>12</v>
      </c>
      <c r="K488" s="115" t="s">
        <v>1135</v>
      </c>
      <c r="L488" s="30" t="s">
        <v>1256</v>
      </c>
      <c r="M488" s="50" t="s">
        <v>1136</v>
      </c>
      <c r="N488" s="119">
        <v>4</v>
      </c>
      <c r="O488" s="50">
        <v>1</v>
      </c>
      <c r="P488" s="50" t="s">
        <v>11</v>
      </c>
      <c r="Q488" s="28" t="s">
        <v>92</v>
      </c>
      <c r="R488" s="28" t="s">
        <v>1171</v>
      </c>
      <c r="S488" s="120" t="s">
        <v>1144</v>
      </c>
      <c r="T488" s="130">
        <v>1</v>
      </c>
      <c r="U488" s="19" t="s">
        <v>1607</v>
      </c>
      <c r="V488" s="140" t="s">
        <v>1608</v>
      </c>
      <c r="W488" s="32">
        <v>458</v>
      </c>
      <c r="X488" s="33" t="s">
        <v>1256</v>
      </c>
      <c r="Y488" s="33"/>
      <c r="Z488" s="28" t="s">
        <v>1156</v>
      </c>
      <c r="AA488" s="34">
        <v>42736</v>
      </c>
      <c r="AB488" s="34">
        <v>43100</v>
      </c>
      <c r="AC488" s="35">
        <f t="shared" si="36"/>
        <v>364</v>
      </c>
      <c r="AD488" s="122">
        <v>100</v>
      </c>
      <c r="AE488" s="28" t="s">
        <v>564</v>
      </c>
      <c r="AF488" s="42" t="s">
        <v>1155</v>
      </c>
      <c r="AG488" s="28" t="s">
        <v>1147</v>
      </c>
      <c r="AH488" s="28"/>
      <c r="AI488" s="28"/>
      <c r="AJ488" s="28"/>
      <c r="AK488" s="28"/>
      <c r="AL488" s="28"/>
      <c r="AM488" s="28"/>
      <c r="AN488" s="50"/>
      <c r="AO488" s="50"/>
      <c r="AP488" s="50"/>
      <c r="AQ488" s="38">
        <f t="shared" si="35"/>
        <v>89</v>
      </c>
      <c r="AR488" s="39">
        <f t="shared" si="37"/>
        <v>0.2445054945054945</v>
      </c>
      <c r="AS488" s="20">
        <v>1</v>
      </c>
      <c r="AT488" s="19" t="s">
        <v>1607</v>
      </c>
      <c r="AU488" s="143" t="s">
        <v>1608</v>
      </c>
      <c r="AV488" s="92">
        <f t="shared" si="38"/>
        <v>1</v>
      </c>
      <c r="AW488" s="92">
        <f t="shared" si="39"/>
        <v>0.04</v>
      </c>
    </row>
    <row r="489" spans="1:51" s="123" customFormat="1" ht="63.75" x14ac:dyDescent="0.25">
      <c r="A489" s="50" t="s">
        <v>1116</v>
      </c>
      <c r="B489" s="50" t="s">
        <v>1116</v>
      </c>
      <c r="C489" s="50" t="s">
        <v>743</v>
      </c>
      <c r="D489" s="50" t="s">
        <v>744</v>
      </c>
      <c r="E489" s="50" t="s">
        <v>745</v>
      </c>
      <c r="F489" s="50" t="s">
        <v>746</v>
      </c>
      <c r="G489" s="50" t="s">
        <v>1127</v>
      </c>
      <c r="H489" s="50" t="s">
        <v>1128</v>
      </c>
      <c r="I489" s="50">
        <v>66</v>
      </c>
      <c r="J489" s="50" t="s">
        <v>12</v>
      </c>
      <c r="K489" s="115" t="s">
        <v>1137</v>
      </c>
      <c r="L489" s="30" t="s">
        <v>1256</v>
      </c>
      <c r="M489" s="50" t="s">
        <v>1138</v>
      </c>
      <c r="N489" s="119">
        <v>11</v>
      </c>
      <c r="O489" s="50">
        <v>100</v>
      </c>
      <c r="P489" s="70" t="s">
        <v>12</v>
      </c>
      <c r="Q489" s="31" t="s">
        <v>92</v>
      </c>
      <c r="R489" s="28" t="s">
        <v>1171</v>
      </c>
      <c r="S489" s="120" t="s">
        <v>1144</v>
      </c>
      <c r="T489" s="130">
        <v>25</v>
      </c>
      <c r="U489" s="19" t="s">
        <v>1609</v>
      </c>
      <c r="V489" s="139" t="s">
        <v>1610</v>
      </c>
      <c r="W489" s="32">
        <v>459</v>
      </c>
      <c r="X489" s="33" t="s">
        <v>1256</v>
      </c>
      <c r="Y489" s="33"/>
      <c r="Z489" s="28" t="s">
        <v>1157</v>
      </c>
      <c r="AA489" s="34">
        <v>42736</v>
      </c>
      <c r="AB489" s="34">
        <v>43100</v>
      </c>
      <c r="AC489" s="35">
        <f t="shared" si="36"/>
        <v>364</v>
      </c>
      <c r="AD489" s="122">
        <v>30</v>
      </c>
      <c r="AE489" s="28" t="s">
        <v>1224</v>
      </c>
      <c r="AF489" s="42" t="s">
        <v>1144</v>
      </c>
      <c r="AG489" s="28" t="s">
        <v>1171</v>
      </c>
      <c r="AH489" s="28" t="s">
        <v>669</v>
      </c>
      <c r="AI489" s="28" t="s">
        <v>1158</v>
      </c>
      <c r="AJ489" s="28"/>
      <c r="AK489" s="28"/>
      <c r="AL489" s="28"/>
      <c r="AM489" s="28"/>
      <c r="AN489" s="50"/>
      <c r="AO489" s="50"/>
      <c r="AP489" s="50"/>
      <c r="AQ489" s="38">
        <f t="shared" si="35"/>
        <v>89</v>
      </c>
      <c r="AR489" s="39">
        <f t="shared" si="37"/>
        <v>1</v>
      </c>
      <c r="AS489" s="20">
        <v>100</v>
      </c>
      <c r="AT489" s="19" t="s">
        <v>1616</v>
      </c>
      <c r="AU489" s="143" t="s">
        <v>1610</v>
      </c>
      <c r="AV489" s="92">
        <f t="shared" si="38"/>
        <v>30</v>
      </c>
      <c r="AW489" s="92">
        <f t="shared" si="39"/>
        <v>3.3</v>
      </c>
    </row>
    <row r="490" spans="1:51" s="123" customFormat="1" ht="38.25" x14ac:dyDescent="0.25">
      <c r="A490" s="50" t="s">
        <v>1116</v>
      </c>
      <c r="B490" s="50" t="s">
        <v>1116</v>
      </c>
      <c r="C490" s="50" t="s">
        <v>743</v>
      </c>
      <c r="D490" s="50" t="s">
        <v>744</v>
      </c>
      <c r="E490" s="50" t="s">
        <v>745</v>
      </c>
      <c r="F490" s="50" t="s">
        <v>746</v>
      </c>
      <c r="G490" s="50" t="s">
        <v>1127</v>
      </c>
      <c r="H490" s="50" t="s">
        <v>1128</v>
      </c>
      <c r="I490" s="50">
        <v>66</v>
      </c>
      <c r="J490" s="50" t="s">
        <v>12</v>
      </c>
      <c r="K490" s="115" t="s">
        <v>1137</v>
      </c>
      <c r="L490" s="30" t="s">
        <v>1256</v>
      </c>
      <c r="M490" s="50" t="s">
        <v>1138</v>
      </c>
      <c r="N490" s="119">
        <v>11</v>
      </c>
      <c r="O490" s="50">
        <v>100</v>
      </c>
      <c r="P490" s="50" t="s">
        <v>12</v>
      </c>
      <c r="Q490" s="28" t="s">
        <v>92</v>
      </c>
      <c r="R490" s="28" t="s">
        <v>1171</v>
      </c>
      <c r="S490" s="120" t="s">
        <v>1144</v>
      </c>
      <c r="T490" s="130">
        <v>25</v>
      </c>
      <c r="U490" s="19" t="s">
        <v>1609</v>
      </c>
      <c r="V490" s="139" t="s">
        <v>1610</v>
      </c>
      <c r="W490" s="32">
        <v>460</v>
      </c>
      <c r="X490" s="33" t="s">
        <v>1256</v>
      </c>
      <c r="Y490" s="33"/>
      <c r="Z490" s="120" t="s">
        <v>1159</v>
      </c>
      <c r="AA490" s="34">
        <v>42736</v>
      </c>
      <c r="AB490" s="34">
        <v>43100</v>
      </c>
      <c r="AC490" s="35">
        <f t="shared" si="36"/>
        <v>364</v>
      </c>
      <c r="AD490" s="122">
        <v>70</v>
      </c>
      <c r="AE490" s="28" t="s">
        <v>1224</v>
      </c>
      <c r="AF490" s="42" t="s">
        <v>1144</v>
      </c>
      <c r="AG490" s="28" t="s">
        <v>1171</v>
      </c>
      <c r="AH490" s="28" t="s">
        <v>178</v>
      </c>
      <c r="AI490" s="28" t="s">
        <v>1151</v>
      </c>
      <c r="AJ490" s="28" t="s">
        <v>178</v>
      </c>
      <c r="AK490" s="28" t="s">
        <v>1147</v>
      </c>
      <c r="AL490" s="28"/>
      <c r="AM490" s="28"/>
      <c r="AN490" s="50"/>
      <c r="AO490" s="50"/>
      <c r="AP490" s="50"/>
      <c r="AQ490" s="38">
        <f t="shared" si="35"/>
        <v>89</v>
      </c>
      <c r="AR490" s="39">
        <f t="shared" si="37"/>
        <v>1</v>
      </c>
      <c r="AS490" s="20">
        <v>100</v>
      </c>
      <c r="AT490" s="19" t="s">
        <v>1617</v>
      </c>
      <c r="AU490" s="143" t="s">
        <v>1610</v>
      </c>
      <c r="AV490" s="92">
        <f t="shared" si="38"/>
        <v>70</v>
      </c>
      <c r="AW490" s="92">
        <f t="shared" si="39"/>
        <v>7.7</v>
      </c>
    </row>
    <row r="491" spans="1:51" s="123" customFormat="1" ht="51" x14ac:dyDescent="0.25">
      <c r="A491" s="50" t="s">
        <v>1116</v>
      </c>
      <c r="B491" s="50" t="s">
        <v>1116</v>
      </c>
      <c r="C491" s="50" t="s">
        <v>743</v>
      </c>
      <c r="D491" s="50" t="s">
        <v>744</v>
      </c>
      <c r="E491" s="50" t="s">
        <v>745</v>
      </c>
      <c r="F491" s="50" t="s">
        <v>746</v>
      </c>
      <c r="G491" s="50" t="s">
        <v>1117</v>
      </c>
      <c r="H491" s="50" t="s">
        <v>1118</v>
      </c>
      <c r="I491" s="50">
        <v>97</v>
      </c>
      <c r="J491" s="50" t="s">
        <v>12</v>
      </c>
      <c r="K491" s="115" t="s">
        <v>1139</v>
      </c>
      <c r="L491" s="30" t="s">
        <v>1256</v>
      </c>
      <c r="M491" s="50" t="s">
        <v>1140</v>
      </c>
      <c r="N491" s="119">
        <v>15</v>
      </c>
      <c r="O491" s="50">
        <v>100</v>
      </c>
      <c r="P491" s="50" t="s">
        <v>12</v>
      </c>
      <c r="Q491" s="28" t="s">
        <v>92</v>
      </c>
      <c r="R491" s="28" t="s">
        <v>1172</v>
      </c>
      <c r="S491" s="120" t="s">
        <v>1173</v>
      </c>
      <c r="T491" s="130"/>
      <c r="U491" s="130"/>
      <c r="V491" s="130"/>
      <c r="W491" s="32">
        <v>461</v>
      </c>
      <c r="X491" s="33" t="s">
        <v>1256</v>
      </c>
      <c r="Y491" s="33"/>
      <c r="Z491" s="28" t="s">
        <v>1160</v>
      </c>
      <c r="AA491" s="34">
        <v>42736</v>
      </c>
      <c r="AB491" s="34">
        <v>43100</v>
      </c>
      <c r="AC491" s="35">
        <f t="shared" si="36"/>
        <v>364</v>
      </c>
      <c r="AD491" s="122">
        <v>10</v>
      </c>
      <c r="AE491" s="28" t="s">
        <v>1224</v>
      </c>
      <c r="AF491" s="193" t="s">
        <v>1896</v>
      </c>
      <c r="AG491" s="28" t="s">
        <v>1161</v>
      </c>
      <c r="AH491" s="28"/>
      <c r="AI491" s="28"/>
      <c r="AJ491" s="28"/>
      <c r="AK491" s="28"/>
      <c r="AL491" s="28"/>
      <c r="AM491" s="28"/>
      <c r="AN491" s="50"/>
      <c r="AO491" s="50"/>
      <c r="AP491" s="50"/>
      <c r="AQ491" s="38">
        <f t="shared" si="35"/>
        <v>89</v>
      </c>
      <c r="AR491" s="39">
        <f t="shared" si="37"/>
        <v>1</v>
      </c>
      <c r="AS491" s="20">
        <v>100</v>
      </c>
      <c r="AT491" s="19" t="s">
        <v>1618</v>
      </c>
      <c r="AU491" s="143" t="s">
        <v>1619</v>
      </c>
      <c r="AV491" s="92">
        <f t="shared" si="38"/>
        <v>10</v>
      </c>
      <c r="AW491" s="92">
        <f t="shared" si="39"/>
        <v>1.5</v>
      </c>
    </row>
    <row r="492" spans="1:51" ht="51" x14ac:dyDescent="0.2">
      <c r="A492" s="50" t="s">
        <v>1116</v>
      </c>
      <c r="B492" s="50" t="s">
        <v>1116</v>
      </c>
      <c r="C492" s="50" t="s">
        <v>743</v>
      </c>
      <c r="D492" s="50" t="s">
        <v>744</v>
      </c>
      <c r="E492" s="50" t="s">
        <v>745</v>
      </c>
      <c r="F492" s="50" t="s">
        <v>746</v>
      </c>
      <c r="G492" s="50" t="s">
        <v>1117</v>
      </c>
      <c r="H492" s="50" t="s">
        <v>1118</v>
      </c>
      <c r="I492" s="50">
        <v>97</v>
      </c>
      <c r="J492" s="50" t="s">
        <v>12</v>
      </c>
      <c r="K492" s="115" t="s">
        <v>1139</v>
      </c>
      <c r="L492" s="30" t="s">
        <v>1256</v>
      </c>
      <c r="M492" s="50" t="s">
        <v>1140</v>
      </c>
      <c r="N492" s="119">
        <v>15</v>
      </c>
      <c r="O492" s="50">
        <v>100</v>
      </c>
      <c r="P492" s="50" t="s">
        <v>12</v>
      </c>
      <c r="Q492" s="28" t="s">
        <v>92</v>
      </c>
      <c r="R492" s="28" t="s">
        <v>1172</v>
      </c>
      <c r="S492" s="120" t="s">
        <v>1173</v>
      </c>
      <c r="T492" s="130"/>
      <c r="U492" s="130"/>
      <c r="V492" s="130"/>
      <c r="W492" s="32">
        <v>462</v>
      </c>
      <c r="X492" s="33" t="s">
        <v>1256</v>
      </c>
      <c r="Y492" s="33"/>
      <c r="Z492" s="28" t="s">
        <v>1162</v>
      </c>
      <c r="AA492" s="34">
        <v>42736</v>
      </c>
      <c r="AB492" s="34">
        <v>43100</v>
      </c>
      <c r="AC492" s="35">
        <f t="shared" si="36"/>
        <v>364</v>
      </c>
      <c r="AD492" s="124">
        <v>10</v>
      </c>
      <c r="AE492" s="28" t="s">
        <v>1224</v>
      </c>
      <c r="AF492" s="193" t="s">
        <v>1896</v>
      </c>
      <c r="AG492" s="28" t="s">
        <v>1163</v>
      </c>
      <c r="AH492" s="28"/>
      <c r="AI492" s="28"/>
      <c r="AJ492" s="28"/>
      <c r="AK492" s="28"/>
      <c r="AL492" s="28"/>
      <c r="AM492" s="28"/>
      <c r="AN492" s="28"/>
      <c r="AO492" s="28"/>
      <c r="AP492" s="28"/>
      <c r="AQ492" s="38">
        <f t="shared" si="35"/>
        <v>89</v>
      </c>
      <c r="AR492" s="39">
        <f t="shared" si="37"/>
        <v>1</v>
      </c>
      <c r="AS492" s="20">
        <v>100</v>
      </c>
      <c r="AT492" s="19" t="s">
        <v>1618</v>
      </c>
      <c r="AU492" s="143" t="s">
        <v>1619</v>
      </c>
      <c r="AV492" s="92">
        <f t="shared" si="38"/>
        <v>10</v>
      </c>
      <c r="AW492" s="92">
        <f t="shared" si="39"/>
        <v>1.5</v>
      </c>
    </row>
    <row r="493" spans="1:51" ht="51" x14ac:dyDescent="0.2">
      <c r="A493" s="50" t="s">
        <v>1116</v>
      </c>
      <c r="B493" s="50" t="s">
        <v>1116</v>
      </c>
      <c r="C493" s="50" t="s">
        <v>743</v>
      </c>
      <c r="D493" s="50" t="s">
        <v>744</v>
      </c>
      <c r="E493" s="50" t="s">
        <v>745</v>
      </c>
      <c r="F493" s="50" t="s">
        <v>746</v>
      </c>
      <c r="G493" s="50" t="s">
        <v>1117</v>
      </c>
      <c r="H493" s="50" t="s">
        <v>1118</v>
      </c>
      <c r="I493" s="50">
        <v>97</v>
      </c>
      <c r="J493" s="50" t="s">
        <v>12</v>
      </c>
      <c r="K493" s="115" t="s">
        <v>1139</v>
      </c>
      <c r="L493" s="30" t="s">
        <v>1256</v>
      </c>
      <c r="M493" s="50" t="s">
        <v>1140</v>
      </c>
      <c r="N493" s="119">
        <v>15</v>
      </c>
      <c r="O493" s="50">
        <v>100</v>
      </c>
      <c r="P493" s="50" t="s">
        <v>12</v>
      </c>
      <c r="Q493" s="28" t="s">
        <v>92</v>
      </c>
      <c r="R493" s="28" t="s">
        <v>1172</v>
      </c>
      <c r="S493" s="120" t="s">
        <v>1173</v>
      </c>
      <c r="T493" s="130"/>
      <c r="U493" s="130"/>
      <c r="V493" s="130"/>
      <c r="W493" s="32">
        <v>463</v>
      </c>
      <c r="X493" s="33" t="s">
        <v>1256</v>
      </c>
      <c r="Y493" s="33"/>
      <c r="Z493" s="28" t="s">
        <v>1164</v>
      </c>
      <c r="AA493" s="34">
        <v>42736</v>
      </c>
      <c r="AB493" s="34">
        <v>43100</v>
      </c>
      <c r="AC493" s="35">
        <f t="shared" si="36"/>
        <v>364</v>
      </c>
      <c r="AD493" s="124">
        <v>10</v>
      </c>
      <c r="AE493" s="28" t="s">
        <v>1224</v>
      </c>
      <c r="AF493" s="120" t="s">
        <v>1173</v>
      </c>
      <c r="AG493" s="28" t="s">
        <v>1172</v>
      </c>
      <c r="AH493" s="28"/>
      <c r="AI493" s="28"/>
      <c r="AJ493" s="28"/>
      <c r="AK493" s="28"/>
      <c r="AL493" s="28"/>
      <c r="AM493" s="28"/>
      <c r="AN493" s="28"/>
      <c r="AO493" s="28"/>
      <c r="AP493" s="28"/>
      <c r="AQ493" s="38">
        <f t="shared" si="35"/>
        <v>89</v>
      </c>
      <c r="AR493" s="39">
        <f t="shared" si="37"/>
        <v>1</v>
      </c>
      <c r="AS493" s="20">
        <v>100</v>
      </c>
      <c r="AT493" s="19" t="s">
        <v>1620</v>
      </c>
      <c r="AU493" s="141" t="s">
        <v>1621</v>
      </c>
      <c r="AV493" s="92">
        <f t="shared" si="38"/>
        <v>10</v>
      </c>
      <c r="AW493" s="92">
        <f t="shared" si="39"/>
        <v>1.5</v>
      </c>
    </row>
    <row r="494" spans="1:51" ht="51" x14ac:dyDescent="0.2">
      <c r="A494" s="50" t="s">
        <v>1116</v>
      </c>
      <c r="B494" s="50" t="s">
        <v>1116</v>
      </c>
      <c r="C494" s="50" t="s">
        <v>743</v>
      </c>
      <c r="D494" s="50" t="s">
        <v>744</v>
      </c>
      <c r="E494" s="50" t="s">
        <v>745</v>
      </c>
      <c r="F494" s="50" t="s">
        <v>746</v>
      </c>
      <c r="G494" s="50" t="s">
        <v>1117</v>
      </c>
      <c r="H494" s="50" t="s">
        <v>1118</v>
      </c>
      <c r="I494" s="50">
        <v>97</v>
      </c>
      <c r="J494" s="50" t="s">
        <v>12</v>
      </c>
      <c r="K494" s="115" t="s">
        <v>1139</v>
      </c>
      <c r="L494" s="30" t="s">
        <v>1256</v>
      </c>
      <c r="M494" s="50" t="s">
        <v>1140</v>
      </c>
      <c r="N494" s="119">
        <v>15</v>
      </c>
      <c r="O494" s="50">
        <v>100</v>
      </c>
      <c r="P494" s="50" t="s">
        <v>12</v>
      </c>
      <c r="Q494" s="28" t="s">
        <v>92</v>
      </c>
      <c r="R494" s="28" t="s">
        <v>1172</v>
      </c>
      <c r="S494" s="120" t="s">
        <v>1173</v>
      </c>
      <c r="T494" s="130"/>
      <c r="U494" s="130"/>
      <c r="V494" s="130"/>
      <c r="W494" s="32">
        <v>464</v>
      </c>
      <c r="X494" s="33" t="s">
        <v>1256</v>
      </c>
      <c r="Y494" s="33"/>
      <c r="Z494" s="120" t="s">
        <v>1165</v>
      </c>
      <c r="AA494" s="34">
        <v>42736</v>
      </c>
      <c r="AB494" s="34">
        <v>43100</v>
      </c>
      <c r="AC494" s="35">
        <f t="shared" si="36"/>
        <v>364</v>
      </c>
      <c r="AD494" s="124">
        <v>70</v>
      </c>
      <c r="AE494" s="28" t="s">
        <v>1224</v>
      </c>
      <c r="AF494" s="120" t="s">
        <v>1173</v>
      </c>
      <c r="AG494" s="28" t="s">
        <v>1172</v>
      </c>
      <c r="AH494" s="28" t="s">
        <v>561</v>
      </c>
      <c r="AI494" s="28" t="s">
        <v>1166</v>
      </c>
      <c r="AJ494" s="28" t="s">
        <v>102</v>
      </c>
      <c r="AK494" s="28" t="s">
        <v>1167</v>
      </c>
      <c r="AL494" s="28"/>
      <c r="AM494" s="28"/>
      <c r="AN494" s="28"/>
      <c r="AO494" s="28"/>
      <c r="AP494" s="28"/>
      <c r="AQ494" s="38">
        <f t="shared" si="35"/>
        <v>89</v>
      </c>
      <c r="AR494" s="39">
        <f t="shared" si="37"/>
        <v>1</v>
      </c>
      <c r="AS494" s="20">
        <v>100</v>
      </c>
      <c r="AT494" s="19" t="s">
        <v>1622</v>
      </c>
      <c r="AU494" s="141" t="s">
        <v>1623</v>
      </c>
      <c r="AV494" s="92">
        <f t="shared" si="38"/>
        <v>70</v>
      </c>
      <c r="AW494" s="92">
        <f t="shared" si="39"/>
        <v>10.5</v>
      </c>
    </row>
    <row r="495" spans="1:51" x14ac:dyDescent="0.2">
      <c r="Z495" s="128"/>
      <c r="AA495" s="128"/>
      <c r="AB495" s="128"/>
      <c r="AC495" s="128"/>
    </row>
    <row r="496" spans="1:51" x14ac:dyDescent="0.2">
      <c r="Z496" s="128"/>
      <c r="AA496" s="128"/>
      <c r="AB496" s="128"/>
      <c r="AC496" s="128"/>
    </row>
    <row r="497" spans="26:29" x14ac:dyDescent="0.2">
      <c r="Z497" s="128"/>
      <c r="AA497" s="128"/>
      <c r="AB497" s="128"/>
      <c r="AC497" s="128"/>
    </row>
    <row r="498" spans="26:29" x14ac:dyDescent="0.2">
      <c r="Z498" s="128"/>
      <c r="AA498" s="128"/>
      <c r="AB498" s="128"/>
      <c r="AC498" s="128"/>
    </row>
  </sheetData>
  <sheetProtection autoFilter="0"/>
  <sortState ref="A5:AO171">
    <sortCondition ref="A5:A171"/>
  </sortState>
  <mergeCells count="16">
    <mergeCell ref="AN294:AN296"/>
    <mergeCell ref="AG255:AG256"/>
    <mergeCell ref="AH255:AH256"/>
    <mergeCell ref="AI255:AI256"/>
    <mergeCell ref="A1:AU1"/>
    <mergeCell ref="A2:J3"/>
    <mergeCell ref="AH3:AM3"/>
    <mergeCell ref="AN289:AN290"/>
    <mergeCell ref="AN291:AN292"/>
    <mergeCell ref="AQ2:AQ3"/>
    <mergeCell ref="AR2:AU3"/>
    <mergeCell ref="AF3:AG3"/>
    <mergeCell ref="K2:S3"/>
    <mergeCell ref="W3:AE3"/>
    <mergeCell ref="T2:V3"/>
    <mergeCell ref="W2:AP2"/>
  </mergeCells>
  <conditionalFormatting sqref="R178">
    <cfRule type="cellIs" dxfId="84" priority="85" operator="greaterThan">
      <formula>0</formula>
    </cfRule>
    <cfRule type="cellIs" dxfId="83" priority="86" operator="greaterThan">
      <formula>1</formula>
    </cfRule>
    <cfRule type="cellIs" dxfId="82" priority="87" operator="equal">
      <formula>ISBLANK(R178)</formula>
    </cfRule>
  </conditionalFormatting>
  <conditionalFormatting sqref="S178 S206:S207">
    <cfRule type="cellIs" dxfId="81" priority="84" operator="greaterThan">
      <formula>0</formula>
    </cfRule>
  </conditionalFormatting>
  <conditionalFormatting sqref="AF178">
    <cfRule type="cellIs" dxfId="80" priority="81" operator="greaterThan">
      <formula>0</formula>
    </cfRule>
    <cfRule type="cellIs" dxfId="79" priority="82" operator="greaterThan">
      <formula>1</formula>
    </cfRule>
    <cfRule type="cellIs" dxfId="78" priority="83" operator="equal">
      <formula>ISBLANK(AF178)</formula>
    </cfRule>
  </conditionalFormatting>
  <conditionalFormatting sqref="AG178">
    <cfRule type="cellIs" dxfId="77" priority="80" operator="greaterThan">
      <formula>0</formula>
    </cfRule>
  </conditionalFormatting>
  <conditionalFormatting sqref="R179:R180">
    <cfRule type="cellIs" dxfId="76" priority="77" operator="greaterThan">
      <formula>0</formula>
    </cfRule>
    <cfRule type="cellIs" dxfId="75" priority="78" operator="greaterThan">
      <formula>1</formula>
    </cfRule>
    <cfRule type="cellIs" dxfId="74" priority="79" operator="equal">
      <formula>ISBLANK(R179)</formula>
    </cfRule>
  </conditionalFormatting>
  <conditionalFormatting sqref="S179:S180">
    <cfRule type="cellIs" dxfId="73" priority="76" operator="greaterThan">
      <formula>0</formula>
    </cfRule>
  </conditionalFormatting>
  <conditionalFormatting sqref="AF179:AF180">
    <cfRule type="cellIs" dxfId="72" priority="73" operator="greaterThan">
      <formula>0</formula>
    </cfRule>
    <cfRule type="cellIs" dxfId="71" priority="74" operator="greaterThan">
      <formula>1</formula>
    </cfRule>
    <cfRule type="cellIs" dxfId="70" priority="75" operator="equal">
      <formula>ISBLANK(AF179)</formula>
    </cfRule>
  </conditionalFormatting>
  <conditionalFormatting sqref="AG179:AG180">
    <cfRule type="cellIs" dxfId="69" priority="72" operator="greaterThan">
      <formula>0</formula>
    </cfRule>
  </conditionalFormatting>
  <conditionalFormatting sqref="R181:R182">
    <cfRule type="cellIs" dxfId="68" priority="69" operator="greaterThan">
      <formula>0</formula>
    </cfRule>
    <cfRule type="cellIs" dxfId="67" priority="70" operator="greaterThan">
      <formula>1</formula>
    </cfRule>
    <cfRule type="cellIs" dxfId="66" priority="71" operator="equal">
      <formula>ISBLANK(R181)</formula>
    </cfRule>
  </conditionalFormatting>
  <conditionalFormatting sqref="S181:S182">
    <cfRule type="cellIs" dxfId="65" priority="68" operator="greaterThan">
      <formula>0</formula>
    </cfRule>
  </conditionalFormatting>
  <conditionalFormatting sqref="AF181:AF182">
    <cfRule type="cellIs" dxfId="64" priority="65" operator="greaterThan">
      <formula>0</formula>
    </cfRule>
    <cfRule type="cellIs" dxfId="63" priority="66" operator="greaterThan">
      <formula>1</formula>
    </cfRule>
    <cfRule type="cellIs" dxfId="62" priority="67" operator="equal">
      <formula>ISBLANK(AF181)</formula>
    </cfRule>
  </conditionalFormatting>
  <conditionalFormatting sqref="AG181:AG182">
    <cfRule type="cellIs" dxfId="61" priority="64" operator="greaterThan">
      <formula>0</formula>
    </cfRule>
  </conditionalFormatting>
  <conditionalFormatting sqref="R183:R184">
    <cfRule type="cellIs" dxfId="60" priority="61" operator="greaterThan">
      <formula>0</formula>
    </cfRule>
    <cfRule type="cellIs" dxfId="59" priority="62" operator="greaterThan">
      <formula>1</formula>
    </cfRule>
    <cfRule type="cellIs" dxfId="58" priority="63" operator="equal">
      <formula>ISBLANK(R183)</formula>
    </cfRule>
  </conditionalFormatting>
  <conditionalFormatting sqref="S183:S184">
    <cfRule type="cellIs" dxfId="57" priority="60" operator="greaterThan">
      <formula>0</formula>
    </cfRule>
  </conditionalFormatting>
  <conditionalFormatting sqref="AF183:AF184">
    <cfRule type="cellIs" dxfId="56" priority="57" operator="greaterThan">
      <formula>0</formula>
    </cfRule>
    <cfRule type="cellIs" dxfId="55" priority="58" operator="greaterThan">
      <formula>1</formula>
    </cfRule>
    <cfRule type="cellIs" dxfId="54" priority="59" operator="equal">
      <formula>ISBLANK(AF183)</formula>
    </cfRule>
  </conditionalFormatting>
  <conditionalFormatting sqref="AG183:AG184">
    <cfRule type="cellIs" dxfId="53" priority="56" operator="greaterThan">
      <formula>0</formula>
    </cfRule>
  </conditionalFormatting>
  <conditionalFormatting sqref="R185:R187">
    <cfRule type="cellIs" dxfId="52" priority="53" operator="greaterThan">
      <formula>0</formula>
    </cfRule>
    <cfRule type="cellIs" dxfId="51" priority="54" operator="greaterThan">
      <formula>1</formula>
    </cfRule>
    <cfRule type="cellIs" dxfId="50" priority="55" operator="equal">
      <formula>ISBLANK(R185)</formula>
    </cfRule>
  </conditionalFormatting>
  <conditionalFormatting sqref="S185:S187">
    <cfRule type="cellIs" dxfId="49" priority="52" operator="greaterThan">
      <formula>0</formula>
    </cfRule>
  </conditionalFormatting>
  <conditionalFormatting sqref="AF185:AF187">
    <cfRule type="cellIs" dxfId="48" priority="49" operator="greaterThan">
      <formula>0</formula>
    </cfRule>
    <cfRule type="cellIs" dxfId="47" priority="50" operator="greaterThan">
      <formula>1</formula>
    </cfRule>
    <cfRule type="cellIs" dxfId="46" priority="51" operator="equal">
      <formula>ISBLANK(AF185)</formula>
    </cfRule>
  </conditionalFormatting>
  <conditionalFormatting sqref="AG185:AG187">
    <cfRule type="cellIs" dxfId="45" priority="48" operator="greaterThan">
      <formula>0</formula>
    </cfRule>
  </conditionalFormatting>
  <conditionalFormatting sqref="R188:R190">
    <cfRule type="cellIs" dxfId="44" priority="45" operator="greaterThan">
      <formula>0</formula>
    </cfRule>
    <cfRule type="cellIs" dxfId="43" priority="46" operator="greaterThan">
      <formula>1</formula>
    </cfRule>
    <cfRule type="cellIs" dxfId="42" priority="47" operator="equal">
      <formula>ISBLANK(R188)</formula>
    </cfRule>
  </conditionalFormatting>
  <conditionalFormatting sqref="S188:S190">
    <cfRule type="cellIs" dxfId="41" priority="44" operator="greaterThan">
      <formula>0</formula>
    </cfRule>
  </conditionalFormatting>
  <conditionalFormatting sqref="AF188:AF190">
    <cfRule type="cellIs" dxfId="40" priority="41" operator="greaterThan">
      <formula>0</formula>
    </cfRule>
    <cfRule type="cellIs" dxfId="39" priority="42" operator="greaterThan">
      <formula>1</formula>
    </cfRule>
    <cfRule type="cellIs" dxfId="38" priority="43" operator="equal">
      <formula>ISBLANK(AF188)</formula>
    </cfRule>
  </conditionalFormatting>
  <conditionalFormatting sqref="AG188:AG190">
    <cfRule type="cellIs" dxfId="37" priority="40" operator="greaterThan">
      <formula>0</formula>
    </cfRule>
  </conditionalFormatting>
  <conditionalFormatting sqref="R191:R192">
    <cfRule type="cellIs" dxfId="36" priority="37" operator="greaterThan">
      <formula>0</formula>
    </cfRule>
    <cfRule type="cellIs" dxfId="35" priority="38" operator="greaterThan">
      <formula>1</formula>
    </cfRule>
    <cfRule type="cellIs" dxfId="34" priority="39" operator="equal">
      <formula>ISBLANK(R191)</formula>
    </cfRule>
  </conditionalFormatting>
  <conditionalFormatting sqref="S191:S192">
    <cfRule type="cellIs" dxfId="33" priority="36" operator="greaterThan">
      <formula>0</formula>
    </cfRule>
  </conditionalFormatting>
  <conditionalFormatting sqref="AF191:AF192">
    <cfRule type="cellIs" dxfId="32" priority="33" operator="greaterThan">
      <formula>0</formula>
    </cfRule>
    <cfRule type="cellIs" dxfId="31" priority="34" operator="greaterThan">
      <formula>1</formula>
    </cfRule>
    <cfRule type="cellIs" dxfId="30" priority="35" operator="equal">
      <formula>ISBLANK(AF191)</formula>
    </cfRule>
  </conditionalFormatting>
  <conditionalFormatting sqref="AG191:AG192">
    <cfRule type="cellIs" dxfId="29" priority="32" operator="greaterThan">
      <formula>0</formula>
    </cfRule>
  </conditionalFormatting>
  <conditionalFormatting sqref="R193:R196">
    <cfRule type="cellIs" dxfId="28" priority="29" operator="greaterThan">
      <formula>0</formula>
    </cfRule>
    <cfRule type="cellIs" dxfId="27" priority="30" operator="greaterThan">
      <formula>1</formula>
    </cfRule>
    <cfRule type="cellIs" dxfId="26" priority="31" operator="equal">
      <formula>ISBLANK(R193)</formula>
    </cfRule>
  </conditionalFormatting>
  <conditionalFormatting sqref="S193:S196">
    <cfRule type="cellIs" dxfId="25" priority="28" operator="greaterThan">
      <formula>0</formula>
    </cfRule>
  </conditionalFormatting>
  <conditionalFormatting sqref="AF193:AF196">
    <cfRule type="cellIs" dxfId="24" priority="25" operator="greaterThan">
      <formula>0</formula>
    </cfRule>
    <cfRule type="cellIs" dxfId="23" priority="26" operator="greaterThan">
      <formula>1</formula>
    </cfRule>
    <cfRule type="cellIs" dxfId="22" priority="27" operator="equal">
      <formula>ISBLANK(AF193)</formula>
    </cfRule>
  </conditionalFormatting>
  <conditionalFormatting sqref="AG193:AG196">
    <cfRule type="cellIs" dxfId="21" priority="24" operator="greaterThan">
      <formula>0</formula>
    </cfRule>
  </conditionalFormatting>
  <conditionalFormatting sqref="R197:R198">
    <cfRule type="cellIs" dxfId="20" priority="21" operator="greaterThan">
      <formula>0</formula>
    </cfRule>
    <cfRule type="cellIs" dxfId="19" priority="22" operator="greaterThan">
      <formula>1</formula>
    </cfRule>
    <cfRule type="cellIs" dxfId="18" priority="23" operator="equal">
      <formula>ISBLANK(R197)</formula>
    </cfRule>
  </conditionalFormatting>
  <conditionalFormatting sqref="S197:S198">
    <cfRule type="cellIs" dxfId="17" priority="20" operator="greaterThan">
      <formula>0</formula>
    </cfRule>
  </conditionalFormatting>
  <conditionalFormatting sqref="AF197:AF198">
    <cfRule type="cellIs" dxfId="16" priority="17" operator="greaterThan">
      <formula>0</formula>
    </cfRule>
    <cfRule type="cellIs" dxfId="15" priority="18" operator="greaterThan">
      <formula>1</formula>
    </cfRule>
    <cfRule type="cellIs" dxfId="14" priority="19" operator="equal">
      <formula>ISBLANK(AF197)</formula>
    </cfRule>
  </conditionalFormatting>
  <conditionalFormatting sqref="AG197:AG198">
    <cfRule type="cellIs" dxfId="13" priority="16" operator="greaterThan">
      <formula>0</formula>
    </cfRule>
  </conditionalFormatting>
  <conditionalFormatting sqref="S215 S221:S223">
    <cfRule type="cellIs" dxfId="12" priority="15" operator="greaterThan">
      <formula>0</formula>
    </cfRule>
  </conditionalFormatting>
  <conditionalFormatting sqref="S199">
    <cfRule type="cellIs" dxfId="11" priority="14" operator="greaterThan">
      <formula>0</formula>
    </cfRule>
  </conditionalFormatting>
  <conditionalFormatting sqref="S222:S223">
    <cfRule type="cellIs" dxfId="10" priority="13" operator="greaterThan">
      <formula>0</formula>
    </cfRule>
  </conditionalFormatting>
  <conditionalFormatting sqref="S200:S205">
    <cfRule type="cellIs" dxfId="9" priority="12" operator="greaterThan">
      <formula>0</formula>
    </cfRule>
  </conditionalFormatting>
  <conditionalFormatting sqref="S211">
    <cfRule type="cellIs" dxfId="8" priority="11" operator="greaterThan">
      <formula>0</formula>
    </cfRule>
  </conditionalFormatting>
  <conditionalFormatting sqref="S212">
    <cfRule type="cellIs" dxfId="7" priority="10" operator="greaterThan">
      <formula>0</formula>
    </cfRule>
  </conditionalFormatting>
  <conditionalFormatting sqref="S208:S210">
    <cfRule type="cellIs" dxfId="6" priority="9" operator="greaterThan">
      <formula>0</formula>
    </cfRule>
  </conditionalFormatting>
  <conditionalFormatting sqref="S217:S220">
    <cfRule type="cellIs" dxfId="5" priority="8" operator="greaterThan">
      <formula>0</formula>
    </cfRule>
  </conditionalFormatting>
  <conditionalFormatting sqref="S216">
    <cfRule type="cellIs" dxfId="4" priority="7" operator="greaterThan">
      <formula>0</formula>
    </cfRule>
  </conditionalFormatting>
  <conditionalFormatting sqref="S213">
    <cfRule type="cellIs" dxfId="3" priority="6" operator="greaterThan">
      <formula>0</formula>
    </cfRule>
  </conditionalFormatting>
  <conditionalFormatting sqref="S214">
    <cfRule type="cellIs" dxfId="2" priority="5" operator="greaterThan">
      <formula>0</formula>
    </cfRule>
  </conditionalFormatting>
  <conditionalFormatting sqref="AQ5:AR494">
    <cfRule type="containsText" dxfId="1" priority="2" operator="containsText" text="La actividad no tiene fecha de inicio">
      <formula>NOT(ISERROR(SEARCH("La actividad no tiene fecha de inicio",AQ5)))</formula>
    </cfRule>
    <cfRule type="containsText" dxfId="0" priority="4" operator="containsText" text="Actividad no ha iniciado">
      <formula>NOT(ISERROR(SEARCH("Actividad no ha iniciado",AQ5)))</formula>
    </cfRule>
  </conditionalFormatting>
  <dataValidations count="6">
    <dataValidation type="list" allowBlank="1" showInputMessage="1" showErrorMessage="1" sqref="AG178:AG198 S178:S223 U178:V223">
      <formula1>Responsabilidades</formula1>
    </dataValidation>
    <dataValidation allowBlank="1" showInputMessage="1" showErrorMessage="1" prompt="Error - Seleccione en formato dia, mes, año, valide que se encuentre dentro del rando del 01/01/2106 y el 31/12/2016" sqref="AB350"/>
    <dataValidation type="list" allowBlank="1" showInputMessage="1" showErrorMessage="1" sqref="P470:P477">
      <formula1>$A$3:$A$4</formula1>
    </dataValidation>
    <dataValidation type="list" allowBlank="1" showInputMessage="1" showErrorMessage="1" sqref="P478:P494 P5:P30 P39:P469">
      <formula1>$A$2:$A$2</formula1>
    </dataValidation>
    <dataValidation type="whole" allowBlank="1" showInputMessage="1" showErrorMessage="1" promptTitle="Porcentaje de avance" prompt="Diligencie el valor de avance alcanzado al primer trimestre. No registre caracteres especiales como estos %" sqref="AS171:AS494 AS5:AS164">
      <formula1>0</formula1>
      <formula2>100</formula2>
    </dataValidation>
    <dataValidation allowBlank="1" showInputMessage="1" showErrorMessage="1" promptTitle="Avance del producto" prompt="Diligencie el valor del avance teniendo en cuenta la meta descrita para el producto y su unidad de medida." sqref="T119:T494 AS165:AS170 T5:T117"/>
  </dataValidations>
  <hyperlinks>
    <hyperlink ref="AU384" r:id="rId1"/>
    <hyperlink ref="AU393" r:id="rId2"/>
    <hyperlink ref="AU394" r:id="rId3"/>
    <hyperlink ref="AU313" r:id="rId4"/>
    <hyperlink ref="AU314" r:id="rId5"/>
  </hyperlinks>
  <pageMargins left="0.7" right="0.7" top="0.75" bottom="0.75" header="0.3" footer="0.3"/>
  <pageSetup orientation="portrait" r:id="rId6"/>
  <ignoredErrors>
    <ignoredError sqref="AC5 AC39:AC457 AQ39:AQ457 AS277:AU277 AT279:AU279 AS278 AS282:AU282 AS280:AS281 AS285 AC458:AC494 AQ458:AQ494 AT272:AU272 AT273:AU276 AT283:AU284 AQ5:AQ30 AC6:AC30" unlockedFormula="1"/>
  </ignoredErrors>
  <legacyDrawing r:id="rId7"/>
  <extLst>
    <ext xmlns:x14="http://schemas.microsoft.com/office/spreadsheetml/2009/9/main" uri="{CCE6A557-97BC-4b89-ADB6-D9C93CAAB3DF}">
      <x14:dataValidations xmlns:xm="http://schemas.microsoft.com/office/excel/2006/main" count="23">
        <x14:dataValidation type="list" allowBlank="1" showInputMessage="1" showErrorMessage="1">
          <x14:formula1>
            <xm:f>'Listas Plantilla'!$A$2:$A$3</xm:f>
          </x14:formula1>
          <xm:sqref>J5:J26</xm:sqref>
        </x14:dataValidation>
        <x14:dataValidation type="list" allowBlank="1" showInputMessage="1" showErrorMessage="1">
          <x14:formula1>
            <xm:f>'Listas Plantilla'!$C$2:$C$3</xm:f>
          </x14:formula1>
          <xm:sqref>AE298:AE354 AE356:AE494 AE5:AE289</xm:sqref>
        </x14:dataValidation>
        <x14:dataValidation type="list" allowBlank="1" showInputMessage="1" showErrorMessage="1">
          <x14:formula1>
            <xm:f>'Listas Plantilla'!$F$2:$F$25</xm:f>
          </x14:formula1>
          <xm:sqref>AN5:AP26</xm:sqref>
        </x14:dataValidation>
        <x14:dataValidation type="list" allowBlank="1" showInputMessage="1" showErrorMessage="1">
          <x14:formula1>
            <xm:f>'Listas Plantilla'!$B$2:$B$5</xm:f>
          </x14:formula1>
          <xm:sqref>Q346:Q349 Q5:Q26 Q28 Q40:Q47 Q140:Q142 Q146:Q152 Q156:Q157 Q163:Q182 Q184:Q192 Q283:Q287 Q290:Q339 Q277:Q278 Q31:Q38 Q266:Q269 Q52:Q116 Q354:Q381</xm:sqref>
        </x14:dataValidation>
        <x14:dataValidation type="list" allowBlank="1" showInputMessage="1" showErrorMessage="1">
          <x14:formula1>
            <xm:f>'F:\INPEC\2017\Planes finales\[DIGEC REVISADO-2017.xlsx]Listas Plantilla'!#REF!</xm:f>
          </x14:formula1>
          <xm:sqref>Q350:Q353 Q153:Q155 Q158:Q162 Q48:Q51 Q264:Q265 Q271 Q340:Q345 Q27 Q39 Q29:Q30 J27:J64 AN27:AP64</xm:sqref>
        </x14:dataValidation>
        <x14:dataValidation type="list" allowBlank="1" showInputMessage="1" showErrorMessage="1">
          <x14:formula1>
            <xm:f>'F:\INPEC\2017\Planes finales\[FINAL DIRES REVISADO-2017.xlsx]Listas Plantilla'!#REF!</xm:f>
          </x14:formula1>
          <xm:sqref>J65:J91 AN65:AP107 AN376:AP381</xm:sqref>
        </x14:dataValidation>
        <x14:dataValidation type="list" allowBlank="1" showInputMessage="1" showErrorMessage="1">
          <x14:formula1>
            <xm:f>'F:\INPEC\2017\Planes finales\[FINAL GAPOE REVISADO-2017.xlsx]Listas Plantilla'!#REF!</xm:f>
          </x14:formula1>
          <xm:sqref>AN108:AP116</xm:sqref>
        </x14:dataValidation>
        <x14:dataValidation type="list" allowBlank="1" showInputMessage="1" showErrorMessage="1">
          <x14:formula1>
            <xm:f>'[GATEC-2017.xlsx]Listas Plantilla'!#REF!</xm:f>
          </x14:formula1>
          <xm:sqref>AN132:AP132</xm:sqref>
        </x14:dataValidation>
        <x14:dataValidation type="list" allowBlank="1" showInputMessage="1" showErrorMessage="1">
          <x14:formula1>
            <xm:f>'F:\INPEC\2017\Planes finales\[GATEC REVISADO-2017.xlsx]Listas Plantilla'!#REF!</xm:f>
          </x14:formula1>
          <xm:sqref>AN117:AP131 AN133:AP137 Q117:Q137</xm:sqref>
        </x14:dataValidation>
        <x14:dataValidation type="list" allowBlank="1" showInputMessage="1" showErrorMessage="1">
          <x14:formula1>
            <xm:f>'F:\INPEC\2017\Planes finales\[GODHU REVISADO-2017.xlsx]Listas Plantilla'!#REF!</xm:f>
          </x14:formula1>
          <xm:sqref>AO138:AP162 AN138 AN140:AN162 Q143:Q145 Q138:Q139</xm:sqref>
        </x14:dataValidation>
        <x14:dataValidation type="list" allowBlank="1" showInputMessage="1" showErrorMessage="1">
          <x14:formula1>
            <xm:f>'F:\INPEC\2017\Planes finales\[GREPU REVISADO-2017.xlsx]Listas Plantilla'!#REF!</xm:f>
          </x14:formula1>
          <xm:sqref>AN163:AP164</xm:sqref>
        </x14:dataValidation>
        <x14:dataValidation type="list" allowBlank="1" showInputMessage="1" showErrorMessage="1">
          <x14:formula1>
            <xm:f>'F:\INPEC\2017\Planes finales\[GRURI REVISADO-2017.xlsx]Listas Plantilla'!#REF!</xm:f>
          </x14:formula1>
          <xm:sqref>AN165:AP170</xm:sqref>
        </x14:dataValidation>
        <x14:dataValidation type="list" allowBlank="1" showInputMessage="1" showErrorMessage="1">
          <x14:formula1>
            <xm:f>'F:\INPEC\2017\Planes finales\[II DIRAT REVISADO-2017.xlsx]Listas Plantilla'!#REF!</xm:f>
          </x14:formula1>
          <xm:sqref>AN250:AP250 AN229:AP247 J171:J263 AO258:AP263 AN171:AP223</xm:sqref>
        </x14:dataValidation>
        <x14:dataValidation type="list" allowBlank="1" showInputMessage="1" showErrorMessage="1">
          <x14:formula1>
            <xm:f>'C:\Users\Win 8.1\Downloads\[plan de acción DIRAT-GRURE 2017.xlsx]Listas Plantilla'!#REF!</xm:f>
          </x14:formula1>
          <xm:sqref>AN224:AP228</xm:sqref>
        </x14:dataValidation>
        <x14:dataValidation type="list" allowBlank="1" showInputMessage="1" showErrorMessage="1">
          <x14:formula1>
            <xm:f>'C:\Users\Win 8.1\Downloads\[Plan de Accion DIRAT 2017 (1).xlsx]Listas Plantilla'!#REF!</xm:f>
          </x14:formula1>
          <xm:sqref>AO255:AP257 AN255:AN263 AN248:AP249 AN251:AP252</xm:sqref>
        </x14:dataValidation>
        <x14:dataValidation type="list" allowBlank="1" showInputMessage="1" showErrorMessage="1">
          <x14:formula1>
            <xm:f>'F:\INPEC\2017\Planes finales\[OFICI REVISADO-2017.xlsx]Listas Plantilla'!#REF!</xm:f>
          </x14:formula1>
          <xm:sqref>Q270 AN264:AP271 AN334:AP337</xm:sqref>
        </x14:dataValidation>
        <x14:dataValidation type="list" allowBlank="1" showInputMessage="1" showErrorMessage="1">
          <x14:formula1>
            <xm:f>'F:\INPEC\2017\Planes finales\[OFICO REVISADO-2017.xlsx]Listas Plantilla'!#REF!</xm:f>
          </x14:formula1>
          <xm:sqref>AN272:AP285 Q272:Q276 Q279:Q282</xm:sqref>
        </x14:dataValidation>
        <x14:dataValidation type="list" allowBlank="1" showInputMessage="1" showErrorMessage="1">
          <x14:formula1>
            <xm:f>'F:\INPEC\2017\Planes finales\[OFIDI REVISADO-2017.xlsx]Listas Plantilla'!#REF!</xm:f>
          </x14:formula1>
          <xm:sqref>AO286:AP297 AN286:AN289 AN291 AN294 Q288:Q289</xm:sqref>
        </x14:dataValidation>
        <x14:dataValidation type="list" allowBlank="1" showInputMessage="1" showErrorMessage="1">
          <x14:formula1>
            <xm:f>'F:\INPEC\2017\Planes finales\[SUTAH III REVISADO-2017.xlsx]Listas Plantilla'!#REF!</xm:f>
          </x14:formula1>
          <xm:sqref>AN338:AP375 AE355</xm:sqref>
        </x14:dataValidation>
        <x14:dataValidation type="list" allowBlank="1" showInputMessage="1" showErrorMessage="1">
          <x14:formula1>
            <xm:f>'F:\INPEC\2017\[OFAJU-2017.xlsx]Listas Plantilla'!#REF!</xm:f>
          </x14:formula1>
          <xm:sqref>AM478:AM479 AN478:AP491</xm:sqref>
        </x14:dataValidation>
        <x14:dataValidation type="list" allowBlank="1" showInputMessage="1" showErrorMessage="1">
          <x14:formula1>
            <xm:f>'C:\Users\Prado 21\Downloads\[OFAJU-2017 (1).xlsx]Listas Plantilla'!#REF!</xm:f>
          </x14:formula1>
          <xm:sqref>Q478:Q494</xm:sqref>
        </x14:dataValidation>
        <x14:dataValidation type="list" allowBlank="1" showInputMessage="1" showErrorMessage="1">
          <x14:formula1>
            <xm:f>'F:\INPEC\2017\Planes finales\[OFISI REVISADO-2017.xlsx]Listas Plantilla'!#REF!</xm:f>
          </x14:formula1>
          <xm:sqref>AN298:AP333</xm:sqref>
        </x14:dataValidation>
        <x14:dataValidation type="list" allowBlank="1" showInputMessage="1" showErrorMessage="1">
          <x14:formula1>
            <xm:f>'F:\INPEC\2017\[OFPLA-2017.xlsx]Listas Plantilla'!#REF!</xm:f>
          </x14:formula1>
          <xm:sqref>AN382:AP469 Q382:Q477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1"/>
  <sheetViews>
    <sheetView showGridLines="0" workbookViewId="0">
      <selection activeCell="A2" sqref="A2"/>
    </sheetView>
  </sheetViews>
  <sheetFormatPr baseColWidth="10" defaultRowHeight="15" x14ac:dyDescent="0.25"/>
  <cols>
    <col min="1" max="2" width="14.140625" customWidth="1"/>
    <col min="3" max="3" width="18" customWidth="1"/>
    <col min="4" max="4" width="14.28515625" customWidth="1"/>
    <col min="6" max="6" width="20.42578125" bestFit="1" customWidth="1"/>
  </cols>
  <sheetData>
    <row r="1" spans="1:7" s="1" customFormat="1" ht="30" x14ac:dyDescent="0.25">
      <c r="A1" s="249" t="s">
        <v>62</v>
      </c>
      <c r="B1" s="249" t="s">
        <v>1255</v>
      </c>
      <c r="C1" s="249" t="s">
        <v>1093</v>
      </c>
      <c r="D1" s="249" t="s">
        <v>1257</v>
      </c>
      <c r="F1" s="245" t="s">
        <v>1968</v>
      </c>
      <c r="G1" s="246">
        <f>+MAX(C2:C491)</f>
        <v>505</v>
      </c>
    </row>
    <row r="2" spans="1:7" x14ac:dyDescent="0.25">
      <c r="A2" s="247" t="s">
        <v>70</v>
      </c>
      <c r="B2" s="247" t="s">
        <v>1256</v>
      </c>
      <c r="C2" s="247">
        <v>1</v>
      </c>
      <c r="D2" s="247" t="s">
        <v>1256</v>
      </c>
    </row>
    <row r="3" spans="1:7" x14ac:dyDescent="0.25">
      <c r="A3" s="247" t="s">
        <v>70</v>
      </c>
      <c r="B3" s="247" t="s">
        <v>1256</v>
      </c>
      <c r="C3" s="247">
        <v>2</v>
      </c>
      <c r="D3" s="247" t="s">
        <v>1256</v>
      </c>
    </row>
    <row r="4" spans="1:7" x14ac:dyDescent="0.25">
      <c r="A4" s="247" t="s">
        <v>70</v>
      </c>
      <c r="B4" s="247" t="s">
        <v>1256</v>
      </c>
      <c r="C4" s="247">
        <v>3</v>
      </c>
      <c r="D4" s="247" t="s">
        <v>1256</v>
      </c>
    </row>
    <row r="5" spans="1:7" x14ac:dyDescent="0.25">
      <c r="A5" s="247" t="s">
        <v>74</v>
      </c>
      <c r="B5" s="247" t="s">
        <v>1256</v>
      </c>
      <c r="C5" s="247">
        <v>4</v>
      </c>
      <c r="D5" s="247" t="s">
        <v>1256</v>
      </c>
    </row>
    <row r="6" spans="1:7" x14ac:dyDescent="0.25">
      <c r="A6" s="247" t="s">
        <v>74</v>
      </c>
      <c r="B6" s="247" t="s">
        <v>1256</v>
      </c>
      <c r="C6" s="247">
        <v>5</v>
      </c>
      <c r="D6" s="247" t="s">
        <v>1256</v>
      </c>
    </row>
    <row r="7" spans="1:7" x14ac:dyDescent="0.25">
      <c r="A7" s="247" t="s">
        <v>66</v>
      </c>
      <c r="B7" s="247" t="s">
        <v>1256</v>
      </c>
      <c r="C7" s="247">
        <v>6</v>
      </c>
      <c r="D7" s="247" t="s">
        <v>1256</v>
      </c>
    </row>
    <row r="8" spans="1:7" x14ac:dyDescent="0.25">
      <c r="A8" s="247" t="s">
        <v>81</v>
      </c>
      <c r="B8" s="247" t="s">
        <v>1256</v>
      </c>
      <c r="C8" s="247">
        <v>7</v>
      </c>
      <c r="D8" s="247" t="s">
        <v>1256</v>
      </c>
    </row>
    <row r="9" spans="1:7" x14ac:dyDescent="0.25">
      <c r="A9" s="247" t="s">
        <v>81</v>
      </c>
      <c r="B9" s="247" t="s">
        <v>1256</v>
      </c>
      <c r="C9" s="247">
        <v>8</v>
      </c>
      <c r="D9" s="247" t="s">
        <v>1256</v>
      </c>
    </row>
    <row r="10" spans="1:7" x14ac:dyDescent="0.25">
      <c r="A10" s="247" t="s">
        <v>81</v>
      </c>
      <c r="B10" s="247" t="s">
        <v>1256</v>
      </c>
      <c r="C10" s="247">
        <v>9</v>
      </c>
      <c r="D10" s="247" t="s">
        <v>1256</v>
      </c>
    </row>
    <row r="11" spans="1:7" x14ac:dyDescent="0.25">
      <c r="A11" s="247" t="s">
        <v>81</v>
      </c>
      <c r="B11" s="247" t="s">
        <v>1256</v>
      </c>
      <c r="C11" s="247">
        <v>10</v>
      </c>
      <c r="D11" s="247" t="s">
        <v>1256</v>
      </c>
    </row>
    <row r="12" spans="1:7" x14ac:dyDescent="0.25">
      <c r="A12" s="247" t="s">
        <v>84</v>
      </c>
      <c r="B12" s="247" t="s">
        <v>1256</v>
      </c>
      <c r="C12" s="247">
        <v>11</v>
      </c>
      <c r="D12" s="247" t="s">
        <v>1256</v>
      </c>
    </row>
    <row r="13" spans="1:7" x14ac:dyDescent="0.25">
      <c r="A13" s="247" t="s">
        <v>84</v>
      </c>
      <c r="B13" s="247" t="s">
        <v>1256</v>
      </c>
      <c r="C13" s="247">
        <v>12</v>
      </c>
      <c r="D13" s="247" t="s">
        <v>1256</v>
      </c>
    </row>
    <row r="14" spans="1:7" x14ac:dyDescent="0.25">
      <c r="A14" s="247" t="s">
        <v>86</v>
      </c>
      <c r="B14" s="247" t="s">
        <v>1256</v>
      </c>
      <c r="C14" s="247">
        <v>13</v>
      </c>
      <c r="D14" s="247" t="s">
        <v>1256</v>
      </c>
    </row>
    <row r="15" spans="1:7" x14ac:dyDescent="0.25">
      <c r="A15" s="247" t="s">
        <v>86</v>
      </c>
      <c r="B15" s="247" t="s">
        <v>1256</v>
      </c>
      <c r="C15" s="247">
        <v>14</v>
      </c>
      <c r="D15" s="247" t="s">
        <v>1256</v>
      </c>
    </row>
    <row r="16" spans="1:7" x14ac:dyDescent="0.25">
      <c r="A16" s="247" t="s">
        <v>88</v>
      </c>
      <c r="B16" s="247" t="s">
        <v>1256</v>
      </c>
      <c r="C16" s="247">
        <v>15</v>
      </c>
      <c r="D16" s="247" t="s">
        <v>1256</v>
      </c>
    </row>
    <row r="17" spans="1:4" x14ac:dyDescent="0.25">
      <c r="A17" s="247" t="s">
        <v>88</v>
      </c>
      <c r="B17" s="247" t="s">
        <v>1256</v>
      </c>
      <c r="C17" s="247">
        <v>16</v>
      </c>
      <c r="D17" s="247" t="s">
        <v>1256</v>
      </c>
    </row>
    <row r="18" spans="1:4" x14ac:dyDescent="0.25">
      <c r="A18" s="247" t="s">
        <v>88</v>
      </c>
      <c r="B18" s="247" t="s">
        <v>1256</v>
      </c>
      <c r="C18" s="247">
        <v>17</v>
      </c>
      <c r="D18" s="247" t="s">
        <v>1256</v>
      </c>
    </row>
    <row r="19" spans="1:4" x14ac:dyDescent="0.25">
      <c r="A19" s="247" t="s">
        <v>88</v>
      </c>
      <c r="B19" s="247" t="s">
        <v>1256</v>
      </c>
      <c r="C19" s="247">
        <v>18</v>
      </c>
      <c r="D19" s="247" t="s">
        <v>1256</v>
      </c>
    </row>
    <row r="20" spans="1:4" x14ac:dyDescent="0.25">
      <c r="A20" s="247" t="s">
        <v>1094</v>
      </c>
      <c r="B20" s="247" t="s">
        <v>1256</v>
      </c>
      <c r="C20" s="247">
        <v>19</v>
      </c>
      <c r="D20" s="247" t="s">
        <v>1256</v>
      </c>
    </row>
    <row r="21" spans="1:4" x14ac:dyDescent="0.25">
      <c r="A21" s="247" t="s">
        <v>1094</v>
      </c>
      <c r="B21" s="247" t="s">
        <v>1256</v>
      </c>
      <c r="C21" s="247">
        <v>20</v>
      </c>
      <c r="D21" s="247" t="s">
        <v>1256</v>
      </c>
    </row>
    <row r="22" spans="1:4" x14ac:dyDescent="0.25">
      <c r="A22" s="247" t="s">
        <v>1094</v>
      </c>
      <c r="B22" s="247" t="s">
        <v>1256</v>
      </c>
      <c r="C22" s="247">
        <v>21</v>
      </c>
      <c r="D22" s="247" t="s">
        <v>1256</v>
      </c>
    </row>
    <row r="23" spans="1:4" x14ac:dyDescent="0.25">
      <c r="A23" s="247" t="s">
        <v>1094</v>
      </c>
      <c r="B23" s="247" t="s">
        <v>1256</v>
      </c>
      <c r="C23" s="247">
        <v>22</v>
      </c>
      <c r="D23" s="247" t="s">
        <v>1256</v>
      </c>
    </row>
    <row r="24" spans="1:4" x14ac:dyDescent="0.25">
      <c r="A24" s="247" t="s">
        <v>155</v>
      </c>
      <c r="B24" s="247" t="s">
        <v>1256</v>
      </c>
      <c r="C24" s="247">
        <v>23</v>
      </c>
      <c r="D24" s="247" t="s">
        <v>1256</v>
      </c>
    </row>
    <row r="25" spans="1:4" x14ac:dyDescent="0.25">
      <c r="A25" s="247" t="s">
        <v>169</v>
      </c>
      <c r="B25" s="247" t="s">
        <v>1256</v>
      </c>
      <c r="C25" s="247">
        <v>24</v>
      </c>
      <c r="D25" s="247" t="s">
        <v>1256</v>
      </c>
    </row>
    <row r="26" spans="1:4" x14ac:dyDescent="0.25">
      <c r="A26" s="247" t="s">
        <v>175</v>
      </c>
      <c r="B26" s="247" t="s">
        <v>1256</v>
      </c>
      <c r="C26" s="247">
        <v>25</v>
      </c>
      <c r="D26" s="247" t="s">
        <v>1256</v>
      </c>
    </row>
    <row r="27" spans="1:4" x14ac:dyDescent="0.25">
      <c r="A27" s="247" t="s">
        <v>175</v>
      </c>
      <c r="B27" s="247" t="s">
        <v>1256</v>
      </c>
      <c r="C27" s="247">
        <v>26</v>
      </c>
      <c r="D27" s="247" t="s">
        <v>1256</v>
      </c>
    </row>
    <row r="28" spans="1:4" x14ac:dyDescent="0.25">
      <c r="A28" s="247" t="s">
        <v>1931</v>
      </c>
      <c r="B28" s="247" t="s">
        <v>1256</v>
      </c>
      <c r="C28" s="247" t="s">
        <v>1967</v>
      </c>
      <c r="D28" s="247" t="s">
        <v>1967</v>
      </c>
    </row>
    <row r="29" spans="1:4" x14ac:dyDescent="0.25">
      <c r="A29" s="247" t="s">
        <v>1933</v>
      </c>
      <c r="B29" s="247" t="s">
        <v>1256</v>
      </c>
      <c r="C29" s="247">
        <v>502</v>
      </c>
      <c r="D29" s="247" t="s">
        <v>1256</v>
      </c>
    </row>
    <row r="30" spans="1:4" x14ac:dyDescent="0.25">
      <c r="A30" s="247" t="s">
        <v>1933</v>
      </c>
      <c r="B30" s="247" t="s">
        <v>1256</v>
      </c>
      <c r="C30" s="247">
        <v>503</v>
      </c>
      <c r="D30" s="247" t="s">
        <v>1256</v>
      </c>
    </row>
    <row r="31" spans="1:4" x14ac:dyDescent="0.25">
      <c r="A31" s="247" t="s">
        <v>1933</v>
      </c>
      <c r="B31" s="247" t="s">
        <v>1256</v>
      </c>
      <c r="C31" s="247">
        <v>504</v>
      </c>
      <c r="D31" s="247" t="s">
        <v>1256</v>
      </c>
    </row>
    <row r="32" spans="1:4" x14ac:dyDescent="0.25">
      <c r="A32" s="247" t="s">
        <v>1933</v>
      </c>
      <c r="B32" s="247" t="s">
        <v>1256</v>
      </c>
      <c r="C32" s="247">
        <v>505</v>
      </c>
      <c r="D32" s="247" t="s">
        <v>1256</v>
      </c>
    </row>
    <row r="33" spans="1:4" x14ac:dyDescent="0.25">
      <c r="A33" s="247" t="s">
        <v>1935</v>
      </c>
      <c r="B33" s="247" t="s">
        <v>1256</v>
      </c>
      <c r="C33" s="247">
        <v>499</v>
      </c>
      <c r="D33" s="247" t="s">
        <v>1256</v>
      </c>
    </row>
    <row r="34" spans="1:4" x14ac:dyDescent="0.25">
      <c r="A34" s="247" t="s">
        <v>1935</v>
      </c>
      <c r="B34" s="247" t="s">
        <v>1256</v>
      </c>
      <c r="C34" s="247">
        <v>500</v>
      </c>
      <c r="D34" s="247" t="s">
        <v>1256</v>
      </c>
    </row>
    <row r="35" spans="1:4" x14ac:dyDescent="0.25">
      <c r="A35" s="247" t="s">
        <v>1935</v>
      </c>
      <c r="B35" s="247" t="s">
        <v>1256</v>
      </c>
      <c r="C35" s="247">
        <v>501</v>
      </c>
      <c r="D35" s="247" t="s">
        <v>1256</v>
      </c>
    </row>
    <row r="36" spans="1:4" x14ac:dyDescent="0.25">
      <c r="A36" s="247" t="s">
        <v>183</v>
      </c>
      <c r="B36" s="247" t="s">
        <v>1256</v>
      </c>
      <c r="C36" s="247">
        <v>27</v>
      </c>
      <c r="D36" s="247" t="s">
        <v>1256</v>
      </c>
    </row>
    <row r="37" spans="1:4" x14ac:dyDescent="0.25">
      <c r="A37" s="247" t="s">
        <v>183</v>
      </c>
      <c r="B37" s="247" t="s">
        <v>1256</v>
      </c>
      <c r="C37" s="247">
        <v>28</v>
      </c>
      <c r="D37" s="247" t="s">
        <v>1256</v>
      </c>
    </row>
    <row r="38" spans="1:4" x14ac:dyDescent="0.25">
      <c r="A38" s="247" t="s">
        <v>183</v>
      </c>
      <c r="B38" s="247" t="s">
        <v>1256</v>
      </c>
      <c r="C38" s="247">
        <v>29</v>
      </c>
      <c r="D38" s="247" t="s">
        <v>1256</v>
      </c>
    </row>
    <row r="39" spans="1:4" x14ac:dyDescent="0.25">
      <c r="A39" s="247" t="s">
        <v>183</v>
      </c>
      <c r="B39" s="247" t="s">
        <v>1256</v>
      </c>
      <c r="C39" s="247">
        <v>30</v>
      </c>
      <c r="D39" s="247" t="s">
        <v>1256</v>
      </c>
    </row>
    <row r="40" spans="1:4" x14ac:dyDescent="0.25">
      <c r="A40" s="247" t="s">
        <v>183</v>
      </c>
      <c r="B40" s="247" t="s">
        <v>1256</v>
      </c>
      <c r="C40" s="247">
        <v>31</v>
      </c>
      <c r="D40" s="247" t="s">
        <v>1256</v>
      </c>
    </row>
    <row r="41" spans="1:4" x14ac:dyDescent="0.25">
      <c r="A41" s="247" t="s">
        <v>188</v>
      </c>
      <c r="B41" s="247" t="s">
        <v>1256</v>
      </c>
      <c r="C41" s="247">
        <v>32</v>
      </c>
      <c r="D41" s="247" t="s">
        <v>1256</v>
      </c>
    </row>
    <row r="42" spans="1:4" x14ac:dyDescent="0.25">
      <c r="A42" s="247" t="s">
        <v>188</v>
      </c>
      <c r="B42" s="247" t="s">
        <v>1256</v>
      </c>
      <c r="C42" s="247">
        <v>33</v>
      </c>
      <c r="D42" s="247" t="s">
        <v>1256</v>
      </c>
    </row>
    <row r="43" spans="1:4" x14ac:dyDescent="0.25">
      <c r="A43" s="247" t="s">
        <v>188</v>
      </c>
      <c r="B43" s="247" t="s">
        <v>1256</v>
      </c>
      <c r="C43" s="247">
        <v>34</v>
      </c>
      <c r="D43" s="247" t="s">
        <v>1256</v>
      </c>
    </row>
    <row r="44" spans="1:4" x14ac:dyDescent="0.25">
      <c r="A44" s="247" t="s">
        <v>188</v>
      </c>
      <c r="B44" s="247" t="s">
        <v>1256</v>
      </c>
      <c r="C44" s="247">
        <v>35</v>
      </c>
      <c r="D44" s="247" t="s">
        <v>1256</v>
      </c>
    </row>
    <row r="45" spans="1:4" x14ac:dyDescent="0.25">
      <c r="A45" s="247" t="s">
        <v>196</v>
      </c>
      <c r="B45" s="247" t="s">
        <v>1256</v>
      </c>
      <c r="C45" s="247">
        <v>36</v>
      </c>
      <c r="D45" s="247" t="s">
        <v>1256</v>
      </c>
    </row>
    <row r="46" spans="1:4" x14ac:dyDescent="0.25">
      <c r="A46" s="247" t="s">
        <v>196</v>
      </c>
      <c r="B46" s="247" t="s">
        <v>1256</v>
      </c>
      <c r="C46" s="247">
        <v>447</v>
      </c>
      <c r="D46" s="247" t="s">
        <v>1256</v>
      </c>
    </row>
    <row r="47" spans="1:4" x14ac:dyDescent="0.25">
      <c r="A47" s="247" t="s">
        <v>200</v>
      </c>
      <c r="B47" s="247" t="s">
        <v>1256</v>
      </c>
      <c r="C47" s="247">
        <v>37</v>
      </c>
      <c r="D47" s="247" t="s">
        <v>1256</v>
      </c>
    </row>
    <row r="48" spans="1:4" x14ac:dyDescent="0.25">
      <c r="A48" s="247" t="s">
        <v>200</v>
      </c>
      <c r="B48" s="247" t="s">
        <v>1256</v>
      </c>
      <c r="C48" s="247">
        <v>38</v>
      </c>
      <c r="D48" s="247" t="s">
        <v>1256</v>
      </c>
    </row>
    <row r="49" spans="1:4" x14ac:dyDescent="0.25">
      <c r="A49" s="247" t="s">
        <v>210</v>
      </c>
      <c r="B49" s="247" t="s">
        <v>1256</v>
      </c>
      <c r="C49" s="247">
        <v>39</v>
      </c>
      <c r="D49" s="247" t="s">
        <v>1256</v>
      </c>
    </row>
    <row r="50" spans="1:4" x14ac:dyDescent="0.25">
      <c r="A50" s="247" t="s">
        <v>210</v>
      </c>
      <c r="B50" s="247" t="s">
        <v>1256</v>
      </c>
      <c r="C50" s="247">
        <v>40</v>
      </c>
      <c r="D50" s="247" t="s">
        <v>1256</v>
      </c>
    </row>
    <row r="51" spans="1:4" x14ac:dyDescent="0.25">
      <c r="A51" s="247" t="s">
        <v>210</v>
      </c>
      <c r="B51" s="247" t="s">
        <v>1256</v>
      </c>
      <c r="C51" s="247">
        <v>41</v>
      </c>
      <c r="D51" s="247" t="s">
        <v>1256</v>
      </c>
    </row>
    <row r="52" spans="1:4" x14ac:dyDescent="0.25">
      <c r="A52" s="247" t="s">
        <v>210</v>
      </c>
      <c r="B52" s="247" t="s">
        <v>1256</v>
      </c>
      <c r="C52" s="247">
        <v>42</v>
      </c>
      <c r="D52" s="247" t="s">
        <v>1256</v>
      </c>
    </row>
    <row r="53" spans="1:4" x14ac:dyDescent="0.25">
      <c r="A53" s="247" t="s">
        <v>210</v>
      </c>
      <c r="B53" s="247" t="s">
        <v>1256</v>
      </c>
      <c r="C53" s="247">
        <v>43</v>
      </c>
      <c r="D53" s="247" t="s">
        <v>1256</v>
      </c>
    </row>
    <row r="54" spans="1:4" x14ac:dyDescent="0.25">
      <c r="A54" s="247" t="s">
        <v>210</v>
      </c>
      <c r="B54" s="247" t="s">
        <v>1256</v>
      </c>
      <c r="C54" s="247">
        <v>44</v>
      </c>
      <c r="D54" s="247" t="s">
        <v>1256</v>
      </c>
    </row>
    <row r="55" spans="1:4" x14ac:dyDescent="0.25">
      <c r="A55" s="247" t="s">
        <v>210</v>
      </c>
      <c r="B55" s="247" t="s">
        <v>1256</v>
      </c>
      <c r="C55" s="247">
        <v>45</v>
      </c>
      <c r="D55" s="247" t="s">
        <v>1256</v>
      </c>
    </row>
    <row r="56" spans="1:4" x14ac:dyDescent="0.25">
      <c r="A56" s="247" t="s">
        <v>210</v>
      </c>
      <c r="B56" s="247" t="s">
        <v>1256</v>
      </c>
      <c r="C56" s="247">
        <v>46</v>
      </c>
      <c r="D56" s="247" t="s">
        <v>1256</v>
      </c>
    </row>
    <row r="57" spans="1:4" x14ac:dyDescent="0.25">
      <c r="A57" s="247" t="s">
        <v>210</v>
      </c>
      <c r="B57" s="247" t="s">
        <v>1256</v>
      </c>
      <c r="C57" s="247">
        <v>47</v>
      </c>
      <c r="D57" s="247" t="s">
        <v>1256</v>
      </c>
    </row>
    <row r="58" spans="1:4" x14ac:dyDescent="0.25">
      <c r="A58" s="247" t="s">
        <v>210</v>
      </c>
      <c r="B58" s="247" t="s">
        <v>1256</v>
      </c>
      <c r="C58" s="247">
        <v>48</v>
      </c>
      <c r="D58" s="247" t="s">
        <v>1256</v>
      </c>
    </row>
    <row r="59" spans="1:4" x14ac:dyDescent="0.25">
      <c r="A59" s="247" t="s">
        <v>210</v>
      </c>
      <c r="B59" s="247" t="s">
        <v>1256</v>
      </c>
      <c r="C59" s="247">
        <v>49</v>
      </c>
      <c r="D59" s="247" t="s">
        <v>1256</v>
      </c>
    </row>
    <row r="60" spans="1:4" x14ac:dyDescent="0.25">
      <c r="A60" s="247" t="s">
        <v>210</v>
      </c>
      <c r="B60" s="247" t="s">
        <v>1256</v>
      </c>
      <c r="C60" s="247">
        <v>50</v>
      </c>
      <c r="D60" s="247" t="s">
        <v>1256</v>
      </c>
    </row>
    <row r="61" spans="1:4" x14ac:dyDescent="0.25">
      <c r="A61" s="247" t="s">
        <v>210</v>
      </c>
      <c r="B61" s="247" t="s">
        <v>1256</v>
      </c>
      <c r="C61" s="247">
        <v>51</v>
      </c>
      <c r="D61" s="247" t="s">
        <v>1256</v>
      </c>
    </row>
    <row r="62" spans="1:4" x14ac:dyDescent="0.25">
      <c r="A62" s="247" t="s">
        <v>437</v>
      </c>
      <c r="B62" s="247" t="s">
        <v>1256</v>
      </c>
      <c r="C62" s="247">
        <v>52</v>
      </c>
      <c r="D62" s="247" t="s">
        <v>1256</v>
      </c>
    </row>
    <row r="63" spans="1:4" x14ac:dyDescent="0.25">
      <c r="A63" s="247" t="s">
        <v>437</v>
      </c>
      <c r="B63" s="247" t="s">
        <v>1256</v>
      </c>
      <c r="C63" s="247">
        <v>53</v>
      </c>
      <c r="D63" s="247" t="s">
        <v>1256</v>
      </c>
    </row>
    <row r="64" spans="1:4" x14ac:dyDescent="0.25">
      <c r="A64" s="247" t="s">
        <v>437</v>
      </c>
      <c r="B64" s="247" t="s">
        <v>1256</v>
      </c>
      <c r="C64" s="247">
        <v>54</v>
      </c>
      <c r="D64" s="247" t="s">
        <v>1256</v>
      </c>
    </row>
    <row r="65" spans="1:4" x14ac:dyDescent="0.25">
      <c r="A65" s="247" t="s">
        <v>437</v>
      </c>
      <c r="B65" s="247" t="s">
        <v>1256</v>
      </c>
      <c r="C65" s="247">
        <v>55</v>
      </c>
      <c r="D65" s="247" t="s">
        <v>1256</v>
      </c>
    </row>
    <row r="66" spans="1:4" x14ac:dyDescent="0.25">
      <c r="A66" s="247" t="s">
        <v>449</v>
      </c>
      <c r="B66" s="247" t="s">
        <v>1256</v>
      </c>
      <c r="C66" s="247">
        <v>56</v>
      </c>
      <c r="D66" s="247" t="s">
        <v>1256</v>
      </c>
    </row>
    <row r="67" spans="1:4" x14ac:dyDescent="0.25">
      <c r="A67" s="247" t="s">
        <v>449</v>
      </c>
      <c r="B67" s="247" t="s">
        <v>1256</v>
      </c>
      <c r="C67" s="247">
        <v>57</v>
      </c>
      <c r="D67" s="247" t="s">
        <v>1256</v>
      </c>
    </row>
    <row r="68" spans="1:4" x14ac:dyDescent="0.25">
      <c r="A68" s="247" t="s">
        <v>449</v>
      </c>
      <c r="B68" s="247" t="s">
        <v>1256</v>
      </c>
      <c r="C68" s="247">
        <v>58</v>
      </c>
      <c r="D68" s="247" t="s">
        <v>1256</v>
      </c>
    </row>
    <row r="69" spans="1:4" x14ac:dyDescent="0.25">
      <c r="A69" s="247" t="s">
        <v>449</v>
      </c>
      <c r="B69" s="247" t="s">
        <v>1256</v>
      </c>
      <c r="C69" s="247">
        <v>59</v>
      </c>
      <c r="D69" s="247" t="s">
        <v>1256</v>
      </c>
    </row>
    <row r="70" spans="1:4" x14ac:dyDescent="0.25">
      <c r="A70" s="247" t="s">
        <v>457</v>
      </c>
      <c r="B70" s="247" t="s">
        <v>1256</v>
      </c>
      <c r="C70" s="247">
        <v>60</v>
      </c>
      <c r="D70" s="247" t="s">
        <v>1256</v>
      </c>
    </row>
    <row r="71" spans="1:4" x14ac:dyDescent="0.25">
      <c r="A71" s="247" t="s">
        <v>457</v>
      </c>
      <c r="B71" s="247" t="s">
        <v>1256</v>
      </c>
      <c r="C71" s="247">
        <v>61</v>
      </c>
      <c r="D71" s="247" t="s">
        <v>1256</v>
      </c>
    </row>
    <row r="72" spans="1:4" x14ac:dyDescent="0.25">
      <c r="A72" s="247" t="s">
        <v>457</v>
      </c>
      <c r="B72" s="247" t="s">
        <v>1256</v>
      </c>
      <c r="C72" s="247">
        <v>62</v>
      </c>
      <c r="D72" s="247" t="s">
        <v>1256</v>
      </c>
    </row>
    <row r="73" spans="1:4" x14ac:dyDescent="0.25">
      <c r="A73" s="247" t="s">
        <v>462</v>
      </c>
      <c r="B73" s="247" t="s">
        <v>1256</v>
      </c>
      <c r="C73" s="247">
        <v>63</v>
      </c>
      <c r="D73" s="247" t="s">
        <v>1256</v>
      </c>
    </row>
    <row r="74" spans="1:4" x14ac:dyDescent="0.25">
      <c r="A74" s="247" t="s">
        <v>462</v>
      </c>
      <c r="B74" s="247" t="s">
        <v>1256</v>
      </c>
      <c r="C74" s="247">
        <v>64</v>
      </c>
      <c r="D74" s="247" t="s">
        <v>1256</v>
      </c>
    </row>
    <row r="75" spans="1:4" x14ac:dyDescent="0.25">
      <c r="A75" s="247" t="s">
        <v>462</v>
      </c>
      <c r="B75" s="247" t="s">
        <v>1256</v>
      </c>
      <c r="C75" s="247">
        <v>65</v>
      </c>
      <c r="D75" s="247" t="s">
        <v>1256</v>
      </c>
    </row>
    <row r="76" spans="1:4" x14ac:dyDescent="0.25">
      <c r="A76" s="247" t="s">
        <v>467</v>
      </c>
      <c r="B76" s="247" t="s">
        <v>1256</v>
      </c>
      <c r="C76" s="247">
        <v>66</v>
      </c>
      <c r="D76" s="247" t="s">
        <v>1256</v>
      </c>
    </row>
    <row r="77" spans="1:4" x14ac:dyDescent="0.25">
      <c r="A77" s="247" t="s">
        <v>467</v>
      </c>
      <c r="B77" s="247" t="s">
        <v>1256</v>
      </c>
      <c r="C77" s="247">
        <v>67</v>
      </c>
      <c r="D77" s="247" t="s">
        <v>1256</v>
      </c>
    </row>
    <row r="78" spans="1:4" x14ac:dyDescent="0.25">
      <c r="A78" s="247" t="s">
        <v>467</v>
      </c>
      <c r="B78" s="247" t="s">
        <v>1256</v>
      </c>
      <c r="C78" s="247">
        <v>68</v>
      </c>
      <c r="D78" s="247" t="s">
        <v>1256</v>
      </c>
    </row>
    <row r="79" spans="1:4" x14ac:dyDescent="0.25">
      <c r="A79" s="247" t="s">
        <v>472</v>
      </c>
      <c r="B79" s="247" t="s">
        <v>1256</v>
      </c>
      <c r="C79" s="247">
        <v>69</v>
      </c>
      <c r="D79" s="247" t="s">
        <v>1256</v>
      </c>
    </row>
    <row r="80" spans="1:4" x14ac:dyDescent="0.25">
      <c r="A80" s="247" t="s">
        <v>472</v>
      </c>
      <c r="B80" s="247" t="s">
        <v>1256</v>
      </c>
      <c r="C80" s="247">
        <v>70</v>
      </c>
      <c r="D80" s="247" t="s">
        <v>1256</v>
      </c>
    </row>
    <row r="81" spans="1:4" x14ac:dyDescent="0.25">
      <c r="A81" s="247" t="s">
        <v>472</v>
      </c>
      <c r="B81" s="247" t="s">
        <v>1256</v>
      </c>
      <c r="C81" s="247">
        <v>71</v>
      </c>
      <c r="D81" s="247" t="s">
        <v>1256</v>
      </c>
    </row>
    <row r="82" spans="1:4" x14ac:dyDescent="0.25">
      <c r="A82" s="247" t="s">
        <v>472</v>
      </c>
      <c r="B82" s="247" t="s">
        <v>1256</v>
      </c>
      <c r="C82" s="247">
        <v>72</v>
      </c>
      <c r="D82" s="247" t="s">
        <v>1256</v>
      </c>
    </row>
    <row r="83" spans="1:4" x14ac:dyDescent="0.25">
      <c r="A83" s="247" t="s">
        <v>478</v>
      </c>
      <c r="B83" s="247" t="s">
        <v>1256</v>
      </c>
      <c r="C83" s="247">
        <v>73</v>
      </c>
      <c r="D83" s="247" t="s">
        <v>1256</v>
      </c>
    </row>
    <row r="84" spans="1:4" x14ac:dyDescent="0.25">
      <c r="A84" s="247" t="s">
        <v>478</v>
      </c>
      <c r="B84" s="247" t="s">
        <v>1256</v>
      </c>
      <c r="C84" s="247">
        <v>74</v>
      </c>
      <c r="D84" s="247" t="s">
        <v>1256</v>
      </c>
    </row>
    <row r="85" spans="1:4" x14ac:dyDescent="0.25">
      <c r="A85" s="247" t="s">
        <v>478</v>
      </c>
      <c r="B85" s="247" t="s">
        <v>1256</v>
      </c>
      <c r="C85" s="247">
        <v>75</v>
      </c>
      <c r="D85" s="247" t="s">
        <v>1256</v>
      </c>
    </row>
    <row r="86" spans="1:4" x14ac:dyDescent="0.25">
      <c r="A86" s="247" t="s">
        <v>478</v>
      </c>
      <c r="B86" s="247" t="s">
        <v>1256</v>
      </c>
      <c r="C86" s="247">
        <v>76</v>
      </c>
      <c r="D86" s="247" t="s">
        <v>1256</v>
      </c>
    </row>
    <row r="87" spans="1:4" x14ac:dyDescent="0.25">
      <c r="A87" s="247" t="s">
        <v>478</v>
      </c>
      <c r="B87" s="247" t="s">
        <v>1256</v>
      </c>
      <c r="C87" s="247">
        <v>77</v>
      </c>
      <c r="D87" s="247" t="s">
        <v>1256</v>
      </c>
    </row>
    <row r="88" spans="1:4" x14ac:dyDescent="0.25">
      <c r="A88" s="247" t="s">
        <v>478</v>
      </c>
      <c r="B88" s="247" t="s">
        <v>1256</v>
      </c>
      <c r="C88" s="247">
        <v>78</v>
      </c>
      <c r="D88" s="247" t="s">
        <v>1256</v>
      </c>
    </row>
    <row r="89" spans="1:4" x14ac:dyDescent="0.25">
      <c r="A89" s="247" t="s">
        <v>488</v>
      </c>
      <c r="B89" s="247" t="s">
        <v>1256</v>
      </c>
      <c r="C89" s="247">
        <v>79</v>
      </c>
      <c r="D89" s="247" t="s">
        <v>1256</v>
      </c>
    </row>
    <row r="90" spans="1:4" x14ac:dyDescent="0.25">
      <c r="A90" s="247" t="s">
        <v>488</v>
      </c>
      <c r="B90" s="247" t="s">
        <v>1256</v>
      </c>
      <c r="C90" s="247">
        <v>80</v>
      </c>
      <c r="D90" s="247" t="s">
        <v>1256</v>
      </c>
    </row>
    <row r="91" spans="1:4" x14ac:dyDescent="0.25">
      <c r="A91" s="247" t="s">
        <v>488</v>
      </c>
      <c r="B91" s="247" t="s">
        <v>1256</v>
      </c>
      <c r="C91" s="247">
        <v>81</v>
      </c>
      <c r="D91" s="247" t="s">
        <v>1256</v>
      </c>
    </row>
    <row r="92" spans="1:4" x14ac:dyDescent="0.25">
      <c r="A92" s="247" t="s">
        <v>494</v>
      </c>
      <c r="B92" s="247" t="s">
        <v>1256</v>
      </c>
      <c r="C92" s="247">
        <v>82</v>
      </c>
      <c r="D92" s="247" t="s">
        <v>1256</v>
      </c>
    </row>
    <row r="93" spans="1:4" x14ac:dyDescent="0.25">
      <c r="A93" s="247" t="s">
        <v>494</v>
      </c>
      <c r="B93" s="247" t="s">
        <v>1256</v>
      </c>
      <c r="C93" s="247">
        <v>83</v>
      </c>
      <c r="D93" s="247" t="s">
        <v>1256</v>
      </c>
    </row>
    <row r="94" spans="1:4" x14ac:dyDescent="0.25">
      <c r="A94" s="247" t="s">
        <v>494</v>
      </c>
      <c r="B94" s="247" t="s">
        <v>1256</v>
      </c>
      <c r="C94" s="247">
        <v>84</v>
      </c>
      <c r="D94" s="247" t="s">
        <v>1256</v>
      </c>
    </row>
    <row r="95" spans="1:4" x14ac:dyDescent="0.25">
      <c r="A95" s="247" t="s">
        <v>501</v>
      </c>
      <c r="B95" s="247" t="s">
        <v>1256</v>
      </c>
      <c r="C95" s="247">
        <v>85</v>
      </c>
      <c r="D95" s="247" t="s">
        <v>1256</v>
      </c>
    </row>
    <row r="96" spans="1:4" x14ac:dyDescent="0.25">
      <c r="A96" s="247" t="s">
        <v>501</v>
      </c>
      <c r="B96" s="247" t="s">
        <v>1256</v>
      </c>
      <c r="C96" s="247">
        <v>86</v>
      </c>
      <c r="D96" s="247" t="s">
        <v>1256</v>
      </c>
    </row>
    <row r="97" spans="1:4" x14ac:dyDescent="0.25">
      <c r="A97" s="247" t="s">
        <v>501</v>
      </c>
      <c r="B97" s="247" t="s">
        <v>1256</v>
      </c>
      <c r="C97" s="247">
        <v>87</v>
      </c>
      <c r="D97" s="247" t="s">
        <v>1256</v>
      </c>
    </row>
    <row r="98" spans="1:4" x14ac:dyDescent="0.25">
      <c r="A98" s="247" t="s">
        <v>514</v>
      </c>
      <c r="B98" s="247" t="s">
        <v>1256</v>
      </c>
      <c r="C98" s="247">
        <v>91</v>
      </c>
      <c r="D98" s="247" t="s">
        <v>1256</v>
      </c>
    </row>
    <row r="99" spans="1:4" x14ac:dyDescent="0.25">
      <c r="A99" s="247" t="s">
        <v>514</v>
      </c>
      <c r="B99" s="247" t="s">
        <v>1256</v>
      </c>
      <c r="C99" s="247">
        <v>92</v>
      </c>
      <c r="D99" s="247" t="s">
        <v>1256</v>
      </c>
    </row>
    <row r="100" spans="1:4" x14ac:dyDescent="0.25">
      <c r="A100" s="247" t="s">
        <v>518</v>
      </c>
      <c r="B100" s="247" t="s">
        <v>1256</v>
      </c>
      <c r="C100" s="247">
        <v>93</v>
      </c>
      <c r="D100" s="247" t="s">
        <v>1256</v>
      </c>
    </row>
    <row r="101" spans="1:4" x14ac:dyDescent="0.25">
      <c r="A101" s="247" t="s">
        <v>518</v>
      </c>
      <c r="B101" s="247" t="s">
        <v>1256</v>
      </c>
      <c r="C101" s="247">
        <v>94</v>
      </c>
      <c r="D101" s="247" t="s">
        <v>1256</v>
      </c>
    </row>
    <row r="102" spans="1:4" x14ac:dyDescent="0.25">
      <c r="A102" s="247" t="s">
        <v>1095</v>
      </c>
      <c r="B102" s="247" t="s">
        <v>1256</v>
      </c>
      <c r="C102" s="247">
        <v>95</v>
      </c>
      <c r="D102" s="247" t="s">
        <v>1256</v>
      </c>
    </row>
    <row r="103" spans="1:4" x14ac:dyDescent="0.25">
      <c r="A103" s="247" t="s">
        <v>1095</v>
      </c>
      <c r="B103" s="247" t="s">
        <v>1256</v>
      </c>
      <c r="C103" s="247">
        <v>96</v>
      </c>
      <c r="D103" s="247" t="s">
        <v>1256</v>
      </c>
    </row>
    <row r="104" spans="1:4" x14ac:dyDescent="0.25">
      <c r="A104" s="247" t="s">
        <v>1095</v>
      </c>
      <c r="B104" s="247" t="s">
        <v>1256</v>
      </c>
      <c r="C104" s="247">
        <v>97</v>
      </c>
      <c r="D104" s="247" t="s">
        <v>1256</v>
      </c>
    </row>
    <row r="105" spans="1:4" x14ac:dyDescent="0.25">
      <c r="A105" s="247" t="s">
        <v>531</v>
      </c>
      <c r="B105" s="247" t="s">
        <v>1256</v>
      </c>
      <c r="C105" s="247">
        <v>98</v>
      </c>
      <c r="D105" s="247" t="s">
        <v>1256</v>
      </c>
    </row>
    <row r="106" spans="1:4" x14ac:dyDescent="0.25">
      <c r="A106" s="247" t="s">
        <v>531</v>
      </c>
      <c r="B106" s="247" t="s">
        <v>1256</v>
      </c>
      <c r="C106" s="247">
        <v>99</v>
      </c>
      <c r="D106" s="247" t="s">
        <v>1256</v>
      </c>
    </row>
    <row r="107" spans="1:4" x14ac:dyDescent="0.25">
      <c r="A107" s="247" t="s">
        <v>541</v>
      </c>
      <c r="B107" s="247" t="s">
        <v>1256</v>
      </c>
      <c r="C107" s="247">
        <v>100</v>
      </c>
      <c r="D107" s="247" t="s">
        <v>1256</v>
      </c>
    </row>
    <row r="108" spans="1:4" x14ac:dyDescent="0.25">
      <c r="A108" s="247" t="s">
        <v>541</v>
      </c>
      <c r="B108" s="247" t="s">
        <v>1256</v>
      </c>
      <c r="C108" s="247">
        <v>101</v>
      </c>
      <c r="D108" s="247" t="s">
        <v>1256</v>
      </c>
    </row>
    <row r="109" spans="1:4" x14ac:dyDescent="0.25">
      <c r="A109" s="247" t="s">
        <v>549</v>
      </c>
      <c r="B109" s="247" t="s">
        <v>1256</v>
      </c>
      <c r="C109" s="247">
        <v>102</v>
      </c>
      <c r="D109" s="247" t="s">
        <v>1256</v>
      </c>
    </row>
    <row r="110" spans="1:4" x14ac:dyDescent="0.25">
      <c r="A110" s="247" t="s">
        <v>549</v>
      </c>
      <c r="B110" s="247" t="s">
        <v>1256</v>
      </c>
      <c r="C110" s="247">
        <v>103</v>
      </c>
      <c r="D110" s="247" t="s">
        <v>1256</v>
      </c>
    </row>
    <row r="111" spans="1:4" x14ac:dyDescent="0.25">
      <c r="A111" s="247" t="s">
        <v>553</v>
      </c>
      <c r="B111" s="247" t="s">
        <v>1256</v>
      </c>
      <c r="C111" s="247">
        <v>104</v>
      </c>
      <c r="D111" s="247" t="s">
        <v>1256</v>
      </c>
    </row>
    <row r="112" spans="1:4" x14ac:dyDescent="0.25">
      <c r="A112" s="247" t="s">
        <v>553</v>
      </c>
      <c r="B112" s="247" t="s">
        <v>1256</v>
      </c>
      <c r="C112" s="247">
        <v>105</v>
      </c>
      <c r="D112" s="247" t="s">
        <v>1256</v>
      </c>
    </row>
    <row r="113" spans="1:4" x14ac:dyDescent="0.25">
      <c r="A113" s="247" t="s">
        <v>553</v>
      </c>
      <c r="B113" s="247" t="s">
        <v>1256</v>
      </c>
      <c r="C113" s="247">
        <v>106</v>
      </c>
      <c r="D113" s="247" t="s">
        <v>1256</v>
      </c>
    </row>
    <row r="114" spans="1:4" x14ac:dyDescent="0.25">
      <c r="A114" s="247" t="s">
        <v>558</v>
      </c>
      <c r="B114" s="247" t="s">
        <v>1256</v>
      </c>
      <c r="C114" s="247">
        <v>107</v>
      </c>
      <c r="D114" s="247" t="s">
        <v>1256</v>
      </c>
    </row>
    <row r="115" spans="1:4" x14ac:dyDescent="0.25">
      <c r="A115" s="247" t="s">
        <v>558</v>
      </c>
      <c r="B115" s="247" t="s">
        <v>1256</v>
      </c>
      <c r="C115" s="247">
        <v>108</v>
      </c>
      <c r="D115" s="247" t="s">
        <v>1256</v>
      </c>
    </row>
    <row r="116" spans="1:4" x14ac:dyDescent="0.25">
      <c r="A116" s="247" t="s">
        <v>558</v>
      </c>
      <c r="B116" s="247" t="s">
        <v>1256</v>
      </c>
      <c r="C116" s="247">
        <v>109</v>
      </c>
      <c r="D116" s="247" t="s">
        <v>1256</v>
      </c>
    </row>
    <row r="117" spans="1:4" x14ac:dyDescent="0.25">
      <c r="A117" s="247" t="s">
        <v>565</v>
      </c>
      <c r="B117" s="247" t="s">
        <v>1256</v>
      </c>
      <c r="C117" s="247">
        <v>111</v>
      </c>
      <c r="D117" s="247" t="s">
        <v>1256</v>
      </c>
    </row>
    <row r="118" spans="1:4" x14ac:dyDescent="0.25">
      <c r="A118" s="247" t="s">
        <v>565</v>
      </c>
      <c r="B118" s="247" t="s">
        <v>1256</v>
      </c>
      <c r="C118" s="247">
        <v>113</v>
      </c>
      <c r="D118" s="247" t="s">
        <v>1256</v>
      </c>
    </row>
    <row r="119" spans="1:4" x14ac:dyDescent="0.25">
      <c r="A119" s="247" t="s">
        <v>565</v>
      </c>
      <c r="B119" s="247" t="s">
        <v>1256</v>
      </c>
      <c r="C119" s="247">
        <v>115</v>
      </c>
      <c r="D119" s="247" t="s">
        <v>1256</v>
      </c>
    </row>
    <row r="120" spans="1:4" x14ac:dyDescent="0.25">
      <c r="A120" s="247" t="s">
        <v>565</v>
      </c>
      <c r="B120" s="247" t="s">
        <v>1256</v>
      </c>
      <c r="C120" s="247">
        <v>116</v>
      </c>
      <c r="D120" s="247" t="s">
        <v>1256</v>
      </c>
    </row>
    <row r="121" spans="1:4" x14ac:dyDescent="0.25">
      <c r="A121" s="247" t="s">
        <v>565</v>
      </c>
      <c r="B121" s="247" t="s">
        <v>1256</v>
      </c>
      <c r="C121" s="247">
        <v>117</v>
      </c>
      <c r="D121" s="247" t="s">
        <v>1256</v>
      </c>
    </row>
    <row r="122" spans="1:4" x14ac:dyDescent="0.25">
      <c r="A122" s="247" t="s">
        <v>565</v>
      </c>
      <c r="B122" s="247" t="s">
        <v>1256</v>
      </c>
      <c r="C122" s="247">
        <v>118</v>
      </c>
      <c r="D122" s="247" t="s">
        <v>1256</v>
      </c>
    </row>
    <row r="123" spans="1:4" x14ac:dyDescent="0.25">
      <c r="A123" s="247" t="s">
        <v>565</v>
      </c>
      <c r="B123" s="247" t="s">
        <v>1256</v>
      </c>
      <c r="C123" s="247">
        <v>119</v>
      </c>
      <c r="D123" s="247" t="s">
        <v>1256</v>
      </c>
    </row>
    <row r="124" spans="1:4" x14ac:dyDescent="0.25">
      <c r="A124" s="247" t="s">
        <v>572</v>
      </c>
      <c r="B124" s="247" t="s">
        <v>1256</v>
      </c>
      <c r="C124" s="247">
        <v>120</v>
      </c>
      <c r="D124" s="247" t="s">
        <v>1256</v>
      </c>
    </row>
    <row r="125" spans="1:4" x14ac:dyDescent="0.25">
      <c r="A125" s="247" t="s">
        <v>572</v>
      </c>
      <c r="B125" s="247" t="s">
        <v>1256</v>
      </c>
      <c r="C125" s="247">
        <v>121</v>
      </c>
      <c r="D125" s="247" t="s">
        <v>1256</v>
      </c>
    </row>
    <row r="126" spans="1:4" x14ac:dyDescent="0.25">
      <c r="A126" s="247" t="s">
        <v>572</v>
      </c>
      <c r="B126" s="247" t="s">
        <v>1256</v>
      </c>
      <c r="C126" s="247">
        <v>122</v>
      </c>
      <c r="D126" s="247" t="s">
        <v>1256</v>
      </c>
    </row>
    <row r="127" spans="1:4" x14ac:dyDescent="0.25">
      <c r="A127" s="247" t="s">
        <v>576</v>
      </c>
      <c r="B127" s="247" t="s">
        <v>1256</v>
      </c>
      <c r="C127" s="247">
        <v>123</v>
      </c>
      <c r="D127" s="247" t="s">
        <v>1256</v>
      </c>
    </row>
    <row r="128" spans="1:4" x14ac:dyDescent="0.25">
      <c r="A128" s="247" t="s">
        <v>576</v>
      </c>
      <c r="B128" s="247" t="s">
        <v>1256</v>
      </c>
      <c r="C128" s="247">
        <v>124</v>
      </c>
      <c r="D128" s="247" t="s">
        <v>1256</v>
      </c>
    </row>
    <row r="129" spans="1:4" x14ac:dyDescent="0.25">
      <c r="A129" s="247" t="s">
        <v>579</v>
      </c>
      <c r="B129" s="247" t="s">
        <v>1256</v>
      </c>
      <c r="C129" s="247">
        <v>125</v>
      </c>
      <c r="D129" s="247" t="s">
        <v>1256</v>
      </c>
    </row>
    <row r="130" spans="1:4" x14ac:dyDescent="0.25">
      <c r="A130" s="247" t="s">
        <v>580</v>
      </c>
      <c r="B130" s="247" t="s">
        <v>1256</v>
      </c>
      <c r="C130" s="247">
        <v>126</v>
      </c>
      <c r="D130" s="247" t="s">
        <v>1256</v>
      </c>
    </row>
    <row r="131" spans="1:4" x14ac:dyDescent="0.25">
      <c r="A131" s="247" t="s">
        <v>580</v>
      </c>
      <c r="B131" s="247" t="s">
        <v>1256</v>
      </c>
      <c r="C131" s="247">
        <v>127</v>
      </c>
      <c r="D131" s="247" t="s">
        <v>1256</v>
      </c>
    </row>
    <row r="132" spans="1:4" x14ac:dyDescent="0.25">
      <c r="A132" s="247" t="s">
        <v>580</v>
      </c>
      <c r="B132" s="247" t="s">
        <v>1256</v>
      </c>
      <c r="C132" s="247">
        <v>128</v>
      </c>
      <c r="D132" s="247" t="s">
        <v>1256</v>
      </c>
    </row>
    <row r="133" spans="1:4" x14ac:dyDescent="0.25">
      <c r="A133" s="247" t="s">
        <v>585</v>
      </c>
      <c r="B133" s="247" t="s">
        <v>1256</v>
      </c>
      <c r="C133" s="247">
        <v>129</v>
      </c>
      <c r="D133" s="247" t="s">
        <v>1256</v>
      </c>
    </row>
    <row r="134" spans="1:4" x14ac:dyDescent="0.25">
      <c r="A134" s="247" t="s">
        <v>585</v>
      </c>
      <c r="B134" s="247" t="s">
        <v>1256</v>
      </c>
      <c r="C134" s="247">
        <v>482</v>
      </c>
      <c r="D134" s="247" t="s">
        <v>1256</v>
      </c>
    </row>
    <row r="135" spans="1:4" x14ac:dyDescent="0.25">
      <c r="A135" s="247" t="s">
        <v>595</v>
      </c>
      <c r="B135" s="247" t="s">
        <v>1256</v>
      </c>
      <c r="C135" s="247">
        <v>130</v>
      </c>
      <c r="D135" s="247" t="s">
        <v>1256</v>
      </c>
    </row>
    <row r="136" spans="1:4" x14ac:dyDescent="0.25">
      <c r="A136" s="247" t="s">
        <v>595</v>
      </c>
      <c r="B136" s="247" t="s">
        <v>1256</v>
      </c>
      <c r="C136" s="247">
        <v>131</v>
      </c>
      <c r="D136" s="247" t="s">
        <v>1256</v>
      </c>
    </row>
    <row r="137" spans="1:4" x14ac:dyDescent="0.25">
      <c r="A137" s="247" t="s">
        <v>604</v>
      </c>
      <c r="B137" s="247" t="s">
        <v>1256</v>
      </c>
      <c r="C137" s="247">
        <v>132</v>
      </c>
      <c r="D137" s="247" t="s">
        <v>1256</v>
      </c>
    </row>
    <row r="138" spans="1:4" x14ac:dyDescent="0.25">
      <c r="A138" s="247" t="s">
        <v>604</v>
      </c>
      <c r="B138" s="247" t="s">
        <v>1256</v>
      </c>
      <c r="C138" s="247">
        <v>133</v>
      </c>
      <c r="D138" s="247" t="s">
        <v>1256</v>
      </c>
    </row>
    <row r="139" spans="1:4" x14ac:dyDescent="0.25">
      <c r="A139" s="247" t="s">
        <v>604</v>
      </c>
      <c r="B139" s="247" t="s">
        <v>1256</v>
      </c>
      <c r="C139" s="247">
        <v>134</v>
      </c>
      <c r="D139" s="247" t="s">
        <v>1256</v>
      </c>
    </row>
    <row r="140" spans="1:4" x14ac:dyDescent="0.25">
      <c r="A140" s="247" t="s">
        <v>609</v>
      </c>
      <c r="B140" s="247" t="s">
        <v>1256</v>
      </c>
      <c r="C140" s="247">
        <v>135</v>
      </c>
      <c r="D140" s="247" t="s">
        <v>1256</v>
      </c>
    </row>
    <row r="141" spans="1:4" x14ac:dyDescent="0.25">
      <c r="A141" s="247" t="s">
        <v>609</v>
      </c>
      <c r="B141" s="247" t="s">
        <v>1256</v>
      </c>
      <c r="C141" s="247">
        <v>136</v>
      </c>
      <c r="D141" s="247" t="s">
        <v>1256</v>
      </c>
    </row>
    <row r="142" spans="1:4" x14ac:dyDescent="0.25">
      <c r="A142" s="247" t="s">
        <v>609</v>
      </c>
      <c r="B142" s="247" t="s">
        <v>1256</v>
      </c>
      <c r="C142" s="247">
        <v>137</v>
      </c>
      <c r="D142" s="247" t="s">
        <v>1256</v>
      </c>
    </row>
    <row r="143" spans="1:4" x14ac:dyDescent="0.25">
      <c r="A143" s="247" t="s">
        <v>614</v>
      </c>
      <c r="B143" s="247" t="s">
        <v>1256</v>
      </c>
      <c r="C143" s="247">
        <v>138</v>
      </c>
      <c r="D143" s="247" t="s">
        <v>1256</v>
      </c>
    </row>
    <row r="144" spans="1:4" x14ac:dyDescent="0.25">
      <c r="A144" s="247" t="s">
        <v>614</v>
      </c>
      <c r="B144" s="247" t="s">
        <v>1256</v>
      </c>
      <c r="C144" s="247">
        <v>139</v>
      </c>
      <c r="D144" s="247" t="s">
        <v>1256</v>
      </c>
    </row>
    <row r="145" spans="1:4" x14ac:dyDescent="0.25">
      <c r="A145" s="247" t="s">
        <v>614</v>
      </c>
      <c r="B145" s="247" t="s">
        <v>1256</v>
      </c>
      <c r="C145" s="247">
        <v>140</v>
      </c>
      <c r="D145" s="247" t="s">
        <v>1256</v>
      </c>
    </row>
    <row r="146" spans="1:4" x14ac:dyDescent="0.25">
      <c r="A146" s="247" t="s">
        <v>623</v>
      </c>
      <c r="B146" s="247" t="s">
        <v>1256</v>
      </c>
      <c r="C146" s="247">
        <v>141</v>
      </c>
      <c r="D146" s="247" t="s">
        <v>1256</v>
      </c>
    </row>
    <row r="147" spans="1:4" x14ac:dyDescent="0.25">
      <c r="A147" s="247" t="s">
        <v>623</v>
      </c>
      <c r="B147" s="247" t="s">
        <v>1256</v>
      </c>
      <c r="C147" s="247">
        <v>142</v>
      </c>
      <c r="D147" s="247" t="s">
        <v>1256</v>
      </c>
    </row>
    <row r="148" spans="1:4" x14ac:dyDescent="0.25">
      <c r="A148" s="247" t="s">
        <v>627</v>
      </c>
      <c r="B148" s="247" t="s">
        <v>1256</v>
      </c>
      <c r="C148" s="247">
        <v>143</v>
      </c>
      <c r="D148" s="247" t="s">
        <v>1256</v>
      </c>
    </row>
    <row r="149" spans="1:4" x14ac:dyDescent="0.25">
      <c r="A149" s="247" t="s">
        <v>627</v>
      </c>
      <c r="B149" s="247" t="s">
        <v>1256</v>
      </c>
      <c r="C149" s="247">
        <v>144</v>
      </c>
      <c r="D149" s="247" t="s">
        <v>1256</v>
      </c>
    </row>
    <row r="150" spans="1:4" x14ac:dyDescent="0.25">
      <c r="A150" s="247" t="s">
        <v>629</v>
      </c>
      <c r="B150" s="247" t="s">
        <v>1256</v>
      </c>
      <c r="C150" s="247">
        <v>145</v>
      </c>
      <c r="D150" s="247" t="s">
        <v>1256</v>
      </c>
    </row>
    <row r="151" spans="1:4" x14ac:dyDescent="0.25">
      <c r="A151" s="247" t="s">
        <v>629</v>
      </c>
      <c r="B151" s="247" t="s">
        <v>1256</v>
      </c>
      <c r="C151" s="247">
        <v>146</v>
      </c>
      <c r="D151" s="247" t="s">
        <v>1256</v>
      </c>
    </row>
    <row r="152" spans="1:4" x14ac:dyDescent="0.25">
      <c r="A152" s="247" t="s">
        <v>629</v>
      </c>
      <c r="B152" s="247" t="s">
        <v>1256</v>
      </c>
      <c r="C152" s="247">
        <v>147</v>
      </c>
      <c r="D152" s="247" t="s">
        <v>1256</v>
      </c>
    </row>
    <row r="153" spans="1:4" x14ac:dyDescent="0.25">
      <c r="A153" s="247" t="s">
        <v>638</v>
      </c>
      <c r="B153" s="247" t="s">
        <v>1256</v>
      </c>
      <c r="C153" s="247">
        <v>148</v>
      </c>
      <c r="D153" s="247" t="s">
        <v>1256</v>
      </c>
    </row>
    <row r="154" spans="1:4" x14ac:dyDescent="0.25">
      <c r="A154" s="247" t="s">
        <v>638</v>
      </c>
      <c r="B154" s="247" t="s">
        <v>1256</v>
      </c>
      <c r="C154" s="247">
        <v>149</v>
      </c>
      <c r="D154" s="247" t="s">
        <v>1256</v>
      </c>
    </row>
    <row r="155" spans="1:4" x14ac:dyDescent="0.25">
      <c r="A155" s="247" t="s">
        <v>642</v>
      </c>
      <c r="B155" s="247" t="s">
        <v>1256</v>
      </c>
      <c r="C155" s="247">
        <v>150</v>
      </c>
      <c r="D155" s="247" t="s">
        <v>1256</v>
      </c>
    </row>
    <row r="156" spans="1:4" x14ac:dyDescent="0.25">
      <c r="A156" s="247" t="s">
        <v>642</v>
      </c>
      <c r="B156" s="247" t="s">
        <v>1256</v>
      </c>
      <c r="C156" s="247">
        <v>151</v>
      </c>
      <c r="D156" s="247" t="s">
        <v>1256</v>
      </c>
    </row>
    <row r="157" spans="1:4" x14ac:dyDescent="0.25">
      <c r="A157" s="247" t="s">
        <v>646</v>
      </c>
      <c r="B157" s="247" t="s">
        <v>1256</v>
      </c>
      <c r="C157" s="247">
        <v>152</v>
      </c>
      <c r="D157" s="247" t="s">
        <v>1256</v>
      </c>
    </row>
    <row r="158" spans="1:4" x14ac:dyDescent="0.25">
      <c r="A158" s="247" t="s">
        <v>646</v>
      </c>
      <c r="B158" s="247" t="s">
        <v>1256</v>
      </c>
      <c r="C158" s="247">
        <v>153</v>
      </c>
      <c r="D158" s="247" t="s">
        <v>1256</v>
      </c>
    </row>
    <row r="159" spans="1:4" x14ac:dyDescent="0.25">
      <c r="A159" s="247" t="s">
        <v>646</v>
      </c>
      <c r="B159" s="247" t="s">
        <v>1256</v>
      </c>
      <c r="C159" s="247">
        <v>154</v>
      </c>
      <c r="D159" s="247" t="s">
        <v>1256</v>
      </c>
    </row>
    <row r="160" spans="1:4" x14ac:dyDescent="0.25">
      <c r="A160" s="247" t="s">
        <v>653</v>
      </c>
      <c r="B160" s="247" t="s">
        <v>1256</v>
      </c>
      <c r="C160" s="247">
        <v>155</v>
      </c>
      <c r="D160" s="247" t="s">
        <v>1256</v>
      </c>
    </row>
    <row r="161" spans="1:4" x14ac:dyDescent="0.25">
      <c r="A161" s="247" t="s">
        <v>653</v>
      </c>
      <c r="B161" s="247" t="s">
        <v>1256</v>
      </c>
      <c r="C161" s="247">
        <v>156</v>
      </c>
      <c r="D161" s="247" t="s">
        <v>1256</v>
      </c>
    </row>
    <row r="162" spans="1:4" x14ac:dyDescent="0.25">
      <c r="A162" s="247" t="s">
        <v>662</v>
      </c>
      <c r="B162" s="247" t="s">
        <v>1256</v>
      </c>
      <c r="C162" s="247">
        <v>157</v>
      </c>
      <c r="D162" s="247" t="s">
        <v>1256</v>
      </c>
    </row>
    <row r="163" spans="1:4" x14ac:dyDescent="0.25">
      <c r="A163" s="247" t="s">
        <v>662</v>
      </c>
      <c r="B163" s="247" t="s">
        <v>1256</v>
      </c>
      <c r="C163" s="247">
        <v>158</v>
      </c>
      <c r="D163" s="247" t="s">
        <v>1256</v>
      </c>
    </row>
    <row r="164" spans="1:4" x14ac:dyDescent="0.25">
      <c r="A164" s="247" t="s">
        <v>662</v>
      </c>
      <c r="B164" s="247" t="s">
        <v>1256</v>
      </c>
      <c r="C164" s="247">
        <v>159</v>
      </c>
      <c r="D164" s="247" t="s">
        <v>1256</v>
      </c>
    </row>
    <row r="165" spans="1:4" x14ac:dyDescent="0.25">
      <c r="A165" s="247" t="s">
        <v>662</v>
      </c>
      <c r="B165" s="247" t="s">
        <v>1256</v>
      </c>
      <c r="C165" s="247">
        <v>160</v>
      </c>
      <c r="D165" s="247" t="s">
        <v>1256</v>
      </c>
    </row>
    <row r="166" spans="1:4" x14ac:dyDescent="0.25">
      <c r="A166" s="247" t="s">
        <v>662</v>
      </c>
      <c r="B166" s="247" t="s">
        <v>1256</v>
      </c>
      <c r="C166" s="247">
        <v>161</v>
      </c>
      <c r="D166" s="247" t="s">
        <v>1256</v>
      </c>
    </row>
    <row r="167" spans="1:4" x14ac:dyDescent="0.25">
      <c r="A167" s="247" t="s">
        <v>662</v>
      </c>
      <c r="B167" s="247" t="s">
        <v>1256</v>
      </c>
      <c r="C167" s="247">
        <v>162</v>
      </c>
      <c r="D167" s="247" t="s">
        <v>1256</v>
      </c>
    </row>
    <row r="168" spans="1:4" x14ac:dyDescent="0.25">
      <c r="A168" s="247" t="s">
        <v>220</v>
      </c>
      <c r="B168" s="247" t="s">
        <v>1256</v>
      </c>
      <c r="C168" s="247">
        <v>163</v>
      </c>
      <c r="D168" s="247" t="s">
        <v>1256</v>
      </c>
    </row>
    <row r="169" spans="1:4" x14ac:dyDescent="0.25">
      <c r="A169" s="247" t="s">
        <v>228</v>
      </c>
      <c r="B169" s="247" t="s">
        <v>1256</v>
      </c>
      <c r="C169" s="247">
        <v>164</v>
      </c>
      <c r="D169" s="247" t="s">
        <v>1256</v>
      </c>
    </row>
    <row r="170" spans="1:4" x14ac:dyDescent="0.25">
      <c r="A170" s="247" t="s">
        <v>233</v>
      </c>
      <c r="B170" s="247" t="s">
        <v>1256</v>
      </c>
      <c r="C170" s="247">
        <v>165</v>
      </c>
      <c r="D170" s="247" t="s">
        <v>1256</v>
      </c>
    </row>
    <row r="171" spans="1:4" x14ac:dyDescent="0.25">
      <c r="A171" s="247" t="s">
        <v>236</v>
      </c>
      <c r="B171" s="247" t="s">
        <v>1256</v>
      </c>
      <c r="C171" s="247">
        <v>166</v>
      </c>
      <c r="D171" s="247" t="s">
        <v>1256</v>
      </c>
    </row>
    <row r="172" spans="1:4" x14ac:dyDescent="0.25">
      <c r="A172" s="247" t="s">
        <v>236</v>
      </c>
      <c r="B172" s="247" t="s">
        <v>1256</v>
      </c>
      <c r="C172" s="247">
        <v>167</v>
      </c>
      <c r="D172" s="247" t="s">
        <v>1256</v>
      </c>
    </row>
    <row r="173" spans="1:4" x14ac:dyDescent="0.25">
      <c r="A173" s="247" t="s">
        <v>236</v>
      </c>
      <c r="B173" s="247" t="s">
        <v>1256</v>
      </c>
      <c r="C173" s="247">
        <v>168</v>
      </c>
      <c r="D173" s="247" t="s">
        <v>1256</v>
      </c>
    </row>
    <row r="174" spans="1:4" x14ac:dyDescent="0.25">
      <c r="A174" s="247" t="s">
        <v>236</v>
      </c>
      <c r="B174" s="247" t="s">
        <v>1256</v>
      </c>
      <c r="C174" s="247">
        <v>169</v>
      </c>
      <c r="D174" s="247" t="s">
        <v>1256</v>
      </c>
    </row>
    <row r="175" spans="1:4" x14ac:dyDescent="0.25">
      <c r="A175" s="247" t="s">
        <v>247</v>
      </c>
      <c r="B175" s="247" t="s">
        <v>1256</v>
      </c>
      <c r="C175" s="247">
        <v>170</v>
      </c>
      <c r="D175" s="247" t="s">
        <v>1256</v>
      </c>
    </row>
    <row r="176" spans="1:4" x14ac:dyDescent="0.25">
      <c r="A176" s="247" t="s">
        <v>247</v>
      </c>
      <c r="B176" s="247" t="s">
        <v>1256</v>
      </c>
      <c r="C176" s="247">
        <v>171</v>
      </c>
      <c r="D176" s="247" t="s">
        <v>1256</v>
      </c>
    </row>
    <row r="177" spans="1:4" x14ac:dyDescent="0.25">
      <c r="A177" s="247" t="s">
        <v>247</v>
      </c>
      <c r="B177" s="247" t="s">
        <v>1256</v>
      </c>
      <c r="C177" s="247">
        <v>172</v>
      </c>
      <c r="D177" s="247" t="s">
        <v>1256</v>
      </c>
    </row>
    <row r="178" spans="1:4" x14ac:dyDescent="0.25">
      <c r="A178" s="247" t="s">
        <v>251</v>
      </c>
      <c r="B178" s="247" t="s">
        <v>1256</v>
      </c>
      <c r="C178" s="247">
        <v>173</v>
      </c>
      <c r="D178" s="247" t="s">
        <v>1256</v>
      </c>
    </row>
    <row r="179" spans="1:4" x14ac:dyDescent="0.25">
      <c r="A179" s="247" t="s">
        <v>251</v>
      </c>
      <c r="B179" s="247" t="s">
        <v>1256</v>
      </c>
      <c r="C179" s="247">
        <v>174</v>
      </c>
      <c r="D179" s="247" t="s">
        <v>1256</v>
      </c>
    </row>
    <row r="180" spans="1:4" x14ac:dyDescent="0.25">
      <c r="A180" s="247" t="s">
        <v>253</v>
      </c>
      <c r="B180" s="247" t="s">
        <v>1256</v>
      </c>
      <c r="C180" s="247">
        <v>175</v>
      </c>
      <c r="D180" s="247" t="s">
        <v>1256</v>
      </c>
    </row>
    <row r="181" spans="1:4" x14ac:dyDescent="0.25">
      <c r="A181" s="247" t="s">
        <v>253</v>
      </c>
      <c r="B181" s="247" t="s">
        <v>1256</v>
      </c>
      <c r="C181" s="247">
        <v>176</v>
      </c>
      <c r="D181" s="247" t="s">
        <v>1256</v>
      </c>
    </row>
    <row r="182" spans="1:4" x14ac:dyDescent="0.25">
      <c r="A182" s="247" t="s">
        <v>257</v>
      </c>
      <c r="B182" s="247" t="s">
        <v>1256</v>
      </c>
      <c r="C182" s="247">
        <v>177</v>
      </c>
      <c r="D182" s="247" t="s">
        <v>1256</v>
      </c>
    </row>
    <row r="183" spans="1:4" x14ac:dyDescent="0.25">
      <c r="A183" s="247" t="s">
        <v>257</v>
      </c>
      <c r="B183" s="247" t="s">
        <v>1256</v>
      </c>
      <c r="C183" s="247">
        <v>178</v>
      </c>
      <c r="D183" s="247" t="s">
        <v>1256</v>
      </c>
    </row>
    <row r="184" spans="1:4" x14ac:dyDescent="0.25">
      <c r="A184" s="247" t="s">
        <v>257</v>
      </c>
      <c r="B184" s="247" t="s">
        <v>1256</v>
      </c>
      <c r="C184" s="247">
        <v>179</v>
      </c>
      <c r="D184" s="247" t="s">
        <v>1256</v>
      </c>
    </row>
    <row r="185" spans="1:4" x14ac:dyDescent="0.25">
      <c r="A185" s="247" t="s">
        <v>262</v>
      </c>
      <c r="B185" s="247" t="s">
        <v>1256</v>
      </c>
      <c r="C185" s="247">
        <v>180</v>
      </c>
      <c r="D185" s="247" t="s">
        <v>1256</v>
      </c>
    </row>
    <row r="186" spans="1:4" x14ac:dyDescent="0.25">
      <c r="A186" s="247" t="s">
        <v>262</v>
      </c>
      <c r="B186" s="247" t="s">
        <v>1256</v>
      </c>
      <c r="C186" s="247">
        <v>181</v>
      </c>
      <c r="D186" s="247" t="s">
        <v>1256</v>
      </c>
    </row>
    <row r="187" spans="1:4" x14ac:dyDescent="0.25">
      <c r="A187" s="247" t="s">
        <v>262</v>
      </c>
      <c r="B187" s="247" t="s">
        <v>1256</v>
      </c>
      <c r="C187" s="247">
        <v>182</v>
      </c>
      <c r="D187" s="247" t="s">
        <v>1256</v>
      </c>
    </row>
    <row r="188" spans="1:4" x14ac:dyDescent="0.25">
      <c r="A188" s="247" t="s">
        <v>266</v>
      </c>
      <c r="B188" s="247" t="s">
        <v>1256</v>
      </c>
      <c r="C188" s="247">
        <v>183</v>
      </c>
      <c r="D188" s="247" t="s">
        <v>1256</v>
      </c>
    </row>
    <row r="189" spans="1:4" x14ac:dyDescent="0.25">
      <c r="A189" s="247" t="s">
        <v>266</v>
      </c>
      <c r="B189" s="247" t="s">
        <v>1256</v>
      </c>
      <c r="C189" s="247">
        <v>184</v>
      </c>
      <c r="D189" s="247" t="s">
        <v>1256</v>
      </c>
    </row>
    <row r="190" spans="1:4" x14ac:dyDescent="0.25">
      <c r="A190" s="247" t="s">
        <v>271</v>
      </c>
      <c r="B190" s="247" t="s">
        <v>1256</v>
      </c>
      <c r="C190" s="247">
        <v>185</v>
      </c>
      <c r="D190" s="247" t="s">
        <v>1256</v>
      </c>
    </row>
    <row r="191" spans="1:4" x14ac:dyDescent="0.25">
      <c r="A191" s="247" t="s">
        <v>271</v>
      </c>
      <c r="B191" s="247" t="s">
        <v>1256</v>
      </c>
      <c r="C191" s="247">
        <v>186</v>
      </c>
      <c r="D191" s="247" t="s">
        <v>1256</v>
      </c>
    </row>
    <row r="192" spans="1:4" x14ac:dyDescent="0.25">
      <c r="A192" s="247" t="s">
        <v>271</v>
      </c>
      <c r="B192" s="247" t="s">
        <v>1256</v>
      </c>
      <c r="C192" s="247">
        <v>187</v>
      </c>
      <c r="D192" s="247" t="s">
        <v>1256</v>
      </c>
    </row>
    <row r="193" spans="1:4" x14ac:dyDescent="0.25">
      <c r="A193" s="247" t="s">
        <v>271</v>
      </c>
      <c r="B193" s="247" t="s">
        <v>1256</v>
      </c>
      <c r="C193" s="247">
        <v>188</v>
      </c>
      <c r="D193" s="247" t="s">
        <v>1256</v>
      </c>
    </row>
    <row r="194" spans="1:4" x14ac:dyDescent="0.25">
      <c r="A194" s="247" t="s">
        <v>276</v>
      </c>
      <c r="B194" s="247" t="s">
        <v>1256</v>
      </c>
      <c r="C194" s="247">
        <v>189</v>
      </c>
      <c r="D194" s="247" t="s">
        <v>1256</v>
      </c>
    </row>
    <row r="195" spans="1:4" x14ac:dyDescent="0.25">
      <c r="A195" s="247" t="s">
        <v>276</v>
      </c>
      <c r="B195" s="247" t="s">
        <v>1256</v>
      </c>
      <c r="C195" s="247">
        <v>190</v>
      </c>
      <c r="D195" s="247" t="s">
        <v>1256</v>
      </c>
    </row>
    <row r="196" spans="1:4" x14ac:dyDescent="0.25">
      <c r="A196" s="247" t="s">
        <v>283</v>
      </c>
      <c r="B196" s="247" t="s">
        <v>1256</v>
      </c>
      <c r="C196" s="247">
        <v>191</v>
      </c>
      <c r="D196" s="247" t="s">
        <v>1256</v>
      </c>
    </row>
    <row r="197" spans="1:4" x14ac:dyDescent="0.25">
      <c r="A197" s="247" t="s">
        <v>283</v>
      </c>
      <c r="B197" s="247" t="s">
        <v>1256</v>
      </c>
      <c r="C197" s="247">
        <v>192</v>
      </c>
      <c r="D197" s="247" t="s">
        <v>1256</v>
      </c>
    </row>
    <row r="198" spans="1:4" x14ac:dyDescent="0.25">
      <c r="A198" s="247" t="s">
        <v>283</v>
      </c>
      <c r="B198" s="247" t="s">
        <v>1256</v>
      </c>
      <c r="C198" s="247">
        <v>193</v>
      </c>
      <c r="D198" s="247" t="s">
        <v>1256</v>
      </c>
    </row>
    <row r="199" spans="1:4" x14ac:dyDescent="0.25">
      <c r="A199" s="247" t="s">
        <v>283</v>
      </c>
      <c r="B199" s="247" t="s">
        <v>1256</v>
      </c>
      <c r="C199" s="247">
        <v>194</v>
      </c>
      <c r="D199" s="247" t="s">
        <v>1256</v>
      </c>
    </row>
    <row r="200" spans="1:4" x14ac:dyDescent="0.25">
      <c r="A200" s="247" t="s">
        <v>283</v>
      </c>
      <c r="B200" s="247" t="s">
        <v>1256</v>
      </c>
      <c r="C200" s="247">
        <v>195</v>
      </c>
      <c r="D200" s="247" t="s">
        <v>1256</v>
      </c>
    </row>
    <row r="201" spans="1:4" x14ac:dyDescent="0.25">
      <c r="A201" s="247" t="s">
        <v>283</v>
      </c>
      <c r="B201" s="247" t="s">
        <v>1256</v>
      </c>
      <c r="C201" s="247">
        <v>196</v>
      </c>
      <c r="D201" s="247" t="s">
        <v>1256</v>
      </c>
    </row>
    <row r="202" spans="1:4" x14ac:dyDescent="0.25">
      <c r="A202" s="247" t="s">
        <v>283</v>
      </c>
      <c r="B202" s="247" t="s">
        <v>1256</v>
      </c>
      <c r="C202" s="247">
        <v>197</v>
      </c>
      <c r="D202" s="247" t="s">
        <v>1256</v>
      </c>
    </row>
    <row r="203" spans="1:4" x14ac:dyDescent="0.25">
      <c r="A203" s="247" t="s">
        <v>298</v>
      </c>
      <c r="B203" s="247" t="s">
        <v>1256</v>
      </c>
      <c r="C203" s="247">
        <v>483</v>
      </c>
      <c r="D203" s="247" t="s">
        <v>1256</v>
      </c>
    </row>
    <row r="204" spans="1:4" x14ac:dyDescent="0.25">
      <c r="A204" s="247" t="s">
        <v>300</v>
      </c>
      <c r="B204" s="247" t="s">
        <v>1256</v>
      </c>
      <c r="C204" s="247">
        <v>465</v>
      </c>
      <c r="D204" s="247" t="s">
        <v>1256</v>
      </c>
    </row>
    <row r="205" spans="1:4" x14ac:dyDescent="0.25">
      <c r="A205" s="247" t="s">
        <v>300</v>
      </c>
      <c r="B205" s="247" t="s">
        <v>1256</v>
      </c>
      <c r="C205" s="247">
        <v>466</v>
      </c>
      <c r="D205" s="247" t="s">
        <v>1256</v>
      </c>
    </row>
    <row r="206" spans="1:4" x14ac:dyDescent="0.25">
      <c r="A206" s="247" t="s">
        <v>300</v>
      </c>
      <c r="B206" s="247" t="s">
        <v>1256</v>
      </c>
      <c r="C206" s="247">
        <v>467</v>
      </c>
      <c r="D206" s="247" t="s">
        <v>1256</v>
      </c>
    </row>
    <row r="207" spans="1:4" x14ac:dyDescent="0.25">
      <c r="A207" s="247" t="s">
        <v>300</v>
      </c>
      <c r="B207" s="247" t="s">
        <v>1256</v>
      </c>
      <c r="C207" s="247">
        <v>468</v>
      </c>
      <c r="D207" s="247" t="s">
        <v>1256</v>
      </c>
    </row>
    <row r="208" spans="1:4" x14ac:dyDescent="0.25">
      <c r="A208" s="247" t="s">
        <v>1096</v>
      </c>
      <c r="B208" s="247" t="s">
        <v>1256</v>
      </c>
      <c r="C208" s="247">
        <v>198</v>
      </c>
      <c r="D208" s="247" t="s">
        <v>1256</v>
      </c>
    </row>
    <row r="209" spans="1:4" x14ac:dyDescent="0.25">
      <c r="A209" s="247" t="s">
        <v>1096</v>
      </c>
      <c r="B209" s="247" t="s">
        <v>1256</v>
      </c>
      <c r="C209" s="247">
        <v>199</v>
      </c>
      <c r="D209" s="247" t="s">
        <v>1256</v>
      </c>
    </row>
    <row r="210" spans="1:4" x14ac:dyDescent="0.25">
      <c r="A210" s="247" t="s">
        <v>1096</v>
      </c>
      <c r="B210" s="247" t="s">
        <v>1256</v>
      </c>
      <c r="C210" s="247">
        <v>475</v>
      </c>
      <c r="D210" s="247" t="s">
        <v>1256</v>
      </c>
    </row>
    <row r="211" spans="1:4" x14ac:dyDescent="0.25">
      <c r="A211" s="247" t="s">
        <v>1096</v>
      </c>
      <c r="B211" s="247" t="s">
        <v>1256</v>
      </c>
      <c r="C211" s="247">
        <v>476</v>
      </c>
      <c r="D211" s="247" t="s">
        <v>1256</v>
      </c>
    </row>
    <row r="212" spans="1:4" x14ac:dyDescent="0.25">
      <c r="A212" s="247" t="s">
        <v>303</v>
      </c>
      <c r="B212" s="247" t="s">
        <v>1256</v>
      </c>
      <c r="C212" s="247">
        <v>201</v>
      </c>
      <c r="D212" s="247" t="s">
        <v>1256</v>
      </c>
    </row>
    <row r="213" spans="1:4" x14ac:dyDescent="0.25">
      <c r="A213" s="247" t="s">
        <v>303</v>
      </c>
      <c r="B213" s="247" t="s">
        <v>1256</v>
      </c>
      <c r="C213" s="247">
        <v>469</v>
      </c>
      <c r="D213" s="247" t="s">
        <v>1256</v>
      </c>
    </row>
    <row r="214" spans="1:4" x14ac:dyDescent="0.25">
      <c r="A214" s="247" t="s">
        <v>303</v>
      </c>
      <c r="B214" s="247" t="s">
        <v>1256</v>
      </c>
      <c r="C214" s="247">
        <v>470</v>
      </c>
      <c r="D214" s="247" t="s">
        <v>1256</v>
      </c>
    </row>
    <row r="215" spans="1:4" x14ac:dyDescent="0.25">
      <c r="A215" s="247" t="s">
        <v>303</v>
      </c>
      <c r="B215" s="247" t="s">
        <v>1256</v>
      </c>
      <c r="C215" s="247">
        <v>471</v>
      </c>
      <c r="D215" s="247" t="s">
        <v>1256</v>
      </c>
    </row>
    <row r="216" spans="1:4" x14ac:dyDescent="0.25">
      <c r="A216" s="247" t="s">
        <v>303</v>
      </c>
      <c r="B216" s="247" t="s">
        <v>1256</v>
      </c>
      <c r="C216" s="247">
        <v>472</v>
      </c>
      <c r="D216" s="247" t="s">
        <v>1256</v>
      </c>
    </row>
    <row r="217" spans="1:4" x14ac:dyDescent="0.25">
      <c r="A217" s="247" t="s">
        <v>303</v>
      </c>
      <c r="B217" s="247" t="s">
        <v>1256</v>
      </c>
      <c r="C217" s="247">
        <v>473</v>
      </c>
      <c r="D217" s="247" t="s">
        <v>1256</v>
      </c>
    </row>
    <row r="218" spans="1:4" x14ac:dyDescent="0.25">
      <c r="A218" s="247" t="s">
        <v>305</v>
      </c>
      <c r="B218" s="247" t="s">
        <v>1256</v>
      </c>
      <c r="C218" s="247">
        <v>202</v>
      </c>
      <c r="D218" s="247" t="s">
        <v>1256</v>
      </c>
    </row>
    <row r="219" spans="1:4" x14ac:dyDescent="0.25">
      <c r="A219" s="247" t="s">
        <v>311</v>
      </c>
      <c r="B219" s="247" t="s">
        <v>1256</v>
      </c>
      <c r="C219" s="247">
        <v>203</v>
      </c>
      <c r="D219" s="247" t="s">
        <v>1256</v>
      </c>
    </row>
    <row r="220" spans="1:4" x14ac:dyDescent="0.25">
      <c r="A220" s="247" t="s">
        <v>313</v>
      </c>
      <c r="B220" s="247" t="s">
        <v>1256</v>
      </c>
      <c r="C220" s="247">
        <v>204</v>
      </c>
      <c r="D220" s="247" t="s">
        <v>1256</v>
      </c>
    </row>
    <row r="221" spans="1:4" x14ac:dyDescent="0.25">
      <c r="A221" s="247" t="s">
        <v>319</v>
      </c>
      <c r="B221" s="247" t="s">
        <v>1256</v>
      </c>
      <c r="C221" s="247">
        <v>205</v>
      </c>
      <c r="D221" s="247" t="s">
        <v>1256</v>
      </c>
    </row>
    <row r="222" spans="1:4" x14ac:dyDescent="0.25">
      <c r="A222" s="247" t="s">
        <v>319</v>
      </c>
      <c r="B222" s="247" t="s">
        <v>1256</v>
      </c>
      <c r="C222" s="247">
        <v>206</v>
      </c>
      <c r="D222" s="247" t="s">
        <v>1256</v>
      </c>
    </row>
    <row r="223" spans="1:4" x14ac:dyDescent="0.25">
      <c r="A223" s="247" t="s">
        <v>319</v>
      </c>
      <c r="B223" s="247" t="s">
        <v>1256</v>
      </c>
      <c r="C223" s="247">
        <v>207</v>
      </c>
      <c r="D223" s="247" t="s">
        <v>1256</v>
      </c>
    </row>
    <row r="224" spans="1:4" x14ac:dyDescent="0.25">
      <c r="A224" s="247" t="s">
        <v>319</v>
      </c>
      <c r="B224" s="247" t="s">
        <v>1256</v>
      </c>
      <c r="C224" s="247">
        <v>208</v>
      </c>
      <c r="D224" s="247" t="s">
        <v>1256</v>
      </c>
    </row>
    <row r="225" spans="1:4" x14ac:dyDescent="0.25">
      <c r="A225" s="247" t="s">
        <v>319</v>
      </c>
      <c r="B225" s="247" t="s">
        <v>1256</v>
      </c>
      <c r="C225" s="247">
        <v>209</v>
      </c>
      <c r="D225" s="247" t="s">
        <v>1256</v>
      </c>
    </row>
    <row r="226" spans="1:4" x14ac:dyDescent="0.25">
      <c r="A226" s="247" t="s">
        <v>342</v>
      </c>
      <c r="B226" s="247" t="s">
        <v>1256</v>
      </c>
      <c r="C226" s="247">
        <v>210</v>
      </c>
      <c r="D226" s="247" t="s">
        <v>1256</v>
      </c>
    </row>
    <row r="227" spans="1:4" x14ac:dyDescent="0.25">
      <c r="A227" s="247" t="s">
        <v>350</v>
      </c>
      <c r="B227" s="247" t="s">
        <v>1256</v>
      </c>
      <c r="C227" s="247">
        <v>211</v>
      </c>
      <c r="D227" s="247" t="s">
        <v>1256</v>
      </c>
    </row>
    <row r="228" spans="1:4" x14ac:dyDescent="0.25">
      <c r="A228" s="247" t="s">
        <v>353</v>
      </c>
      <c r="B228" s="247" t="s">
        <v>1256</v>
      </c>
      <c r="C228" s="247">
        <v>212</v>
      </c>
      <c r="D228" s="247" t="s">
        <v>1256</v>
      </c>
    </row>
    <row r="229" spans="1:4" x14ac:dyDescent="0.25">
      <c r="A229" s="247" t="s">
        <v>358</v>
      </c>
      <c r="B229" s="247" t="s">
        <v>1256</v>
      </c>
      <c r="C229" s="247">
        <v>213</v>
      </c>
      <c r="D229" s="247" t="s">
        <v>1256</v>
      </c>
    </row>
    <row r="230" spans="1:4" x14ac:dyDescent="0.25">
      <c r="A230" s="247" t="s">
        <v>361</v>
      </c>
      <c r="B230" s="247" t="s">
        <v>1256</v>
      </c>
      <c r="C230" s="247">
        <v>214</v>
      </c>
      <c r="D230" s="247" t="s">
        <v>1256</v>
      </c>
    </row>
    <row r="231" spans="1:4" x14ac:dyDescent="0.25">
      <c r="A231" s="247" t="s">
        <v>364</v>
      </c>
      <c r="B231" s="247" t="s">
        <v>1256</v>
      </c>
      <c r="C231" s="247">
        <v>215</v>
      </c>
      <c r="D231" s="247" t="s">
        <v>1256</v>
      </c>
    </row>
    <row r="232" spans="1:4" x14ac:dyDescent="0.25">
      <c r="A232" s="247" t="s">
        <v>371</v>
      </c>
      <c r="B232" s="247" t="s">
        <v>1256</v>
      </c>
      <c r="C232" s="247">
        <v>216</v>
      </c>
      <c r="D232" s="247" t="s">
        <v>1256</v>
      </c>
    </row>
    <row r="233" spans="1:4" x14ac:dyDescent="0.25">
      <c r="A233" s="247" t="s">
        <v>376</v>
      </c>
      <c r="B233" s="247" t="s">
        <v>1256</v>
      </c>
      <c r="C233" s="247">
        <v>217</v>
      </c>
      <c r="D233" s="247" t="s">
        <v>1256</v>
      </c>
    </row>
    <row r="234" spans="1:4" x14ac:dyDescent="0.25">
      <c r="A234" s="247" t="s">
        <v>376</v>
      </c>
      <c r="B234" s="247" t="s">
        <v>1256</v>
      </c>
      <c r="C234" s="247">
        <v>478</v>
      </c>
      <c r="D234" s="247" t="s">
        <v>1256</v>
      </c>
    </row>
    <row r="235" spans="1:4" x14ac:dyDescent="0.25">
      <c r="A235" s="247" t="s">
        <v>376</v>
      </c>
      <c r="B235" s="247" t="s">
        <v>1256</v>
      </c>
      <c r="C235" s="247">
        <v>484</v>
      </c>
      <c r="D235" s="247" t="s">
        <v>1256</v>
      </c>
    </row>
    <row r="236" spans="1:4" x14ac:dyDescent="0.25">
      <c r="A236" s="247" t="s">
        <v>377</v>
      </c>
      <c r="B236" s="247" t="s">
        <v>1256</v>
      </c>
      <c r="C236" s="247">
        <v>218</v>
      </c>
      <c r="D236" s="247" t="s">
        <v>1256</v>
      </c>
    </row>
    <row r="237" spans="1:4" x14ac:dyDescent="0.25">
      <c r="A237" s="247" t="s">
        <v>1097</v>
      </c>
      <c r="B237" s="247" t="s">
        <v>1256</v>
      </c>
      <c r="C237" s="247">
        <v>219</v>
      </c>
      <c r="D237" s="247" t="s">
        <v>1256</v>
      </c>
    </row>
    <row r="238" spans="1:4" x14ac:dyDescent="0.25">
      <c r="A238" s="247" t="s">
        <v>1097</v>
      </c>
      <c r="B238" s="247" t="s">
        <v>1256</v>
      </c>
      <c r="C238" s="247">
        <v>220</v>
      </c>
      <c r="D238" s="247" t="s">
        <v>1256</v>
      </c>
    </row>
    <row r="239" spans="1:4" x14ac:dyDescent="0.25">
      <c r="A239" s="247" t="s">
        <v>1097</v>
      </c>
      <c r="B239" s="247" t="s">
        <v>1256</v>
      </c>
      <c r="C239" s="247">
        <v>221</v>
      </c>
      <c r="D239" s="247" t="s">
        <v>1256</v>
      </c>
    </row>
    <row r="240" spans="1:4" x14ac:dyDescent="0.25">
      <c r="A240" s="247" t="s">
        <v>1098</v>
      </c>
      <c r="B240" s="247" t="s">
        <v>1256</v>
      </c>
      <c r="C240" s="247">
        <v>222</v>
      </c>
      <c r="D240" s="247" t="s">
        <v>1256</v>
      </c>
    </row>
    <row r="241" spans="1:4" x14ac:dyDescent="0.25">
      <c r="A241" s="247" t="s">
        <v>1098</v>
      </c>
      <c r="B241" s="247" t="s">
        <v>1256</v>
      </c>
      <c r="C241" s="247">
        <v>223</v>
      </c>
      <c r="D241" s="247" t="s">
        <v>1256</v>
      </c>
    </row>
    <row r="242" spans="1:4" x14ac:dyDescent="0.25">
      <c r="A242" s="247" t="s">
        <v>1098</v>
      </c>
      <c r="B242" s="247" t="s">
        <v>1256</v>
      </c>
      <c r="C242" s="247">
        <v>224</v>
      </c>
      <c r="D242" s="247" t="s">
        <v>1256</v>
      </c>
    </row>
    <row r="243" spans="1:4" x14ac:dyDescent="0.25">
      <c r="A243" s="247" t="s">
        <v>1099</v>
      </c>
      <c r="B243" s="247" t="s">
        <v>1256</v>
      </c>
      <c r="C243" s="247">
        <v>225</v>
      </c>
      <c r="D243" s="247" t="s">
        <v>1256</v>
      </c>
    </row>
    <row r="244" spans="1:4" x14ac:dyDescent="0.25">
      <c r="A244" s="247" t="s">
        <v>1099</v>
      </c>
      <c r="B244" s="247" t="s">
        <v>1256</v>
      </c>
      <c r="C244" s="247">
        <v>226</v>
      </c>
      <c r="D244" s="247" t="s">
        <v>1256</v>
      </c>
    </row>
    <row r="245" spans="1:4" x14ac:dyDescent="0.25">
      <c r="A245" s="247" t="s">
        <v>403</v>
      </c>
      <c r="B245" s="247" t="s">
        <v>1256</v>
      </c>
      <c r="C245" s="247">
        <v>227</v>
      </c>
      <c r="D245" s="247" t="s">
        <v>1256</v>
      </c>
    </row>
    <row r="246" spans="1:4" x14ac:dyDescent="0.25">
      <c r="A246" s="247" t="s">
        <v>414</v>
      </c>
      <c r="B246" s="247" t="s">
        <v>1256</v>
      </c>
      <c r="C246" s="247">
        <v>228</v>
      </c>
      <c r="D246" s="247" t="s">
        <v>1256</v>
      </c>
    </row>
    <row r="247" spans="1:4" x14ac:dyDescent="0.25">
      <c r="A247" s="247" t="s">
        <v>417</v>
      </c>
      <c r="B247" s="247" t="s">
        <v>1256</v>
      </c>
      <c r="C247" s="247">
        <v>229</v>
      </c>
      <c r="D247" s="247" t="s">
        <v>1256</v>
      </c>
    </row>
    <row r="248" spans="1:4" x14ac:dyDescent="0.25">
      <c r="A248" s="247" t="s">
        <v>420</v>
      </c>
      <c r="B248" s="247" t="s">
        <v>1256</v>
      </c>
      <c r="C248" s="247">
        <v>230</v>
      </c>
      <c r="D248" s="247" t="s">
        <v>1256</v>
      </c>
    </row>
    <row r="249" spans="1:4" x14ac:dyDescent="0.25">
      <c r="A249" s="247" t="s">
        <v>423</v>
      </c>
      <c r="B249" s="247" t="s">
        <v>1256</v>
      </c>
      <c r="C249" s="247">
        <v>231</v>
      </c>
      <c r="D249" s="247" t="s">
        <v>1256</v>
      </c>
    </row>
    <row r="250" spans="1:4" x14ac:dyDescent="0.25">
      <c r="A250" s="247" t="s">
        <v>423</v>
      </c>
      <c r="B250" s="247" t="s">
        <v>1256</v>
      </c>
      <c r="C250" s="247">
        <v>232</v>
      </c>
      <c r="D250" s="247" t="s">
        <v>1256</v>
      </c>
    </row>
    <row r="251" spans="1:4" x14ac:dyDescent="0.25">
      <c r="A251" s="247" t="s">
        <v>423</v>
      </c>
      <c r="B251" s="247" t="s">
        <v>1256</v>
      </c>
      <c r="C251" s="247">
        <v>233</v>
      </c>
      <c r="D251" s="247" t="s">
        <v>1256</v>
      </c>
    </row>
    <row r="252" spans="1:4" x14ac:dyDescent="0.25">
      <c r="A252" s="247" t="s">
        <v>426</v>
      </c>
      <c r="B252" s="247" t="s">
        <v>1256</v>
      </c>
      <c r="C252" s="247">
        <v>235</v>
      </c>
      <c r="D252" s="247" t="s">
        <v>1256</v>
      </c>
    </row>
    <row r="253" spans="1:4" x14ac:dyDescent="0.25">
      <c r="A253" s="247" t="s">
        <v>426</v>
      </c>
      <c r="B253" s="247" t="s">
        <v>1256</v>
      </c>
      <c r="C253" s="247">
        <v>236</v>
      </c>
      <c r="D253" s="247" t="s">
        <v>1256</v>
      </c>
    </row>
    <row r="254" spans="1:4" x14ac:dyDescent="0.25">
      <c r="A254" s="247" t="s">
        <v>426</v>
      </c>
      <c r="B254" s="247" t="s">
        <v>1256</v>
      </c>
      <c r="C254" s="247">
        <v>474</v>
      </c>
      <c r="D254" s="247" t="s">
        <v>1256</v>
      </c>
    </row>
    <row r="255" spans="1:4" x14ac:dyDescent="0.25">
      <c r="A255" s="247" t="s">
        <v>429</v>
      </c>
      <c r="B255" s="247" t="s">
        <v>1256</v>
      </c>
      <c r="C255" s="247">
        <v>479</v>
      </c>
      <c r="D255" s="247" t="s">
        <v>1256</v>
      </c>
    </row>
    <row r="256" spans="1:4" x14ac:dyDescent="0.25">
      <c r="A256" s="247" t="s">
        <v>429</v>
      </c>
      <c r="B256" s="247" t="s">
        <v>1256</v>
      </c>
      <c r="C256" s="247">
        <v>480</v>
      </c>
      <c r="D256" s="247" t="s">
        <v>1256</v>
      </c>
    </row>
    <row r="257" spans="1:4" x14ac:dyDescent="0.25">
      <c r="A257" s="247" t="s">
        <v>429</v>
      </c>
      <c r="B257" s="247" t="s">
        <v>1256</v>
      </c>
      <c r="C257" s="247">
        <v>481</v>
      </c>
      <c r="D257" s="247" t="s">
        <v>1256</v>
      </c>
    </row>
    <row r="258" spans="1:4" x14ac:dyDescent="0.25">
      <c r="A258" s="247" t="s">
        <v>1243</v>
      </c>
      <c r="B258" s="247" t="s">
        <v>1256</v>
      </c>
      <c r="C258" s="247">
        <v>489</v>
      </c>
      <c r="D258" s="247" t="s">
        <v>1256</v>
      </c>
    </row>
    <row r="259" spans="1:4" x14ac:dyDescent="0.25">
      <c r="A259" s="247" t="s">
        <v>1243</v>
      </c>
      <c r="B259" s="247" t="s">
        <v>1256</v>
      </c>
      <c r="C259" s="247">
        <v>490</v>
      </c>
      <c r="D259" s="247" t="s">
        <v>1256</v>
      </c>
    </row>
    <row r="260" spans="1:4" x14ac:dyDescent="0.25">
      <c r="A260" s="247" t="s">
        <v>1243</v>
      </c>
      <c r="B260" s="247" t="s">
        <v>1256</v>
      </c>
      <c r="C260" s="247">
        <v>491</v>
      </c>
      <c r="D260" s="247" t="s">
        <v>1256</v>
      </c>
    </row>
    <row r="261" spans="1:4" x14ac:dyDescent="0.25">
      <c r="A261" s="247" t="s">
        <v>686</v>
      </c>
      <c r="B261" s="247" t="s">
        <v>1256</v>
      </c>
      <c r="C261" s="247">
        <v>237</v>
      </c>
      <c r="D261" s="247" t="s">
        <v>1256</v>
      </c>
    </row>
    <row r="262" spans="1:4" x14ac:dyDescent="0.25">
      <c r="A262" s="247" t="s">
        <v>686</v>
      </c>
      <c r="B262" s="247" t="s">
        <v>1256</v>
      </c>
      <c r="C262" s="247">
        <v>238</v>
      </c>
      <c r="D262" s="247" t="s">
        <v>1256</v>
      </c>
    </row>
    <row r="263" spans="1:4" x14ac:dyDescent="0.25">
      <c r="A263" s="247" t="s">
        <v>686</v>
      </c>
      <c r="B263" s="247" t="s">
        <v>1256</v>
      </c>
      <c r="C263" s="247">
        <v>239</v>
      </c>
      <c r="D263" s="247" t="s">
        <v>1256</v>
      </c>
    </row>
    <row r="264" spans="1:4" x14ac:dyDescent="0.25">
      <c r="A264" s="247" t="s">
        <v>686</v>
      </c>
      <c r="B264" s="247" t="s">
        <v>1256</v>
      </c>
      <c r="C264" s="247">
        <v>240</v>
      </c>
      <c r="D264" s="247" t="s">
        <v>1256</v>
      </c>
    </row>
    <row r="265" spans="1:4" x14ac:dyDescent="0.25">
      <c r="A265" s="247" t="s">
        <v>686</v>
      </c>
      <c r="B265" s="247" t="s">
        <v>1256</v>
      </c>
      <c r="C265" s="247">
        <v>241</v>
      </c>
      <c r="D265" s="247" t="s">
        <v>1256</v>
      </c>
    </row>
    <row r="266" spans="1:4" x14ac:dyDescent="0.25">
      <c r="A266" s="247" t="s">
        <v>686</v>
      </c>
      <c r="B266" s="247" t="s">
        <v>1256</v>
      </c>
      <c r="C266" s="247">
        <v>242</v>
      </c>
      <c r="D266" s="247" t="s">
        <v>1256</v>
      </c>
    </row>
    <row r="267" spans="1:4" x14ac:dyDescent="0.25">
      <c r="A267" s="247" t="s">
        <v>695</v>
      </c>
      <c r="B267" s="247" t="s">
        <v>1256</v>
      </c>
      <c r="C267" s="247">
        <v>492</v>
      </c>
      <c r="D267" s="247" t="s">
        <v>1256</v>
      </c>
    </row>
    <row r="268" spans="1:4" x14ac:dyDescent="0.25">
      <c r="A268" s="247" t="s">
        <v>696</v>
      </c>
      <c r="B268" s="247" t="s">
        <v>1256</v>
      </c>
      <c r="C268" s="247">
        <v>243</v>
      </c>
      <c r="D268" s="247" t="s">
        <v>1256</v>
      </c>
    </row>
    <row r="269" spans="1:4" x14ac:dyDescent="0.25">
      <c r="A269" s="247" t="s">
        <v>704</v>
      </c>
      <c r="B269" s="247" t="s">
        <v>1256</v>
      </c>
      <c r="C269" s="247">
        <v>248</v>
      </c>
      <c r="D269" s="247" t="s">
        <v>1256</v>
      </c>
    </row>
    <row r="270" spans="1:4" x14ac:dyDescent="0.25">
      <c r="A270" s="247" t="s">
        <v>711</v>
      </c>
      <c r="B270" s="247" t="s">
        <v>1256</v>
      </c>
      <c r="C270" s="247">
        <v>249</v>
      </c>
      <c r="D270" s="247" t="s">
        <v>1256</v>
      </c>
    </row>
    <row r="271" spans="1:4" x14ac:dyDescent="0.25">
      <c r="A271" s="247" t="s">
        <v>711</v>
      </c>
      <c r="B271" s="247" t="s">
        <v>1256</v>
      </c>
      <c r="C271" s="247">
        <v>250</v>
      </c>
      <c r="D271" s="247" t="s">
        <v>1256</v>
      </c>
    </row>
    <row r="272" spans="1:4" x14ac:dyDescent="0.25">
      <c r="A272" s="247" t="s">
        <v>711</v>
      </c>
      <c r="B272" s="247" t="s">
        <v>1256</v>
      </c>
      <c r="C272" s="247">
        <v>251</v>
      </c>
      <c r="D272" s="247" t="s">
        <v>1256</v>
      </c>
    </row>
    <row r="273" spans="1:4" x14ac:dyDescent="0.25">
      <c r="A273" s="247" t="s">
        <v>711</v>
      </c>
      <c r="B273" s="247" t="s">
        <v>1256</v>
      </c>
      <c r="C273" s="247">
        <v>252</v>
      </c>
      <c r="D273" s="247" t="s">
        <v>1256</v>
      </c>
    </row>
    <row r="274" spans="1:4" x14ac:dyDescent="0.25">
      <c r="A274" s="247" t="s">
        <v>722</v>
      </c>
      <c r="B274" s="247" t="s">
        <v>1256</v>
      </c>
      <c r="C274" s="247">
        <v>253</v>
      </c>
      <c r="D274" s="247" t="s">
        <v>1256</v>
      </c>
    </row>
    <row r="275" spans="1:4" x14ac:dyDescent="0.25">
      <c r="A275" s="247" t="s">
        <v>722</v>
      </c>
      <c r="B275" s="247" t="s">
        <v>1256</v>
      </c>
      <c r="C275" s="247">
        <v>254</v>
      </c>
      <c r="D275" s="247" t="s">
        <v>1256</v>
      </c>
    </row>
    <row r="276" spans="1:4" x14ac:dyDescent="0.25">
      <c r="A276" s="247" t="s">
        <v>726</v>
      </c>
      <c r="B276" s="247" t="s">
        <v>1256</v>
      </c>
      <c r="C276" s="247">
        <v>255</v>
      </c>
      <c r="D276" s="247" t="s">
        <v>1256</v>
      </c>
    </row>
    <row r="277" spans="1:4" x14ac:dyDescent="0.25">
      <c r="A277" s="247" t="s">
        <v>730</v>
      </c>
      <c r="B277" s="247" t="s">
        <v>1256</v>
      </c>
      <c r="C277" s="247">
        <v>256</v>
      </c>
      <c r="D277" s="247" t="s">
        <v>1256</v>
      </c>
    </row>
    <row r="278" spans="1:4" x14ac:dyDescent="0.25">
      <c r="A278" s="247" t="s">
        <v>730</v>
      </c>
      <c r="B278" s="247" t="s">
        <v>1256</v>
      </c>
      <c r="C278" s="247">
        <v>257</v>
      </c>
      <c r="D278" s="247" t="s">
        <v>1256</v>
      </c>
    </row>
    <row r="279" spans="1:4" x14ac:dyDescent="0.25">
      <c r="A279" s="248" t="s">
        <v>733</v>
      </c>
      <c r="B279" s="248" t="s">
        <v>1262</v>
      </c>
      <c r="C279" s="248">
        <v>258</v>
      </c>
      <c r="D279" s="248" t="s">
        <v>1262</v>
      </c>
    </row>
    <row r="280" spans="1:4" x14ac:dyDescent="0.25">
      <c r="A280" s="247" t="s">
        <v>738</v>
      </c>
      <c r="B280" s="247" t="s">
        <v>1256</v>
      </c>
      <c r="C280" s="247">
        <v>259</v>
      </c>
      <c r="D280" s="247" t="s">
        <v>1256</v>
      </c>
    </row>
    <row r="281" spans="1:4" x14ac:dyDescent="0.25">
      <c r="A281" s="247" t="s">
        <v>738</v>
      </c>
      <c r="B281" s="247" t="s">
        <v>1256</v>
      </c>
      <c r="C281" s="247">
        <v>260</v>
      </c>
      <c r="D281" s="247" t="s">
        <v>1256</v>
      </c>
    </row>
    <row r="282" spans="1:4" x14ac:dyDescent="0.25">
      <c r="A282" s="247" t="s">
        <v>738</v>
      </c>
      <c r="B282" s="247" t="s">
        <v>1256</v>
      </c>
      <c r="C282" s="247">
        <v>261</v>
      </c>
      <c r="D282" s="247" t="s">
        <v>1256</v>
      </c>
    </row>
    <row r="283" spans="1:4" x14ac:dyDescent="0.25">
      <c r="A283" s="247" t="s">
        <v>749</v>
      </c>
      <c r="B283" s="247" t="s">
        <v>1256</v>
      </c>
      <c r="C283" s="247">
        <v>262</v>
      </c>
      <c r="D283" s="247" t="s">
        <v>1256</v>
      </c>
    </row>
    <row r="284" spans="1:4" x14ac:dyDescent="0.25">
      <c r="A284" s="247" t="s">
        <v>749</v>
      </c>
      <c r="B284" s="247" t="s">
        <v>1256</v>
      </c>
      <c r="C284" s="247">
        <v>263</v>
      </c>
      <c r="D284" s="247" t="s">
        <v>1256</v>
      </c>
    </row>
    <row r="285" spans="1:4" x14ac:dyDescent="0.25">
      <c r="A285" s="247" t="s">
        <v>760</v>
      </c>
      <c r="B285" s="247" t="s">
        <v>1256</v>
      </c>
      <c r="C285" s="247">
        <v>264</v>
      </c>
      <c r="D285" s="247" t="s">
        <v>1256</v>
      </c>
    </row>
    <row r="286" spans="1:4" x14ac:dyDescent="0.25">
      <c r="A286" s="247" t="s">
        <v>760</v>
      </c>
      <c r="B286" s="247" t="s">
        <v>1256</v>
      </c>
      <c r="C286" s="247">
        <v>265</v>
      </c>
      <c r="D286" s="247" t="s">
        <v>1256</v>
      </c>
    </row>
    <row r="287" spans="1:4" x14ac:dyDescent="0.25">
      <c r="A287" s="247" t="s">
        <v>765</v>
      </c>
      <c r="B287" s="247" t="s">
        <v>1256</v>
      </c>
      <c r="C287" s="247">
        <v>266</v>
      </c>
      <c r="D287" s="247" t="s">
        <v>1256</v>
      </c>
    </row>
    <row r="288" spans="1:4" x14ac:dyDescent="0.25">
      <c r="A288" s="247" t="s">
        <v>765</v>
      </c>
      <c r="B288" s="247" t="s">
        <v>1256</v>
      </c>
      <c r="C288" s="247">
        <v>267</v>
      </c>
      <c r="D288" s="247" t="s">
        <v>1256</v>
      </c>
    </row>
    <row r="289" spans="1:4" x14ac:dyDescent="0.25">
      <c r="A289" s="247" t="s">
        <v>765</v>
      </c>
      <c r="B289" s="247" t="s">
        <v>1256</v>
      </c>
      <c r="C289" s="247">
        <v>268</v>
      </c>
      <c r="D289" s="247" t="s">
        <v>1256</v>
      </c>
    </row>
    <row r="290" spans="1:4" x14ac:dyDescent="0.25">
      <c r="A290" s="247" t="s">
        <v>765</v>
      </c>
      <c r="B290" s="247" t="s">
        <v>1256</v>
      </c>
      <c r="C290" s="247">
        <v>269</v>
      </c>
      <c r="D290" s="247" t="s">
        <v>1256</v>
      </c>
    </row>
    <row r="291" spans="1:4" x14ac:dyDescent="0.25">
      <c r="A291" s="247" t="s">
        <v>771</v>
      </c>
      <c r="B291" s="247" t="s">
        <v>1256</v>
      </c>
      <c r="C291" s="247">
        <v>270</v>
      </c>
      <c r="D291" s="247" t="s">
        <v>1256</v>
      </c>
    </row>
    <row r="292" spans="1:4" x14ac:dyDescent="0.25">
      <c r="A292" s="247" t="s">
        <v>771</v>
      </c>
      <c r="B292" s="247" t="s">
        <v>1256</v>
      </c>
      <c r="C292" s="247">
        <v>271</v>
      </c>
      <c r="D292" s="247" t="s">
        <v>1256</v>
      </c>
    </row>
    <row r="293" spans="1:4" x14ac:dyDescent="0.25">
      <c r="A293" s="247" t="s">
        <v>771</v>
      </c>
      <c r="B293" s="247" t="s">
        <v>1256</v>
      </c>
      <c r="C293" s="247">
        <v>272</v>
      </c>
      <c r="D293" s="247" t="s">
        <v>1256</v>
      </c>
    </row>
    <row r="294" spans="1:4" x14ac:dyDescent="0.25">
      <c r="A294" s="247" t="s">
        <v>771</v>
      </c>
      <c r="B294" s="247" t="s">
        <v>1256</v>
      </c>
      <c r="C294" s="247">
        <v>273</v>
      </c>
      <c r="D294" s="247" t="s">
        <v>1256</v>
      </c>
    </row>
    <row r="295" spans="1:4" x14ac:dyDescent="0.25">
      <c r="A295" s="247" t="s">
        <v>783</v>
      </c>
      <c r="B295" s="247" t="s">
        <v>1256</v>
      </c>
      <c r="C295" s="247">
        <v>274</v>
      </c>
      <c r="D295" s="247" t="s">
        <v>1256</v>
      </c>
    </row>
    <row r="296" spans="1:4" x14ac:dyDescent="0.25">
      <c r="A296" s="247" t="s">
        <v>783</v>
      </c>
      <c r="B296" s="247" t="s">
        <v>1256</v>
      </c>
      <c r="C296" s="247">
        <v>275</v>
      </c>
      <c r="D296" s="247" t="s">
        <v>1256</v>
      </c>
    </row>
    <row r="297" spans="1:4" x14ac:dyDescent="0.25">
      <c r="A297" s="247" t="s">
        <v>783</v>
      </c>
      <c r="B297" s="247" t="s">
        <v>1256</v>
      </c>
      <c r="C297" s="247">
        <v>276</v>
      </c>
      <c r="D297" s="247" t="s">
        <v>1256</v>
      </c>
    </row>
    <row r="298" spans="1:4" x14ac:dyDescent="0.25">
      <c r="A298" s="247" t="s">
        <v>783</v>
      </c>
      <c r="B298" s="247" t="s">
        <v>1256</v>
      </c>
      <c r="C298" s="247">
        <v>277</v>
      </c>
      <c r="D298" s="247" t="s">
        <v>1256</v>
      </c>
    </row>
    <row r="299" spans="1:4" x14ac:dyDescent="0.25">
      <c r="A299" s="247" t="s">
        <v>783</v>
      </c>
      <c r="B299" s="247" t="s">
        <v>1256</v>
      </c>
      <c r="C299" s="247">
        <v>278</v>
      </c>
      <c r="D299" s="247" t="s">
        <v>1256</v>
      </c>
    </row>
    <row r="300" spans="1:4" x14ac:dyDescent="0.25">
      <c r="A300" s="248" t="s">
        <v>793</v>
      </c>
      <c r="B300" s="248" t="s">
        <v>1262</v>
      </c>
      <c r="C300" s="248">
        <v>279</v>
      </c>
      <c r="D300" s="248" t="s">
        <v>1256</v>
      </c>
    </row>
    <row r="301" spans="1:4" x14ac:dyDescent="0.25">
      <c r="A301" s="247" t="s">
        <v>797</v>
      </c>
      <c r="B301" s="247" t="s">
        <v>1256</v>
      </c>
      <c r="C301" s="247">
        <v>280</v>
      </c>
      <c r="D301" s="247" t="s">
        <v>1256</v>
      </c>
    </row>
    <row r="302" spans="1:4" x14ac:dyDescent="0.25">
      <c r="A302" s="248" t="s">
        <v>798</v>
      </c>
      <c r="B302" s="248" t="s">
        <v>1262</v>
      </c>
      <c r="C302" s="248">
        <v>281</v>
      </c>
      <c r="D302" s="248" t="s">
        <v>1262</v>
      </c>
    </row>
    <row r="303" spans="1:4" x14ac:dyDescent="0.25">
      <c r="A303" s="248" t="s">
        <v>798</v>
      </c>
      <c r="B303" s="248" t="s">
        <v>1262</v>
      </c>
      <c r="C303" s="248">
        <v>282</v>
      </c>
      <c r="D303" s="248" t="s">
        <v>1262</v>
      </c>
    </row>
    <row r="304" spans="1:4" x14ac:dyDescent="0.25">
      <c r="A304" s="248" t="s">
        <v>798</v>
      </c>
      <c r="B304" s="248" t="s">
        <v>1262</v>
      </c>
      <c r="C304" s="248">
        <v>283</v>
      </c>
      <c r="D304" s="248" t="s">
        <v>1262</v>
      </c>
    </row>
    <row r="305" spans="1:4" x14ac:dyDescent="0.25">
      <c r="A305" s="247" t="s">
        <v>804</v>
      </c>
      <c r="B305" s="247" t="s">
        <v>1256</v>
      </c>
      <c r="C305" s="247">
        <v>284</v>
      </c>
      <c r="D305" s="247" t="s">
        <v>1256</v>
      </c>
    </row>
    <row r="306" spans="1:4" x14ac:dyDescent="0.25">
      <c r="A306" s="247" t="s">
        <v>804</v>
      </c>
      <c r="B306" s="247" t="s">
        <v>1256</v>
      </c>
      <c r="C306" s="247">
        <v>285</v>
      </c>
      <c r="D306" s="247" t="s">
        <v>1256</v>
      </c>
    </row>
    <row r="307" spans="1:4" x14ac:dyDescent="0.25">
      <c r="A307" s="247" t="s">
        <v>807</v>
      </c>
      <c r="B307" s="247" t="s">
        <v>1256</v>
      </c>
      <c r="C307" s="247">
        <v>286</v>
      </c>
      <c r="D307" s="247" t="s">
        <v>1256</v>
      </c>
    </row>
    <row r="308" spans="1:4" x14ac:dyDescent="0.25">
      <c r="A308" s="247" t="s">
        <v>807</v>
      </c>
      <c r="B308" s="247" t="s">
        <v>1256</v>
      </c>
      <c r="C308" s="247">
        <v>287</v>
      </c>
      <c r="D308" s="247" t="s">
        <v>1256</v>
      </c>
    </row>
    <row r="309" spans="1:4" x14ac:dyDescent="0.25">
      <c r="A309" s="247" t="s">
        <v>807</v>
      </c>
      <c r="B309" s="247" t="s">
        <v>1256</v>
      </c>
      <c r="C309" s="247">
        <v>288</v>
      </c>
      <c r="D309" s="247" t="s">
        <v>1256</v>
      </c>
    </row>
    <row r="310" spans="1:4" x14ac:dyDescent="0.25">
      <c r="A310" s="247" t="s">
        <v>813</v>
      </c>
      <c r="B310" s="247" t="s">
        <v>1256</v>
      </c>
      <c r="C310" s="247">
        <v>289</v>
      </c>
      <c r="D310" s="247" t="s">
        <v>1256</v>
      </c>
    </row>
    <row r="311" spans="1:4" x14ac:dyDescent="0.25">
      <c r="A311" s="247" t="s">
        <v>813</v>
      </c>
      <c r="B311" s="247" t="s">
        <v>1256</v>
      </c>
      <c r="C311" s="247">
        <v>290</v>
      </c>
      <c r="D311" s="247" t="s">
        <v>1256</v>
      </c>
    </row>
    <row r="312" spans="1:4" x14ac:dyDescent="0.25">
      <c r="A312" s="247" t="s">
        <v>813</v>
      </c>
      <c r="B312" s="247" t="s">
        <v>1256</v>
      </c>
      <c r="C312" s="247">
        <v>291</v>
      </c>
      <c r="D312" s="247" t="s">
        <v>1256</v>
      </c>
    </row>
    <row r="313" spans="1:4" x14ac:dyDescent="0.25">
      <c r="A313" s="247" t="s">
        <v>813</v>
      </c>
      <c r="B313" s="247" t="s">
        <v>1256</v>
      </c>
      <c r="C313" s="247">
        <v>292</v>
      </c>
      <c r="D313" s="247" t="s">
        <v>1256</v>
      </c>
    </row>
    <row r="314" spans="1:4" x14ac:dyDescent="0.25">
      <c r="A314" s="247" t="s">
        <v>813</v>
      </c>
      <c r="B314" s="247" t="s">
        <v>1256</v>
      </c>
      <c r="C314" s="247">
        <v>293</v>
      </c>
      <c r="D314" s="247" t="s">
        <v>1256</v>
      </c>
    </row>
    <row r="315" spans="1:4" x14ac:dyDescent="0.25">
      <c r="A315" s="247" t="s">
        <v>813</v>
      </c>
      <c r="B315" s="247" t="s">
        <v>1256</v>
      </c>
      <c r="C315" s="247">
        <v>294</v>
      </c>
      <c r="D315" s="247" t="s">
        <v>1256</v>
      </c>
    </row>
    <row r="316" spans="1:4" x14ac:dyDescent="0.25">
      <c r="A316" s="247" t="s">
        <v>813</v>
      </c>
      <c r="B316" s="247" t="s">
        <v>1256</v>
      </c>
      <c r="C316" s="247">
        <v>295</v>
      </c>
      <c r="D316" s="247" t="s">
        <v>1256</v>
      </c>
    </row>
    <row r="317" spans="1:4" x14ac:dyDescent="0.25">
      <c r="A317" s="247" t="s">
        <v>813</v>
      </c>
      <c r="B317" s="247" t="s">
        <v>1256</v>
      </c>
      <c r="C317" s="247">
        <v>296</v>
      </c>
      <c r="D317" s="247" t="s">
        <v>1256</v>
      </c>
    </row>
    <row r="318" spans="1:4" x14ac:dyDescent="0.25">
      <c r="A318" s="247" t="s">
        <v>813</v>
      </c>
      <c r="B318" s="247" t="s">
        <v>1256</v>
      </c>
      <c r="C318" s="247">
        <v>297</v>
      </c>
      <c r="D318" s="247" t="s">
        <v>1256</v>
      </c>
    </row>
    <row r="319" spans="1:4" x14ac:dyDescent="0.25">
      <c r="A319" s="247" t="s">
        <v>813</v>
      </c>
      <c r="B319" s="247" t="s">
        <v>1256</v>
      </c>
      <c r="C319" s="247">
        <v>298</v>
      </c>
      <c r="D319" s="247" t="s">
        <v>1256</v>
      </c>
    </row>
    <row r="320" spans="1:4" x14ac:dyDescent="0.25">
      <c r="A320" s="247" t="s">
        <v>813</v>
      </c>
      <c r="B320" s="247" t="s">
        <v>1256</v>
      </c>
      <c r="C320" s="247">
        <v>299</v>
      </c>
      <c r="D320" s="247" t="s">
        <v>1256</v>
      </c>
    </row>
    <row r="321" spans="1:4" x14ac:dyDescent="0.25">
      <c r="A321" s="247" t="s">
        <v>813</v>
      </c>
      <c r="B321" s="247" t="s">
        <v>1256</v>
      </c>
      <c r="C321" s="247">
        <v>300</v>
      </c>
      <c r="D321" s="247" t="s">
        <v>1256</v>
      </c>
    </row>
    <row r="322" spans="1:4" x14ac:dyDescent="0.25">
      <c r="A322" s="247" t="s">
        <v>813</v>
      </c>
      <c r="B322" s="247" t="s">
        <v>1256</v>
      </c>
      <c r="C322" s="248">
        <v>301</v>
      </c>
      <c r="D322" s="248" t="s">
        <v>1262</v>
      </c>
    </row>
    <row r="323" spans="1:4" x14ac:dyDescent="0.25">
      <c r="A323" s="247" t="s">
        <v>813</v>
      </c>
      <c r="B323" s="247" t="s">
        <v>1256</v>
      </c>
      <c r="C323" s="247">
        <v>302</v>
      </c>
      <c r="D323" s="247" t="s">
        <v>1256</v>
      </c>
    </row>
    <row r="324" spans="1:4" x14ac:dyDescent="0.25">
      <c r="A324" s="247" t="s">
        <v>813</v>
      </c>
      <c r="B324" s="247" t="s">
        <v>1256</v>
      </c>
      <c r="C324" s="247">
        <v>303</v>
      </c>
      <c r="D324" s="247" t="s">
        <v>1256</v>
      </c>
    </row>
    <row r="325" spans="1:4" x14ac:dyDescent="0.25">
      <c r="A325" s="247" t="s">
        <v>813</v>
      </c>
      <c r="B325" s="247" t="s">
        <v>1256</v>
      </c>
      <c r="C325" s="247">
        <v>304</v>
      </c>
      <c r="D325" s="247" t="s">
        <v>1256</v>
      </c>
    </row>
    <row r="326" spans="1:4" x14ac:dyDescent="0.25">
      <c r="A326" s="247" t="s">
        <v>813</v>
      </c>
      <c r="B326" s="247" t="s">
        <v>1256</v>
      </c>
      <c r="C326" s="248">
        <v>305</v>
      </c>
      <c r="D326" s="248" t="s">
        <v>1262</v>
      </c>
    </row>
    <row r="327" spans="1:4" x14ac:dyDescent="0.25">
      <c r="A327" s="247" t="s">
        <v>813</v>
      </c>
      <c r="B327" s="247" t="s">
        <v>1256</v>
      </c>
      <c r="C327" s="247">
        <v>446</v>
      </c>
      <c r="D327" s="247" t="s">
        <v>1256</v>
      </c>
    </row>
    <row r="328" spans="1:4" x14ac:dyDescent="0.25">
      <c r="A328" s="247" t="s">
        <v>813</v>
      </c>
      <c r="B328" s="247" t="s">
        <v>1256</v>
      </c>
      <c r="C328" s="247">
        <v>495</v>
      </c>
      <c r="D328" s="247" t="s">
        <v>1256</v>
      </c>
    </row>
    <row r="329" spans="1:4" x14ac:dyDescent="0.25">
      <c r="A329" s="247" t="s">
        <v>827</v>
      </c>
      <c r="B329" s="247" t="s">
        <v>1256</v>
      </c>
      <c r="C329" s="247">
        <v>306</v>
      </c>
      <c r="D329" s="247" t="s">
        <v>1256</v>
      </c>
    </row>
    <row r="330" spans="1:4" x14ac:dyDescent="0.25">
      <c r="A330" s="247" t="s">
        <v>829</v>
      </c>
      <c r="B330" s="247" t="s">
        <v>1256</v>
      </c>
      <c r="C330" s="247">
        <v>307</v>
      </c>
      <c r="D330" s="247" t="s">
        <v>1256</v>
      </c>
    </row>
    <row r="331" spans="1:4" x14ac:dyDescent="0.25">
      <c r="A331" s="247" t="s">
        <v>698</v>
      </c>
      <c r="B331" s="247" t="s">
        <v>1256</v>
      </c>
      <c r="C331" s="247">
        <v>244</v>
      </c>
      <c r="D331" s="247" t="s">
        <v>1256</v>
      </c>
    </row>
    <row r="332" spans="1:4" x14ac:dyDescent="0.25">
      <c r="A332" s="247" t="s">
        <v>698</v>
      </c>
      <c r="B332" s="247" t="s">
        <v>1256</v>
      </c>
      <c r="C332" s="247">
        <v>245</v>
      </c>
      <c r="D332" s="247" t="s">
        <v>1256</v>
      </c>
    </row>
    <row r="333" spans="1:4" x14ac:dyDescent="0.25">
      <c r="A333" s="247" t="s">
        <v>698</v>
      </c>
      <c r="B333" s="247" t="s">
        <v>1256</v>
      </c>
      <c r="C333" s="247">
        <v>246</v>
      </c>
      <c r="D333" s="247" t="s">
        <v>1256</v>
      </c>
    </row>
    <row r="334" spans="1:4" x14ac:dyDescent="0.25">
      <c r="A334" s="247" t="s">
        <v>698</v>
      </c>
      <c r="B334" s="247" t="s">
        <v>1256</v>
      </c>
      <c r="C334" s="247">
        <v>247</v>
      </c>
      <c r="D334" s="247" t="s">
        <v>1256</v>
      </c>
    </row>
    <row r="335" spans="1:4" x14ac:dyDescent="0.25">
      <c r="A335" s="247" t="s">
        <v>838</v>
      </c>
      <c r="B335" s="247" t="s">
        <v>1256</v>
      </c>
      <c r="C335" s="247">
        <v>308</v>
      </c>
      <c r="D335" s="247" t="s">
        <v>1256</v>
      </c>
    </row>
    <row r="336" spans="1:4" x14ac:dyDescent="0.25">
      <c r="A336" s="247" t="s">
        <v>838</v>
      </c>
      <c r="B336" s="247" t="s">
        <v>1256</v>
      </c>
      <c r="C336" s="247">
        <v>309</v>
      </c>
      <c r="D336" s="247" t="s">
        <v>1256</v>
      </c>
    </row>
    <row r="337" spans="1:4" x14ac:dyDescent="0.25">
      <c r="A337" s="247" t="s">
        <v>850</v>
      </c>
      <c r="B337" s="247" t="s">
        <v>1256</v>
      </c>
      <c r="C337" s="247">
        <v>310</v>
      </c>
      <c r="D337" s="247" t="s">
        <v>1256</v>
      </c>
    </row>
    <row r="338" spans="1:4" x14ac:dyDescent="0.25">
      <c r="A338" s="247" t="s">
        <v>850</v>
      </c>
      <c r="B338" s="247" t="s">
        <v>1256</v>
      </c>
      <c r="C338" s="247">
        <v>311</v>
      </c>
      <c r="D338" s="247" t="s">
        <v>1256</v>
      </c>
    </row>
    <row r="339" spans="1:4" x14ac:dyDescent="0.25">
      <c r="A339" s="247" t="s">
        <v>850</v>
      </c>
      <c r="B339" s="247" t="s">
        <v>1256</v>
      </c>
      <c r="C339" s="247">
        <v>312</v>
      </c>
      <c r="D339" s="247" t="s">
        <v>1256</v>
      </c>
    </row>
    <row r="340" spans="1:4" x14ac:dyDescent="0.25">
      <c r="A340" s="247" t="s">
        <v>850</v>
      </c>
      <c r="B340" s="247" t="s">
        <v>1256</v>
      </c>
      <c r="C340" s="247">
        <v>313</v>
      </c>
      <c r="D340" s="247" t="s">
        <v>1256</v>
      </c>
    </row>
    <row r="341" spans="1:4" x14ac:dyDescent="0.25">
      <c r="A341" s="247" t="s">
        <v>856</v>
      </c>
      <c r="B341" s="247" t="s">
        <v>1256</v>
      </c>
      <c r="C341" s="247">
        <v>314</v>
      </c>
      <c r="D341" s="247" t="s">
        <v>1256</v>
      </c>
    </row>
    <row r="342" spans="1:4" x14ac:dyDescent="0.25">
      <c r="A342" s="247" t="s">
        <v>856</v>
      </c>
      <c r="B342" s="247" t="s">
        <v>1256</v>
      </c>
      <c r="C342" s="247">
        <v>315</v>
      </c>
      <c r="D342" s="247" t="s">
        <v>1256</v>
      </c>
    </row>
    <row r="343" spans="1:4" x14ac:dyDescent="0.25">
      <c r="A343" s="247" t="s">
        <v>861</v>
      </c>
      <c r="B343" s="247" t="s">
        <v>1256</v>
      </c>
      <c r="C343" s="247">
        <v>316</v>
      </c>
      <c r="D343" s="247" t="s">
        <v>1256</v>
      </c>
    </row>
    <row r="344" spans="1:4" x14ac:dyDescent="0.25">
      <c r="A344" s="247" t="s">
        <v>861</v>
      </c>
      <c r="B344" s="247" t="s">
        <v>1256</v>
      </c>
      <c r="C344" s="247">
        <v>317</v>
      </c>
      <c r="D344" s="247" t="s">
        <v>1256</v>
      </c>
    </row>
    <row r="345" spans="1:4" x14ac:dyDescent="0.25">
      <c r="A345" s="247" t="s">
        <v>861</v>
      </c>
      <c r="B345" s="247" t="s">
        <v>1256</v>
      </c>
      <c r="C345" s="247">
        <v>318</v>
      </c>
      <c r="D345" s="247" t="s">
        <v>1256</v>
      </c>
    </row>
    <row r="346" spans="1:4" x14ac:dyDescent="0.25">
      <c r="A346" s="247" t="s">
        <v>861</v>
      </c>
      <c r="B346" s="247" t="s">
        <v>1256</v>
      </c>
      <c r="C346" s="247">
        <v>319</v>
      </c>
      <c r="D346" s="247" t="s">
        <v>1256</v>
      </c>
    </row>
    <row r="347" spans="1:4" x14ac:dyDescent="0.25">
      <c r="A347" s="247" t="s">
        <v>868</v>
      </c>
      <c r="B347" s="247" t="s">
        <v>1256</v>
      </c>
      <c r="C347" s="247">
        <v>320</v>
      </c>
      <c r="D347" s="247" t="s">
        <v>1256</v>
      </c>
    </row>
    <row r="348" spans="1:4" x14ac:dyDescent="0.25">
      <c r="A348" s="247" t="s">
        <v>868</v>
      </c>
      <c r="B348" s="247" t="s">
        <v>1256</v>
      </c>
      <c r="C348" s="247">
        <v>321</v>
      </c>
      <c r="D348" s="247" t="s">
        <v>1256</v>
      </c>
    </row>
    <row r="349" spans="1:4" x14ac:dyDescent="0.25">
      <c r="A349" s="247" t="s">
        <v>868</v>
      </c>
      <c r="B349" s="247" t="s">
        <v>1256</v>
      </c>
      <c r="C349" s="247">
        <v>322</v>
      </c>
      <c r="D349" s="247" t="s">
        <v>1256</v>
      </c>
    </row>
    <row r="350" spans="1:4" x14ac:dyDescent="0.25">
      <c r="A350" s="247" t="s">
        <v>868</v>
      </c>
      <c r="B350" s="247" t="s">
        <v>1256</v>
      </c>
      <c r="C350" s="247">
        <v>323</v>
      </c>
      <c r="D350" s="247" t="s">
        <v>1256</v>
      </c>
    </row>
    <row r="351" spans="1:4" x14ac:dyDescent="0.25">
      <c r="A351" s="247" t="s">
        <v>874</v>
      </c>
      <c r="B351" s="247" t="s">
        <v>1256</v>
      </c>
      <c r="C351" s="247">
        <v>324</v>
      </c>
      <c r="D351" s="247" t="s">
        <v>1256</v>
      </c>
    </row>
    <row r="352" spans="1:4" x14ac:dyDescent="0.25">
      <c r="A352" s="247" t="s">
        <v>874</v>
      </c>
      <c r="B352" s="247" t="s">
        <v>1256</v>
      </c>
      <c r="C352" s="248">
        <v>325</v>
      </c>
      <c r="D352" s="248" t="s">
        <v>1262</v>
      </c>
    </row>
    <row r="353" spans="1:4" x14ac:dyDescent="0.25">
      <c r="A353" s="247" t="s">
        <v>884</v>
      </c>
      <c r="B353" s="247" t="s">
        <v>1256</v>
      </c>
      <c r="C353" s="247">
        <v>326</v>
      </c>
      <c r="D353" s="247" t="s">
        <v>1256</v>
      </c>
    </row>
    <row r="354" spans="1:4" x14ac:dyDescent="0.25">
      <c r="A354" s="247" t="s">
        <v>884</v>
      </c>
      <c r="B354" s="247" t="s">
        <v>1256</v>
      </c>
      <c r="C354" s="247">
        <v>327</v>
      </c>
      <c r="D354" s="247" t="s">
        <v>1256</v>
      </c>
    </row>
    <row r="355" spans="1:4" x14ac:dyDescent="0.25">
      <c r="A355" s="247" t="s">
        <v>892</v>
      </c>
      <c r="B355" s="247" t="s">
        <v>1256</v>
      </c>
      <c r="C355" s="247">
        <v>328</v>
      </c>
      <c r="D355" s="247" t="s">
        <v>1256</v>
      </c>
    </row>
    <row r="356" spans="1:4" x14ac:dyDescent="0.25">
      <c r="A356" s="247" t="s">
        <v>892</v>
      </c>
      <c r="B356" s="247" t="s">
        <v>1256</v>
      </c>
      <c r="C356" s="247">
        <v>329</v>
      </c>
      <c r="D356" s="247" t="s">
        <v>1256</v>
      </c>
    </row>
    <row r="357" spans="1:4" x14ac:dyDescent="0.25">
      <c r="A357" s="247" t="s">
        <v>892</v>
      </c>
      <c r="B357" s="247" t="s">
        <v>1256</v>
      </c>
      <c r="C357" s="247">
        <v>330</v>
      </c>
      <c r="D357" s="247" t="s">
        <v>1256</v>
      </c>
    </row>
    <row r="358" spans="1:4" x14ac:dyDescent="0.25">
      <c r="A358" s="247" t="s">
        <v>899</v>
      </c>
      <c r="B358" s="247" t="s">
        <v>1256</v>
      </c>
      <c r="C358" s="247">
        <v>331</v>
      </c>
      <c r="D358" s="247" t="s">
        <v>1256</v>
      </c>
    </row>
    <row r="359" spans="1:4" x14ac:dyDescent="0.25">
      <c r="A359" s="247" t="s">
        <v>899</v>
      </c>
      <c r="B359" s="247" t="s">
        <v>1256</v>
      </c>
      <c r="C359" s="247">
        <v>332</v>
      </c>
      <c r="D359" s="247" t="s">
        <v>1256</v>
      </c>
    </row>
    <row r="360" spans="1:4" x14ac:dyDescent="0.25">
      <c r="A360" s="247" t="s">
        <v>903</v>
      </c>
      <c r="B360" s="247" t="s">
        <v>1256</v>
      </c>
      <c r="C360" s="247">
        <v>333</v>
      </c>
      <c r="D360" s="247" t="s">
        <v>1256</v>
      </c>
    </row>
    <row r="361" spans="1:4" x14ac:dyDescent="0.25">
      <c r="A361" s="247" t="s">
        <v>907</v>
      </c>
      <c r="B361" s="247" t="s">
        <v>1256</v>
      </c>
      <c r="C361" s="247">
        <v>334</v>
      </c>
      <c r="D361" s="247" t="s">
        <v>1256</v>
      </c>
    </row>
    <row r="362" spans="1:4" x14ac:dyDescent="0.25">
      <c r="A362" s="247" t="s">
        <v>907</v>
      </c>
      <c r="B362" s="247" t="s">
        <v>1256</v>
      </c>
      <c r="C362" s="247">
        <v>335</v>
      </c>
      <c r="D362" s="247" t="s">
        <v>1256</v>
      </c>
    </row>
    <row r="363" spans="1:4" x14ac:dyDescent="0.25">
      <c r="A363" s="247" t="s">
        <v>913</v>
      </c>
      <c r="B363" s="247" t="s">
        <v>1256</v>
      </c>
      <c r="C363" s="247">
        <v>336</v>
      </c>
      <c r="D363" s="247" t="s">
        <v>1256</v>
      </c>
    </row>
    <row r="364" spans="1:4" x14ac:dyDescent="0.25">
      <c r="A364" s="247" t="s">
        <v>913</v>
      </c>
      <c r="B364" s="247" t="s">
        <v>1256</v>
      </c>
      <c r="C364" s="247">
        <v>337</v>
      </c>
      <c r="D364" s="247" t="s">
        <v>1256</v>
      </c>
    </row>
    <row r="365" spans="1:4" x14ac:dyDescent="0.25">
      <c r="A365" s="247" t="s">
        <v>919</v>
      </c>
      <c r="B365" s="247" t="s">
        <v>1256</v>
      </c>
      <c r="C365" s="247">
        <v>338</v>
      </c>
      <c r="D365" s="247" t="s">
        <v>1256</v>
      </c>
    </row>
    <row r="366" spans="1:4" x14ac:dyDescent="0.25">
      <c r="A366" s="247" t="s">
        <v>919</v>
      </c>
      <c r="B366" s="247" t="s">
        <v>1256</v>
      </c>
      <c r="C366" s="247">
        <v>339</v>
      </c>
      <c r="D366" s="247" t="s">
        <v>1256</v>
      </c>
    </row>
    <row r="367" spans="1:4" x14ac:dyDescent="0.25">
      <c r="A367" s="247" t="s">
        <v>919</v>
      </c>
      <c r="B367" s="247" t="s">
        <v>1256</v>
      </c>
      <c r="C367" s="247">
        <v>340</v>
      </c>
      <c r="D367" s="247" t="s">
        <v>1256</v>
      </c>
    </row>
    <row r="368" spans="1:4" x14ac:dyDescent="0.25">
      <c r="A368" s="247" t="s">
        <v>924</v>
      </c>
      <c r="B368" s="247" t="s">
        <v>1256</v>
      </c>
      <c r="C368" s="247">
        <v>341</v>
      </c>
      <c r="D368" s="247" t="s">
        <v>1256</v>
      </c>
    </row>
    <row r="369" spans="1:4" x14ac:dyDescent="0.25">
      <c r="A369" s="247" t="s">
        <v>924</v>
      </c>
      <c r="B369" s="247" t="s">
        <v>1256</v>
      </c>
      <c r="C369" s="247">
        <v>342</v>
      </c>
      <c r="D369" s="247" t="s">
        <v>1256</v>
      </c>
    </row>
    <row r="370" spans="1:4" x14ac:dyDescent="0.25">
      <c r="A370" s="247" t="s">
        <v>933</v>
      </c>
      <c r="B370" s="247" t="s">
        <v>1256</v>
      </c>
      <c r="C370" s="247">
        <v>343</v>
      </c>
      <c r="D370" s="247" t="s">
        <v>1256</v>
      </c>
    </row>
    <row r="371" spans="1:4" x14ac:dyDescent="0.25">
      <c r="A371" s="247" t="s">
        <v>937</v>
      </c>
      <c r="B371" s="247" t="s">
        <v>1256</v>
      </c>
      <c r="C371" s="247">
        <v>344</v>
      </c>
      <c r="D371" s="247" t="s">
        <v>1256</v>
      </c>
    </row>
    <row r="372" spans="1:4" x14ac:dyDescent="0.25">
      <c r="A372" s="247" t="s">
        <v>940</v>
      </c>
      <c r="B372" s="247" t="s">
        <v>1256</v>
      </c>
      <c r="C372" s="247">
        <v>345</v>
      </c>
      <c r="D372" s="247" t="s">
        <v>1256</v>
      </c>
    </row>
    <row r="373" spans="1:4" x14ac:dyDescent="0.25">
      <c r="A373" s="247" t="s">
        <v>509</v>
      </c>
      <c r="B373" s="247" t="s">
        <v>1256</v>
      </c>
      <c r="C373" s="247">
        <v>88</v>
      </c>
      <c r="D373" s="247" t="s">
        <v>1256</v>
      </c>
    </row>
    <row r="374" spans="1:4" x14ac:dyDescent="0.25">
      <c r="A374" s="247" t="s">
        <v>509</v>
      </c>
      <c r="B374" s="247" t="s">
        <v>1256</v>
      </c>
      <c r="C374" s="247">
        <v>89</v>
      </c>
      <c r="D374" s="247" t="s">
        <v>1256</v>
      </c>
    </row>
    <row r="375" spans="1:4" x14ac:dyDescent="0.25">
      <c r="A375" s="247" t="s">
        <v>509</v>
      </c>
      <c r="B375" s="247" t="s">
        <v>1256</v>
      </c>
      <c r="C375" s="247">
        <v>90</v>
      </c>
      <c r="D375" s="247" t="s">
        <v>1256</v>
      </c>
    </row>
    <row r="376" spans="1:4" x14ac:dyDescent="0.25">
      <c r="A376" s="247" t="s">
        <v>1313</v>
      </c>
      <c r="B376" s="247" t="s">
        <v>1256</v>
      </c>
      <c r="C376" s="247">
        <v>496</v>
      </c>
      <c r="D376" s="247" t="s">
        <v>1256</v>
      </c>
    </row>
    <row r="377" spans="1:4" x14ac:dyDescent="0.25">
      <c r="A377" s="247" t="s">
        <v>1313</v>
      </c>
      <c r="B377" s="247" t="s">
        <v>1256</v>
      </c>
      <c r="C377" s="247">
        <v>497</v>
      </c>
      <c r="D377" s="247" t="s">
        <v>1256</v>
      </c>
    </row>
    <row r="378" spans="1:4" x14ac:dyDescent="0.25">
      <c r="A378" s="247" t="s">
        <v>1313</v>
      </c>
      <c r="B378" s="247" t="s">
        <v>1256</v>
      </c>
      <c r="C378" s="247">
        <v>498</v>
      </c>
      <c r="D378" s="247" t="s">
        <v>1256</v>
      </c>
    </row>
    <row r="379" spans="1:4" x14ac:dyDescent="0.25">
      <c r="A379" s="247" t="s">
        <v>954</v>
      </c>
      <c r="B379" s="247" t="s">
        <v>1256</v>
      </c>
      <c r="C379" s="247">
        <v>346</v>
      </c>
      <c r="D379" s="247" t="s">
        <v>1256</v>
      </c>
    </row>
    <row r="380" spans="1:4" x14ac:dyDescent="0.25">
      <c r="A380" s="247" t="s">
        <v>954</v>
      </c>
      <c r="B380" s="247" t="s">
        <v>1256</v>
      </c>
      <c r="C380" s="247">
        <v>347</v>
      </c>
      <c r="D380" s="247" t="s">
        <v>1256</v>
      </c>
    </row>
    <row r="381" spans="1:4" x14ac:dyDescent="0.25">
      <c r="A381" s="247" t="s">
        <v>958</v>
      </c>
      <c r="B381" s="247" t="s">
        <v>1256</v>
      </c>
      <c r="C381" s="247">
        <v>348</v>
      </c>
      <c r="D381" s="247" t="s">
        <v>1256</v>
      </c>
    </row>
    <row r="382" spans="1:4" x14ac:dyDescent="0.25">
      <c r="A382" s="247" t="s">
        <v>958</v>
      </c>
      <c r="B382" s="247" t="s">
        <v>1256</v>
      </c>
      <c r="C382" s="247">
        <v>349</v>
      </c>
      <c r="D382" s="247" t="s">
        <v>1256</v>
      </c>
    </row>
    <row r="383" spans="1:4" x14ac:dyDescent="0.25">
      <c r="A383" s="247" t="s">
        <v>958</v>
      </c>
      <c r="B383" s="247" t="s">
        <v>1256</v>
      </c>
      <c r="C383" s="247">
        <v>350</v>
      </c>
      <c r="D383" s="247" t="s">
        <v>1256</v>
      </c>
    </row>
    <row r="384" spans="1:4" x14ac:dyDescent="0.25">
      <c r="A384" s="247" t="s">
        <v>958</v>
      </c>
      <c r="B384" s="247" t="s">
        <v>1256</v>
      </c>
      <c r="C384" s="247">
        <v>351</v>
      </c>
      <c r="D384" s="247" t="s">
        <v>1256</v>
      </c>
    </row>
    <row r="385" spans="1:4" x14ac:dyDescent="0.25">
      <c r="A385" s="247" t="s">
        <v>960</v>
      </c>
      <c r="B385" s="247" t="s">
        <v>1256</v>
      </c>
      <c r="C385" s="247">
        <v>352</v>
      </c>
      <c r="D385" s="247" t="s">
        <v>1256</v>
      </c>
    </row>
    <row r="386" spans="1:4" x14ac:dyDescent="0.25">
      <c r="A386" s="247" t="s">
        <v>968</v>
      </c>
      <c r="B386" s="247" t="s">
        <v>1256</v>
      </c>
      <c r="C386" s="247">
        <v>353</v>
      </c>
      <c r="D386" s="247" t="s">
        <v>1256</v>
      </c>
    </row>
    <row r="387" spans="1:4" x14ac:dyDescent="0.25">
      <c r="A387" s="247" t="s">
        <v>968</v>
      </c>
      <c r="B387" s="247" t="s">
        <v>1256</v>
      </c>
      <c r="C387" s="247">
        <v>354</v>
      </c>
      <c r="D387" s="247" t="s">
        <v>1256</v>
      </c>
    </row>
    <row r="388" spans="1:4" x14ac:dyDescent="0.25">
      <c r="A388" s="247" t="s">
        <v>968</v>
      </c>
      <c r="B388" s="247" t="s">
        <v>1256</v>
      </c>
      <c r="C388" s="247">
        <v>355</v>
      </c>
      <c r="D388" s="247" t="s">
        <v>1256</v>
      </c>
    </row>
    <row r="389" spans="1:4" x14ac:dyDescent="0.25">
      <c r="A389" s="247" t="s">
        <v>975</v>
      </c>
      <c r="B389" s="247" t="s">
        <v>1256</v>
      </c>
      <c r="C389" s="247">
        <v>356</v>
      </c>
      <c r="D389" s="247" t="s">
        <v>1256</v>
      </c>
    </row>
    <row r="390" spans="1:4" x14ac:dyDescent="0.25">
      <c r="A390" s="247" t="s">
        <v>975</v>
      </c>
      <c r="B390" s="247" t="s">
        <v>1256</v>
      </c>
      <c r="C390" s="247">
        <v>357</v>
      </c>
      <c r="D390" s="247" t="s">
        <v>1256</v>
      </c>
    </row>
    <row r="391" spans="1:4" x14ac:dyDescent="0.25">
      <c r="A391" s="247" t="s">
        <v>975</v>
      </c>
      <c r="B391" s="247" t="s">
        <v>1256</v>
      </c>
      <c r="C391" s="247">
        <v>358</v>
      </c>
      <c r="D391" s="247" t="s">
        <v>1256</v>
      </c>
    </row>
    <row r="392" spans="1:4" x14ac:dyDescent="0.25">
      <c r="A392" s="247" t="s">
        <v>975</v>
      </c>
      <c r="B392" s="247" t="s">
        <v>1256</v>
      </c>
      <c r="C392" s="247">
        <v>359</v>
      </c>
      <c r="D392" s="247" t="s">
        <v>1256</v>
      </c>
    </row>
    <row r="393" spans="1:4" x14ac:dyDescent="0.25">
      <c r="A393" s="247" t="s">
        <v>975</v>
      </c>
      <c r="B393" s="247" t="s">
        <v>1256</v>
      </c>
      <c r="C393" s="247">
        <v>360</v>
      </c>
      <c r="D393" s="247" t="s">
        <v>1256</v>
      </c>
    </row>
    <row r="394" spans="1:4" x14ac:dyDescent="0.25">
      <c r="A394" s="247" t="s">
        <v>975</v>
      </c>
      <c r="B394" s="247" t="s">
        <v>1256</v>
      </c>
      <c r="C394" s="247">
        <v>361</v>
      </c>
      <c r="D394" s="247" t="s">
        <v>1256</v>
      </c>
    </row>
    <row r="395" spans="1:4" x14ac:dyDescent="0.25">
      <c r="A395" s="247" t="s">
        <v>975</v>
      </c>
      <c r="B395" s="247" t="s">
        <v>1256</v>
      </c>
      <c r="C395" s="247">
        <v>362</v>
      </c>
      <c r="D395" s="247" t="s">
        <v>1256</v>
      </c>
    </row>
    <row r="396" spans="1:4" x14ac:dyDescent="0.25">
      <c r="A396" s="247" t="s">
        <v>975</v>
      </c>
      <c r="B396" s="247" t="s">
        <v>1256</v>
      </c>
      <c r="C396" s="247">
        <v>363</v>
      </c>
      <c r="D396" s="247" t="s">
        <v>1256</v>
      </c>
    </row>
    <row r="397" spans="1:4" x14ac:dyDescent="0.25">
      <c r="A397" s="247" t="s">
        <v>975</v>
      </c>
      <c r="B397" s="247" t="s">
        <v>1256</v>
      </c>
      <c r="C397" s="247">
        <v>364</v>
      </c>
      <c r="D397" s="247" t="s">
        <v>1256</v>
      </c>
    </row>
    <row r="398" spans="1:4" x14ac:dyDescent="0.25">
      <c r="A398" s="247" t="s">
        <v>975</v>
      </c>
      <c r="B398" s="247" t="s">
        <v>1256</v>
      </c>
      <c r="C398" s="247">
        <v>365</v>
      </c>
      <c r="D398" s="247" t="s">
        <v>1256</v>
      </c>
    </row>
    <row r="399" spans="1:4" x14ac:dyDescent="0.25">
      <c r="A399" s="247" t="s">
        <v>975</v>
      </c>
      <c r="B399" s="247" t="s">
        <v>1256</v>
      </c>
      <c r="C399" s="247">
        <v>366</v>
      </c>
      <c r="D399" s="247" t="s">
        <v>1256</v>
      </c>
    </row>
    <row r="400" spans="1:4" x14ac:dyDescent="0.25">
      <c r="A400" s="247" t="s">
        <v>975</v>
      </c>
      <c r="B400" s="247" t="s">
        <v>1256</v>
      </c>
      <c r="C400" s="247">
        <v>367</v>
      </c>
      <c r="D400" s="247" t="s">
        <v>1256</v>
      </c>
    </row>
    <row r="401" spans="1:4" x14ac:dyDescent="0.25">
      <c r="A401" s="247" t="s">
        <v>975</v>
      </c>
      <c r="B401" s="247" t="s">
        <v>1256</v>
      </c>
      <c r="C401" s="247">
        <v>368</v>
      </c>
      <c r="D401" s="247" t="s">
        <v>1256</v>
      </c>
    </row>
    <row r="402" spans="1:4" x14ac:dyDescent="0.25">
      <c r="A402" s="247" t="s">
        <v>975</v>
      </c>
      <c r="B402" s="247" t="s">
        <v>1256</v>
      </c>
      <c r="C402" s="247">
        <v>369</v>
      </c>
      <c r="D402" s="247" t="s">
        <v>1256</v>
      </c>
    </row>
    <row r="403" spans="1:4" x14ac:dyDescent="0.25">
      <c r="A403" s="247" t="s">
        <v>975</v>
      </c>
      <c r="B403" s="247" t="s">
        <v>1256</v>
      </c>
      <c r="C403" s="247">
        <v>370</v>
      </c>
      <c r="D403" s="247" t="s">
        <v>1256</v>
      </c>
    </row>
    <row r="404" spans="1:4" x14ac:dyDescent="0.25">
      <c r="A404" s="247" t="s">
        <v>975</v>
      </c>
      <c r="B404" s="247" t="s">
        <v>1256</v>
      </c>
      <c r="C404" s="247">
        <v>371</v>
      </c>
      <c r="D404" s="247" t="s">
        <v>1256</v>
      </c>
    </row>
    <row r="405" spans="1:4" x14ac:dyDescent="0.25">
      <c r="A405" s="247" t="s">
        <v>975</v>
      </c>
      <c r="B405" s="247" t="s">
        <v>1256</v>
      </c>
      <c r="C405" s="247">
        <v>372</v>
      </c>
      <c r="D405" s="247" t="s">
        <v>1256</v>
      </c>
    </row>
    <row r="406" spans="1:4" x14ac:dyDescent="0.25">
      <c r="A406" s="247" t="s">
        <v>975</v>
      </c>
      <c r="B406" s="247" t="s">
        <v>1256</v>
      </c>
      <c r="C406" s="247">
        <v>373</v>
      </c>
      <c r="D406" s="247" t="s">
        <v>1256</v>
      </c>
    </row>
    <row r="407" spans="1:4" x14ac:dyDescent="0.25">
      <c r="A407" s="247" t="s">
        <v>975</v>
      </c>
      <c r="B407" s="247" t="s">
        <v>1256</v>
      </c>
      <c r="C407" s="248">
        <v>374</v>
      </c>
      <c r="D407" s="248" t="s">
        <v>1262</v>
      </c>
    </row>
    <row r="408" spans="1:4" x14ac:dyDescent="0.25">
      <c r="A408" s="247" t="s">
        <v>987</v>
      </c>
      <c r="B408" s="247" t="s">
        <v>1256</v>
      </c>
      <c r="C408" s="247">
        <v>375</v>
      </c>
      <c r="D408" s="247" t="s">
        <v>1256</v>
      </c>
    </row>
    <row r="409" spans="1:4" x14ac:dyDescent="0.25">
      <c r="A409" s="247" t="s">
        <v>987</v>
      </c>
      <c r="B409" s="247" t="s">
        <v>1256</v>
      </c>
      <c r="C409" s="247">
        <v>376</v>
      </c>
      <c r="D409" s="247" t="s">
        <v>1256</v>
      </c>
    </row>
    <row r="410" spans="1:4" x14ac:dyDescent="0.25">
      <c r="A410" s="247" t="s">
        <v>991</v>
      </c>
      <c r="B410" s="247" t="s">
        <v>1256</v>
      </c>
      <c r="C410" s="247">
        <v>377</v>
      </c>
      <c r="D410" s="247" t="s">
        <v>1256</v>
      </c>
    </row>
    <row r="411" spans="1:4" x14ac:dyDescent="0.25">
      <c r="A411" s="247" t="s">
        <v>991</v>
      </c>
      <c r="B411" s="247" t="s">
        <v>1256</v>
      </c>
      <c r="C411" s="247">
        <v>378</v>
      </c>
      <c r="D411" s="247" t="s">
        <v>1256</v>
      </c>
    </row>
    <row r="412" spans="1:4" x14ac:dyDescent="0.25">
      <c r="A412" s="247" t="s">
        <v>991</v>
      </c>
      <c r="B412" s="247" t="s">
        <v>1256</v>
      </c>
      <c r="C412" s="247">
        <v>493</v>
      </c>
      <c r="D412" s="247" t="s">
        <v>1256</v>
      </c>
    </row>
    <row r="413" spans="1:4" x14ac:dyDescent="0.25">
      <c r="A413" s="247" t="s">
        <v>991</v>
      </c>
      <c r="B413" s="247" t="s">
        <v>1256</v>
      </c>
      <c r="C413" s="247">
        <v>494</v>
      </c>
      <c r="D413" s="247" t="s">
        <v>1256</v>
      </c>
    </row>
    <row r="414" spans="1:4" x14ac:dyDescent="0.25">
      <c r="A414" s="247" t="s">
        <v>994</v>
      </c>
      <c r="B414" s="247" t="s">
        <v>1256</v>
      </c>
      <c r="C414" s="247">
        <v>379</v>
      </c>
      <c r="D414" s="247" t="s">
        <v>1256</v>
      </c>
    </row>
    <row r="415" spans="1:4" x14ac:dyDescent="0.25">
      <c r="A415" s="247" t="s">
        <v>994</v>
      </c>
      <c r="B415" s="247" t="s">
        <v>1256</v>
      </c>
      <c r="C415" s="247">
        <v>380</v>
      </c>
      <c r="D415" s="247" t="s">
        <v>1256</v>
      </c>
    </row>
    <row r="416" spans="1:4" x14ac:dyDescent="0.25">
      <c r="A416" s="247" t="s">
        <v>994</v>
      </c>
      <c r="B416" s="247" t="s">
        <v>1256</v>
      </c>
      <c r="C416" s="247">
        <v>381</v>
      </c>
      <c r="D416" s="247" t="s">
        <v>1256</v>
      </c>
    </row>
    <row r="417" spans="1:4" x14ac:dyDescent="0.25">
      <c r="A417" s="247" t="s">
        <v>994</v>
      </c>
      <c r="B417" s="247" t="s">
        <v>1256</v>
      </c>
      <c r="C417" s="247">
        <v>382</v>
      </c>
      <c r="D417" s="247" t="s">
        <v>1256</v>
      </c>
    </row>
    <row r="418" spans="1:4" x14ac:dyDescent="0.25">
      <c r="A418" s="247" t="s">
        <v>994</v>
      </c>
      <c r="B418" s="247" t="s">
        <v>1256</v>
      </c>
      <c r="C418" s="247">
        <v>383</v>
      </c>
      <c r="D418" s="247" t="s">
        <v>1256</v>
      </c>
    </row>
    <row r="419" spans="1:4" x14ac:dyDescent="0.25">
      <c r="A419" s="247" t="s">
        <v>994</v>
      </c>
      <c r="B419" s="247" t="s">
        <v>1256</v>
      </c>
      <c r="C419" s="247">
        <v>384</v>
      </c>
      <c r="D419" s="247" t="s">
        <v>1256</v>
      </c>
    </row>
    <row r="420" spans="1:4" x14ac:dyDescent="0.25">
      <c r="A420" s="247" t="s">
        <v>994</v>
      </c>
      <c r="B420" s="247" t="s">
        <v>1256</v>
      </c>
      <c r="C420" s="247">
        <v>385</v>
      </c>
      <c r="D420" s="247" t="s">
        <v>1256</v>
      </c>
    </row>
    <row r="421" spans="1:4" x14ac:dyDescent="0.25">
      <c r="A421" s="247" t="s">
        <v>994</v>
      </c>
      <c r="B421" s="247" t="s">
        <v>1256</v>
      </c>
      <c r="C421" s="247">
        <v>386</v>
      </c>
      <c r="D421" s="247" t="s">
        <v>1256</v>
      </c>
    </row>
    <row r="422" spans="1:4" x14ac:dyDescent="0.25">
      <c r="A422" s="247" t="s">
        <v>994</v>
      </c>
      <c r="B422" s="247" t="s">
        <v>1256</v>
      </c>
      <c r="C422" s="247">
        <v>387</v>
      </c>
      <c r="D422" s="247" t="s">
        <v>1256</v>
      </c>
    </row>
    <row r="423" spans="1:4" x14ac:dyDescent="0.25">
      <c r="A423" s="247" t="s">
        <v>994</v>
      </c>
      <c r="B423" s="247" t="s">
        <v>1256</v>
      </c>
      <c r="C423" s="247">
        <v>388</v>
      </c>
      <c r="D423" s="247" t="s">
        <v>1256</v>
      </c>
    </row>
    <row r="424" spans="1:4" x14ac:dyDescent="0.25">
      <c r="A424" s="247" t="s">
        <v>994</v>
      </c>
      <c r="B424" s="247" t="s">
        <v>1256</v>
      </c>
      <c r="C424" s="248">
        <v>389</v>
      </c>
      <c r="D424" s="248" t="s">
        <v>1262</v>
      </c>
    </row>
    <row r="425" spans="1:4" x14ac:dyDescent="0.25">
      <c r="A425" s="247" t="s">
        <v>994</v>
      </c>
      <c r="B425" s="247" t="s">
        <v>1256</v>
      </c>
      <c r="C425" s="248">
        <v>390</v>
      </c>
      <c r="D425" s="248" t="s">
        <v>1262</v>
      </c>
    </row>
    <row r="426" spans="1:4" x14ac:dyDescent="0.25">
      <c r="A426" s="247" t="s">
        <v>994</v>
      </c>
      <c r="B426" s="247" t="s">
        <v>1256</v>
      </c>
      <c r="C426" s="248">
        <v>391</v>
      </c>
      <c r="D426" s="248" t="s">
        <v>1262</v>
      </c>
    </row>
    <row r="427" spans="1:4" x14ac:dyDescent="0.25">
      <c r="A427" s="247" t="s">
        <v>994</v>
      </c>
      <c r="B427" s="247" t="s">
        <v>1256</v>
      </c>
      <c r="C427" s="247">
        <v>392</v>
      </c>
      <c r="D427" s="247" t="s">
        <v>1256</v>
      </c>
    </row>
    <row r="428" spans="1:4" x14ac:dyDescent="0.25">
      <c r="A428" s="247" t="s">
        <v>994</v>
      </c>
      <c r="B428" s="247" t="s">
        <v>1256</v>
      </c>
      <c r="C428" s="247">
        <v>393</v>
      </c>
      <c r="D428" s="247" t="s">
        <v>1256</v>
      </c>
    </row>
    <row r="429" spans="1:4" x14ac:dyDescent="0.25">
      <c r="A429" s="247" t="s">
        <v>994</v>
      </c>
      <c r="B429" s="247" t="s">
        <v>1256</v>
      </c>
      <c r="C429" s="247">
        <v>394</v>
      </c>
      <c r="D429" s="247" t="s">
        <v>1256</v>
      </c>
    </row>
    <row r="430" spans="1:4" x14ac:dyDescent="0.25">
      <c r="A430" s="247" t="s">
        <v>1012</v>
      </c>
      <c r="B430" s="247" t="s">
        <v>1256</v>
      </c>
      <c r="C430" s="247">
        <v>485</v>
      </c>
      <c r="D430" s="247" t="s">
        <v>1256</v>
      </c>
    </row>
    <row r="431" spans="1:4" x14ac:dyDescent="0.25">
      <c r="A431" s="247" t="s">
        <v>1012</v>
      </c>
      <c r="B431" s="247" t="s">
        <v>1256</v>
      </c>
      <c r="C431" s="247">
        <v>486</v>
      </c>
      <c r="D431" s="247" t="s">
        <v>1256</v>
      </c>
    </row>
    <row r="432" spans="1:4" x14ac:dyDescent="0.25">
      <c r="A432" s="247" t="s">
        <v>1012</v>
      </c>
      <c r="B432" s="247" t="s">
        <v>1256</v>
      </c>
      <c r="C432" s="247">
        <v>487</v>
      </c>
      <c r="D432" s="247" t="s">
        <v>1256</v>
      </c>
    </row>
    <row r="433" spans="1:4" x14ac:dyDescent="0.25">
      <c r="A433" s="247" t="s">
        <v>1012</v>
      </c>
      <c r="B433" s="247" t="s">
        <v>1256</v>
      </c>
      <c r="C433" s="247">
        <v>488</v>
      </c>
      <c r="D433" s="247" t="s">
        <v>1256</v>
      </c>
    </row>
    <row r="434" spans="1:4" x14ac:dyDescent="0.25">
      <c r="A434" s="247" t="s">
        <v>1012</v>
      </c>
      <c r="B434" s="247" t="s">
        <v>1256</v>
      </c>
      <c r="C434" s="247">
        <v>398</v>
      </c>
      <c r="D434" s="247" t="s">
        <v>1256</v>
      </c>
    </row>
    <row r="435" spans="1:4" x14ac:dyDescent="0.25">
      <c r="A435" s="247" t="s">
        <v>1012</v>
      </c>
      <c r="B435" s="247" t="s">
        <v>1256</v>
      </c>
      <c r="C435" s="247">
        <v>445</v>
      </c>
      <c r="D435" s="247" t="s">
        <v>1256</v>
      </c>
    </row>
    <row r="436" spans="1:4" x14ac:dyDescent="0.25">
      <c r="A436" s="247" t="s">
        <v>1014</v>
      </c>
      <c r="B436" s="247" t="s">
        <v>1256</v>
      </c>
      <c r="C436" s="247">
        <v>399</v>
      </c>
      <c r="D436" s="247" t="s">
        <v>1256</v>
      </c>
    </row>
    <row r="437" spans="1:4" x14ac:dyDescent="0.25">
      <c r="A437" s="247" t="s">
        <v>1014</v>
      </c>
      <c r="B437" s="247" t="s">
        <v>1256</v>
      </c>
      <c r="C437" s="247">
        <v>400</v>
      </c>
      <c r="D437" s="247" t="s">
        <v>1256</v>
      </c>
    </row>
    <row r="438" spans="1:4" x14ac:dyDescent="0.25">
      <c r="A438" s="247" t="s">
        <v>1014</v>
      </c>
      <c r="B438" s="247" t="s">
        <v>1256</v>
      </c>
      <c r="C438" s="247">
        <v>401</v>
      </c>
      <c r="D438" s="247" t="s">
        <v>1256</v>
      </c>
    </row>
    <row r="439" spans="1:4" x14ac:dyDescent="0.25">
      <c r="A439" s="247" t="s">
        <v>1014</v>
      </c>
      <c r="B439" s="247" t="s">
        <v>1256</v>
      </c>
      <c r="C439" s="247">
        <v>402</v>
      </c>
      <c r="D439" s="247" t="s">
        <v>1256</v>
      </c>
    </row>
    <row r="440" spans="1:4" x14ac:dyDescent="0.25">
      <c r="A440" s="247" t="s">
        <v>1014</v>
      </c>
      <c r="B440" s="247" t="s">
        <v>1256</v>
      </c>
      <c r="C440" s="247">
        <v>403</v>
      </c>
      <c r="D440" s="247" t="s">
        <v>1256</v>
      </c>
    </row>
    <row r="441" spans="1:4" x14ac:dyDescent="0.25">
      <c r="A441" s="247" t="s">
        <v>1014</v>
      </c>
      <c r="B441" s="247" t="s">
        <v>1256</v>
      </c>
      <c r="C441" s="247">
        <v>404</v>
      </c>
      <c r="D441" s="247" t="s">
        <v>1256</v>
      </c>
    </row>
    <row r="442" spans="1:4" x14ac:dyDescent="0.25">
      <c r="A442" s="247" t="s">
        <v>1014</v>
      </c>
      <c r="B442" s="247" t="s">
        <v>1256</v>
      </c>
      <c r="C442" s="247">
        <v>405</v>
      </c>
      <c r="D442" s="247" t="s">
        <v>1256</v>
      </c>
    </row>
    <row r="443" spans="1:4" x14ac:dyDescent="0.25">
      <c r="A443" s="247" t="s">
        <v>1014</v>
      </c>
      <c r="B443" s="247" t="s">
        <v>1256</v>
      </c>
      <c r="C443" s="247">
        <v>406</v>
      </c>
      <c r="D443" s="247" t="s">
        <v>1256</v>
      </c>
    </row>
    <row r="444" spans="1:4" x14ac:dyDescent="0.25">
      <c r="A444" s="247" t="s">
        <v>1014</v>
      </c>
      <c r="B444" s="247" t="s">
        <v>1256</v>
      </c>
      <c r="C444" s="247">
        <v>407</v>
      </c>
      <c r="D444" s="247" t="s">
        <v>1256</v>
      </c>
    </row>
    <row r="445" spans="1:4" x14ac:dyDescent="0.25">
      <c r="A445" s="247" t="s">
        <v>1014</v>
      </c>
      <c r="B445" s="247" t="s">
        <v>1256</v>
      </c>
      <c r="C445" s="248">
        <v>408</v>
      </c>
      <c r="D445" s="248" t="s">
        <v>1262</v>
      </c>
    </row>
    <row r="446" spans="1:4" x14ac:dyDescent="0.25">
      <c r="A446" s="247" t="s">
        <v>1014</v>
      </c>
      <c r="B446" s="247" t="s">
        <v>1256</v>
      </c>
      <c r="C446" s="248">
        <v>409</v>
      </c>
      <c r="D446" s="248" t="s">
        <v>1262</v>
      </c>
    </row>
    <row r="447" spans="1:4" x14ac:dyDescent="0.25">
      <c r="A447" s="247" t="s">
        <v>1023</v>
      </c>
      <c r="B447" s="247" t="s">
        <v>1256</v>
      </c>
      <c r="C447" s="247">
        <v>410</v>
      </c>
      <c r="D447" s="247" t="s">
        <v>1256</v>
      </c>
    </row>
    <row r="448" spans="1:4" x14ac:dyDescent="0.25">
      <c r="A448" s="247" t="s">
        <v>1023</v>
      </c>
      <c r="B448" s="247" t="s">
        <v>1256</v>
      </c>
      <c r="C448" s="247">
        <v>413</v>
      </c>
      <c r="D448" s="247" t="s">
        <v>1256</v>
      </c>
    </row>
    <row r="449" spans="1:4" x14ac:dyDescent="0.25">
      <c r="A449" s="247" t="s">
        <v>1023</v>
      </c>
      <c r="B449" s="247" t="s">
        <v>1256</v>
      </c>
      <c r="C449" s="247">
        <v>414</v>
      </c>
      <c r="D449" s="247" t="s">
        <v>1256</v>
      </c>
    </row>
    <row r="450" spans="1:4" x14ac:dyDescent="0.25">
      <c r="A450" s="247" t="s">
        <v>1023</v>
      </c>
      <c r="B450" s="247" t="s">
        <v>1256</v>
      </c>
      <c r="C450" s="247">
        <v>415</v>
      </c>
      <c r="D450" s="247" t="s">
        <v>1256</v>
      </c>
    </row>
    <row r="451" spans="1:4" x14ac:dyDescent="0.25">
      <c r="A451" s="247" t="s">
        <v>1023</v>
      </c>
      <c r="B451" s="247" t="s">
        <v>1256</v>
      </c>
      <c r="C451" s="247">
        <v>417</v>
      </c>
      <c r="D451" s="247" t="s">
        <v>1256</v>
      </c>
    </row>
    <row r="452" spans="1:4" x14ac:dyDescent="0.25">
      <c r="A452" s="247" t="s">
        <v>1023</v>
      </c>
      <c r="B452" s="247" t="s">
        <v>1256</v>
      </c>
      <c r="C452" s="247">
        <v>418</v>
      </c>
      <c r="D452" s="247" t="s">
        <v>1256</v>
      </c>
    </row>
    <row r="453" spans="1:4" x14ac:dyDescent="0.25">
      <c r="A453" s="247" t="s">
        <v>1027</v>
      </c>
      <c r="B453" s="247" t="s">
        <v>1256</v>
      </c>
      <c r="C453" s="247">
        <v>419</v>
      </c>
      <c r="D453" s="247" t="s">
        <v>1256</v>
      </c>
    </row>
    <row r="454" spans="1:4" x14ac:dyDescent="0.25">
      <c r="A454" s="247" t="s">
        <v>1027</v>
      </c>
      <c r="B454" s="247" t="s">
        <v>1256</v>
      </c>
      <c r="C454" s="247">
        <v>420</v>
      </c>
      <c r="D454" s="247" t="s">
        <v>1256</v>
      </c>
    </row>
    <row r="455" spans="1:4" x14ac:dyDescent="0.25">
      <c r="A455" s="247" t="s">
        <v>1033</v>
      </c>
      <c r="B455" s="247" t="s">
        <v>1256</v>
      </c>
      <c r="C455" s="247">
        <v>421</v>
      </c>
      <c r="D455" s="247" t="s">
        <v>1256</v>
      </c>
    </row>
    <row r="456" spans="1:4" x14ac:dyDescent="0.25">
      <c r="A456" s="247" t="s">
        <v>1033</v>
      </c>
      <c r="B456" s="247" t="s">
        <v>1256</v>
      </c>
      <c r="C456" s="247">
        <v>424</v>
      </c>
      <c r="D456" s="247" t="s">
        <v>1256</v>
      </c>
    </row>
    <row r="457" spans="1:4" x14ac:dyDescent="0.25">
      <c r="A457" s="247" t="s">
        <v>1033</v>
      </c>
      <c r="B457" s="247" t="s">
        <v>1256</v>
      </c>
      <c r="C457" s="247">
        <v>427</v>
      </c>
      <c r="D457" s="247" t="s">
        <v>1256</v>
      </c>
    </row>
    <row r="458" spans="1:4" x14ac:dyDescent="0.25">
      <c r="A458" s="247" t="s">
        <v>1038</v>
      </c>
      <c r="B458" s="247" t="s">
        <v>1256</v>
      </c>
      <c r="C458" s="247">
        <v>428</v>
      </c>
      <c r="D458" s="247" t="s">
        <v>1256</v>
      </c>
    </row>
    <row r="459" spans="1:4" x14ac:dyDescent="0.25">
      <c r="A459" s="247" t="s">
        <v>1038</v>
      </c>
      <c r="B459" s="247" t="s">
        <v>1256</v>
      </c>
      <c r="C459" s="247">
        <v>429</v>
      </c>
      <c r="D459" s="247" t="s">
        <v>1256</v>
      </c>
    </row>
    <row r="460" spans="1:4" x14ac:dyDescent="0.25">
      <c r="A460" s="247" t="s">
        <v>1038</v>
      </c>
      <c r="B460" s="247" t="s">
        <v>1256</v>
      </c>
      <c r="C460" s="247">
        <v>430</v>
      </c>
      <c r="D460" s="247" t="s">
        <v>1256</v>
      </c>
    </row>
    <row r="461" spans="1:4" x14ac:dyDescent="0.25">
      <c r="A461" s="247" t="s">
        <v>1038</v>
      </c>
      <c r="B461" s="247" t="s">
        <v>1256</v>
      </c>
      <c r="C461" s="247">
        <v>431</v>
      </c>
      <c r="D461" s="247" t="s">
        <v>1256</v>
      </c>
    </row>
    <row r="462" spans="1:4" x14ac:dyDescent="0.25">
      <c r="A462" s="247" t="s">
        <v>1044</v>
      </c>
      <c r="B462" s="247" t="s">
        <v>1256</v>
      </c>
      <c r="C462" s="247">
        <v>432</v>
      </c>
      <c r="D462" s="247" t="s">
        <v>1256</v>
      </c>
    </row>
    <row r="463" spans="1:4" x14ac:dyDescent="0.25">
      <c r="A463" s="247" t="s">
        <v>1044</v>
      </c>
      <c r="B463" s="247" t="s">
        <v>1256</v>
      </c>
      <c r="C463" s="247">
        <v>433</v>
      </c>
      <c r="D463" s="247" t="s">
        <v>1256</v>
      </c>
    </row>
    <row r="464" spans="1:4" x14ac:dyDescent="0.25">
      <c r="A464" s="247" t="s">
        <v>1044</v>
      </c>
      <c r="B464" s="247" t="s">
        <v>1256</v>
      </c>
      <c r="C464" s="247">
        <v>434</v>
      </c>
      <c r="D464" s="247" t="s">
        <v>1256</v>
      </c>
    </row>
    <row r="465" spans="1:4" x14ac:dyDescent="0.25">
      <c r="A465" s="247" t="s">
        <v>1048</v>
      </c>
      <c r="B465" s="247" t="s">
        <v>1256</v>
      </c>
      <c r="C465" s="247">
        <v>435</v>
      </c>
      <c r="D465" s="247" t="s">
        <v>1256</v>
      </c>
    </row>
    <row r="466" spans="1:4" x14ac:dyDescent="0.25">
      <c r="A466" s="247" t="s">
        <v>1048</v>
      </c>
      <c r="B466" s="247" t="s">
        <v>1256</v>
      </c>
      <c r="C466" s="247">
        <v>436</v>
      </c>
      <c r="D466" s="247" t="s">
        <v>1256</v>
      </c>
    </row>
    <row r="467" spans="1:4" x14ac:dyDescent="0.25">
      <c r="A467" s="247" t="s">
        <v>1031</v>
      </c>
      <c r="B467" s="247" t="s">
        <v>1256</v>
      </c>
      <c r="C467" s="247">
        <v>437</v>
      </c>
      <c r="D467" s="247" t="s">
        <v>1256</v>
      </c>
    </row>
    <row r="468" spans="1:4" x14ac:dyDescent="0.25">
      <c r="A468" s="247" t="s">
        <v>1031</v>
      </c>
      <c r="B468" s="247" t="s">
        <v>1256</v>
      </c>
      <c r="C468" s="247">
        <v>438</v>
      </c>
      <c r="D468" s="247" t="s">
        <v>1256</v>
      </c>
    </row>
    <row r="469" spans="1:4" x14ac:dyDescent="0.25">
      <c r="A469" s="247" t="s">
        <v>1031</v>
      </c>
      <c r="B469" s="247" t="s">
        <v>1256</v>
      </c>
      <c r="C469" s="247">
        <v>439</v>
      </c>
      <c r="D469" s="247" t="s">
        <v>1256</v>
      </c>
    </row>
    <row r="470" spans="1:4" x14ac:dyDescent="0.25">
      <c r="A470" s="247" t="s">
        <v>1031</v>
      </c>
      <c r="B470" s="247" t="s">
        <v>1256</v>
      </c>
      <c r="C470" s="247">
        <v>440</v>
      </c>
      <c r="D470" s="247" t="s">
        <v>1256</v>
      </c>
    </row>
    <row r="471" spans="1:4" x14ac:dyDescent="0.25">
      <c r="A471" s="247" t="s">
        <v>1031</v>
      </c>
      <c r="B471" s="247" t="s">
        <v>1256</v>
      </c>
      <c r="C471" s="247">
        <v>441</v>
      </c>
      <c r="D471" s="247" t="s">
        <v>1256</v>
      </c>
    </row>
    <row r="472" spans="1:4" x14ac:dyDescent="0.25">
      <c r="A472" s="247" t="s">
        <v>1031</v>
      </c>
      <c r="B472" s="247" t="s">
        <v>1256</v>
      </c>
      <c r="C472" s="247">
        <v>442</v>
      </c>
      <c r="D472" s="247" t="s">
        <v>1256</v>
      </c>
    </row>
    <row r="473" spans="1:4" x14ac:dyDescent="0.25">
      <c r="A473" s="247" t="s">
        <v>1031</v>
      </c>
      <c r="B473" s="247" t="s">
        <v>1256</v>
      </c>
      <c r="C473" s="247">
        <v>443</v>
      </c>
      <c r="D473" s="247" t="s">
        <v>1256</v>
      </c>
    </row>
    <row r="474" spans="1:4" x14ac:dyDescent="0.25">
      <c r="A474" s="247" t="s">
        <v>1031</v>
      </c>
      <c r="B474" s="247" t="s">
        <v>1256</v>
      </c>
      <c r="C474" s="247">
        <v>444</v>
      </c>
      <c r="D474" s="247" t="s">
        <v>1256</v>
      </c>
    </row>
    <row r="475" spans="1:4" x14ac:dyDescent="0.25">
      <c r="A475" s="247" t="s">
        <v>1119</v>
      </c>
      <c r="B475" s="247" t="s">
        <v>1256</v>
      </c>
      <c r="C475" s="247">
        <v>448</v>
      </c>
      <c r="D475" s="247" t="s">
        <v>1256</v>
      </c>
    </row>
    <row r="476" spans="1:4" x14ac:dyDescent="0.25">
      <c r="A476" s="247" t="s">
        <v>1119</v>
      </c>
      <c r="B476" s="247" t="s">
        <v>1256</v>
      </c>
      <c r="C476" s="247">
        <v>449</v>
      </c>
      <c r="D476" s="247" t="s">
        <v>1256</v>
      </c>
    </row>
    <row r="477" spans="1:4" x14ac:dyDescent="0.25">
      <c r="A477" s="247" t="s">
        <v>1121</v>
      </c>
      <c r="B477" s="247" t="s">
        <v>1256</v>
      </c>
      <c r="C477" s="247">
        <v>450</v>
      </c>
      <c r="D477" s="247" t="s">
        <v>1256</v>
      </c>
    </row>
    <row r="478" spans="1:4" x14ac:dyDescent="0.25">
      <c r="A478" s="247" t="s">
        <v>1125</v>
      </c>
      <c r="B478" s="247" t="s">
        <v>1256</v>
      </c>
      <c r="C478" s="247">
        <v>451</v>
      </c>
      <c r="D478" s="247" t="s">
        <v>1256</v>
      </c>
    </row>
    <row r="479" spans="1:4" x14ac:dyDescent="0.25">
      <c r="A479" s="247" t="s">
        <v>1125</v>
      </c>
      <c r="B479" s="247" t="s">
        <v>1256</v>
      </c>
      <c r="C479" s="247">
        <v>452</v>
      </c>
      <c r="D479" s="247" t="s">
        <v>1256</v>
      </c>
    </row>
    <row r="480" spans="1:4" x14ac:dyDescent="0.25">
      <c r="A480" s="247" t="s">
        <v>1129</v>
      </c>
      <c r="B480" s="247" t="s">
        <v>1256</v>
      </c>
      <c r="C480" s="247">
        <v>453</v>
      </c>
      <c r="D480" s="247" t="s">
        <v>1256</v>
      </c>
    </row>
    <row r="481" spans="1:4" x14ac:dyDescent="0.25">
      <c r="A481" s="247" t="s">
        <v>1129</v>
      </c>
      <c r="B481" s="247" t="s">
        <v>1256</v>
      </c>
      <c r="C481" s="247">
        <v>454</v>
      </c>
      <c r="D481" s="247" t="s">
        <v>1256</v>
      </c>
    </row>
    <row r="482" spans="1:4" x14ac:dyDescent="0.25">
      <c r="A482" s="247" t="s">
        <v>1131</v>
      </c>
      <c r="B482" s="247" t="s">
        <v>1256</v>
      </c>
      <c r="C482" s="247">
        <v>455</v>
      </c>
      <c r="D482" s="247" t="s">
        <v>1256</v>
      </c>
    </row>
    <row r="483" spans="1:4" x14ac:dyDescent="0.25">
      <c r="A483" s="247" t="s">
        <v>1131</v>
      </c>
      <c r="B483" s="247" t="s">
        <v>1256</v>
      </c>
      <c r="C483" s="247">
        <v>456</v>
      </c>
      <c r="D483" s="247" t="s">
        <v>1256</v>
      </c>
    </row>
    <row r="484" spans="1:4" x14ac:dyDescent="0.25">
      <c r="A484" s="247" t="s">
        <v>1133</v>
      </c>
      <c r="B484" s="247" t="s">
        <v>1256</v>
      </c>
      <c r="C484" s="247">
        <v>457</v>
      </c>
      <c r="D484" s="247" t="s">
        <v>1256</v>
      </c>
    </row>
    <row r="485" spans="1:4" x14ac:dyDescent="0.25">
      <c r="A485" s="247" t="s">
        <v>1135</v>
      </c>
      <c r="B485" s="247" t="s">
        <v>1256</v>
      </c>
      <c r="C485" s="247">
        <v>458</v>
      </c>
      <c r="D485" s="247" t="s">
        <v>1256</v>
      </c>
    </row>
    <row r="486" spans="1:4" x14ac:dyDescent="0.25">
      <c r="A486" s="247" t="s">
        <v>1137</v>
      </c>
      <c r="B486" s="247" t="s">
        <v>1256</v>
      </c>
      <c r="C486" s="247">
        <v>459</v>
      </c>
      <c r="D486" s="247" t="s">
        <v>1256</v>
      </c>
    </row>
    <row r="487" spans="1:4" x14ac:dyDescent="0.25">
      <c r="A487" s="247" t="s">
        <v>1137</v>
      </c>
      <c r="B487" s="247" t="s">
        <v>1256</v>
      </c>
      <c r="C487" s="247">
        <v>460</v>
      </c>
      <c r="D487" s="247" t="s">
        <v>1256</v>
      </c>
    </row>
    <row r="488" spans="1:4" x14ac:dyDescent="0.25">
      <c r="A488" s="247" t="s">
        <v>1139</v>
      </c>
      <c r="B488" s="247" t="s">
        <v>1256</v>
      </c>
      <c r="C488" s="247">
        <v>461</v>
      </c>
      <c r="D488" s="247" t="s">
        <v>1256</v>
      </c>
    </row>
    <row r="489" spans="1:4" x14ac:dyDescent="0.25">
      <c r="A489" s="247" t="s">
        <v>1139</v>
      </c>
      <c r="B489" s="247" t="s">
        <v>1256</v>
      </c>
      <c r="C489" s="247">
        <v>462</v>
      </c>
      <c r="D489" s="247" t="s">
        <v>1256</v>
      </c>
    </row>
    <row r="490" spans="1:4" x14ac:dyDescent="0.25">
      <c r="A490" s="247" t="s">
        <v>1139</v>
      </c>
      <c r="B490" s="247" t="s">
        <v>1256</v>
      </c>
      <c r="C490" s="247">
        <v>463</v>
      </c>
      <c r="D490" s="247" t="s">
        <v>1256</v>
      </c>
    </row>
    <row r="491" spans="1:4" x14ac:dyDescent="0.25">
      <c r="A491" s="247" t="s">
        <v>1139</v>
      </c>
      <c r="B491" s="247" t="s">
        <v>1256</v>
      </c>
      <c r="C491" s="247">
        <v>464</v>
      </c>
      <c r="D491" s="247" t="s">
        <v>1256</v>
      </c>
    </row>
  </sheetData>
  <autoFilter ref="A1:D49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Listas Plantilla</vt:lpstr>
      <vt:lpstr>Gestion</vt:lpstr>
      <vt:lpstr>Eficiencia</vt:lpstr>
      <vt:lpstr>Eficiencia resumen</vt:lpstr>
      <vt:lpstr>Plan de Acción Consolidado</vt:lpstr>
      <vt:lpstr>Codigos Actividades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Emilio Saavedra Gutierrez</dc:creator>
  <cp:lastModifiedBy>Anderson Emilio Saavedra Gutierrez</cp:lastModifiedBy>
  <dcterms:created xsi:type="dcterms:W3CDTF">2016-02-29T20:05:06Z</dcterms:created>
  <dcterms:modified xsi:type="dcterms:W3CDTF">2017-06-02T14:56:36Z</dcterms:modified>
</cp:coreProperties>
</file>