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AP\Documents\Archivos Javier\VIGENCIA 2023\Control Presupuestal 2023\Publicaciones 2023\"/>
    </mc:Choice>
  </mc:AlternateContent>
  <bookViews>
    <workbookView xWindow="0" yWindow="0" windowWidth="28800" windowHeight="12030"/>
  </bookViews>
  <sheets>
    <sheet name="Actualizado 27-12-202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'Actualizado 27-12-2022'!$A$4:$P$23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Print_Area" localSheetId="0">'Actualizado 27-12-2022'!$A$1:$P$23</definedName>
    <definedName name="_xlnm.Database" localSheetId="0">[4]PLANTA96!#REF!</definedName>
    <definedName name="_xlnm.Database">[4]PLANTA96!#REF!</definedName>
    <definedName name="_xlnm.Print_Titles" localSheetId="0">'Actualizado 27-12-2022'!$1:$4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N20" i="1"/>
  <c r="N19" i="1" s="1"/>
  <c r="L20" i="1"/>
  <c r="L19" i="1"/>
  <c r="L18" i="1"/>
  <c r="N17" i="1"/>
  <c r="N16" i="1" s="1"/>
  <c r="L17" i="1"/>
  <c r="L16" i="1"/>
  <c r="L15" i="1"/>
  <c r="L14" i="1"/>
  <c r="L13" i="1"/>
  <c r="N12" i="1"/>
  <c r="N11" i="1" s="1"/>
  <c r="L12" i="1"/>
  <c r="L11" i="1"/>
  <c r="L10" i="1"/>
  <c r="N9" i="1"/>
  <c r="N8" i="1" s="1"/>
  <c r="L9" i="1"/>
  <c r="L8" i="1"/>
  <c r="L7" i="1"/>
  <c r="L6" i="1"/>
  <c r="L5" i="1"/>
  <c r="N7" i="1" l="1"/>
  <c r="N6" i="1" s="1"/>
  <c r="N15" i="1"/>
  <c r="N14" i="1" s="1"/>
  <c r="N5" i="1" l="1"/>
  <c r="N23" i="1" s="1"/>
</calcChain>
</file>

<file path=xl/sharedStrings.xml><?xml version="1.0" encoding="utf-8"?>
<sst xmlns="http://schemas.openxmlformats.org/spreadsheetml/2006/main" count="95" uniqueCount="46">
  <si>
    <t>Tipo</t>
  </si>
  <si>
    <t>Cuenta/Programa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</si>
  <si>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</si>
  <si>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</si>
  <si>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</si>
  <si>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</si>
  <si>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</si>
  <si>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</si>
  <si>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</si>
  <si>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</si>
  <si>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</si>
  <si>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cod-rubro</t>
  </si>
  <si>
    <t>DESCRIPCION</t>
  </si>
  <si>
    <t>Dependencia 
Responsable</t>
  </si>
  <si>
    <t>Dependencia o Grupo Responsable del proceso</t>
  </si>
  <si>
    <t>Dirección de Atención y Tratamiento</t>
  </si>
  <si>
    <t>Oficina de Sistemas de Información</t>
  </si>
  <si>
    <t>008</t>
  </si>
  <si>
    <t>004</t>
  </si>
  <si>
    <t>MAQUINARIA Y EQUIPO</t>
  </si>
  <si>
    <t>SERVICIOS PRESTADOS A LAS EMPRESAS Y SERVICIOS DE PRODUCCIÓN</t>
  </si>
  <si>
    <t>Subdirección de Desarrollo de Habilidades Productivas</t>
  </si>
  <si>
    <t>C</t>
  </si>
  <si>
    <t>INVERSIÓN</t>
  </si>
  <si>
    <t>SISTEMA PENITENCIARIO Y CARCELARIO EN EL MARCO DE LOS DERECHOS HUMANOS</t>
  </si>
  <si>
    <t>0800</t>
  </si>
  <si>
    <t>INTERSUBSECTORIAL JUSTICIA</t>
  </si>
  <si>
    <t>FORTALECIMIENTO DEL PROCESO DE RESOCIALIZACION EN LOS ERON A NIVEL  NACIONAL</t>
  </si>
  <si>
    <t>1206013</t>
  </si>
  <si>
    <t xml:space="preserve">SERVICIOS PRESTADOS A LAS EMPRESAS Y SERVICIOS DE PRODUCCIÓN </t>
  </si>
  <si>
    <t xml:space="preserve">Definir e implementar la ruta metodológica para la aplicación del proceso de tratamiento penitenciario integral de las personas privadas de la libertad condenadas intramural y extramural. </t>
  </si>
  <si>
    <t>Subdirección de Atención psicosocial</t>
  </si>
  <si>
    <t>FORTALECIMIENTO DE LA INDUSTRIA PENITENCIARIA A NIVEL  NACIONAL</t>
  </si>
  <si>
    <t>1206011</t>
  </si>
  <si>
    <t xml:space="preserve">Diseñar el modelo de negocio  de la industria penitenciaria </t>
  </si>
  <si>
    <t>FORTALECIMIENTO DE LA GESTIÓN Y DIRECCIÓN DEL SECTOR JUSTICIA Y DEL DERECHO</t>
  </si>
  <si>
    <t>FORTALECIMIENTO EN LA PRESTACIÓN DEL SERVICIO DE FORMACIÓN VIRTUAL AL CUERPO DE CUSTODIA Y VIGILANCIA DEL INPEC A NIVEL NACIONAL</t>
  </si>
  <si>
    <t>1299058</t>
  </si>
  <si>
    <t>Contratar la adquisición de sistema de video interactrivo multimedia para las aulas de capacitación de la Escuela de Formación</t>
  </si>
  <si>
    <t xml:space="preserve">Dirección Escuela de Formación </t>
  </si>
  <si>
    <t>MODERNIZACION INTEGRAL DE LAS CAPACIDADES TECNOLOGICAS DEL INPEC A NIVEL NACIONAL</t>
  </si>
  <si>
    <t>1299062</t>
  </si>
  <si>
    <t>Realizar la actualización del sistema de información misional.</t>
  </si>
  <si>
    <t>Realizar  la renovación y desarrollo de los sistemas de información de apoyo de la entidad</t>
  </si>
  <si>
    <t>TOTAL PRESUPUESTO DE INVERSIÓN</t>
  </si>
  <si>
    <t>Apropiación Presupuestal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</si>
</sst>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 Narrow"/>
      <family val="2"/>
    </font>
    <font>
      <sz val="11"/>
      <name val="Calibri"/>
      <family val="2"/>
    </font>
    <font>
      <sz val="11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FFFF"/>
      <name val="Arial Narrow"/>
      <family val="2"/>
    </font>
    <font>
      <b/>
      <sz val="8"/>
      <color rgb="FFFFFFFF"/>
      <name val="Arial Narrow"/>
      <family val="2"/>
    </font>
    <font>
      <b/>
      <sz val="8"/>
      <color rgb="FFFFFFFF"/>
      <name val="Arial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3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5"/>
      <name val="Calibri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Calibri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2D77C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1" fillId="0" borderId="0"/>
  </cellStyleXfs>
  <cellXfs count="9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3" fontId="6" fillId="0" borderId="0" xfId="0" applyNumberFormat="1" applyFont="1" applyFill="1" applyBorder="1" applyAlignment="1">
      <alignment vertical="center" readingOrder="1"/>
    </xf>
    <xf numFmtId="3" fontId="7" fillId="2" borderId="0" xfId="0" applyNumberFormat="1" applyFont="1" applyFill="1" applyBorder="1" applyAlignment="1">
      <alignment vertical="center" wrapText="1" readingOrder="1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 wrapText="1" readingOrder="1"/>
    </xf>
    <xf numFmtId="0" fontId="15" fillId="3" borderId="3" xfId="0" applyNumberFormat="1" applyFont="1" applyFill="1" applyBorder="1" applyAlignment="1">
      <alignment horizontal="center" vertical="center" textRotation="90" wrapText="1"/>
    </xf>
    <xf numFmtId="0" fontId="15" fillId="3" borderId="4" xfId="0" applyNumberFormat="1" applyFont="1" applyFill="1" applyBorder="1" applyAlignment="1">
      <alignment horizontal="center" vertical="center" textRotation="90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justify" vertical="center" wrapText="1"/>
    </xf>
    <xf numFmtId="3" fontId="17" fillId="3" borderId="4" xfId="0" applyNumberFormat="1" applyFont="1" applyFill="1" applyBorder="1" applyAlignment="1">
      <alignment horizontal="center" vertical="center" wrapText="1" readingOrder="1"/>
    </xf>
    <xf numFmtId="0" fontId="15" fillId="3" borderId="5" xfId="0" applyNumberFormat="1" applyFont="1" applyFill="1" applyBorder="1" applyAlignment="1">
      <alignment horizontal="center" vertical="center" wrapText="1" readingOrder="1"/>
    </xf>
    <xf numFmtId="0" fontId="15" fillId="3" borderId="2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3" fontId="20" fillId="0" borderId="13" xfId="0" applyNumberFormat="1" applyFont="1" applyFill="1" applyBorder="1" applyAlignment="1">
      <alignment vertical="center" wrapText="1" readingOrder="1"/>
    </xf>
    <xf numFmtId="0" fontId="14" fillId="0" borderId="0" xfId="0" applyFont="1" applyFill="1" applyBorder="1"/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justify" vertical="center" wrapText="1"/>
    </xf>
    <xf numFmtId="3" fontId="20" fillId="0" borderId="10" xfId="0" applyNumberFormat="1" applyFont="1" applyFill="1" applyBorder="1" applyAlignment="1">
      <alignment vertical="center" wrapText="1" readingOrder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vertical="center" wrapText="1" readingOrder="1"/>
    </xf>
    <xf numFmtId="0" fontId="7" fillId="0" borderId="11" xfId="0" applyNumberFormat="1" applyFont="1" applyFill="1" applyBorder="1" applyAlignment="1">
      <alignment vertical="center" wrapText="1" readingOrder="1"/>
    </xf>
    <xf numFmtId="0" fontId="7" fillId="0" borderId="15" xfId="0" applyNumberFormat="1" applyFont="1" applyFill="1" applyBorder="1" applyAlignment="1">
      <alignment vertical="center" wrapText="1" readingOrder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justify" vertical="center" wrapText="1"/>
    </xf>
    <xf numFmtId="0" fontId="7" fillId="0" borderId="17" xfId="0" applyNumberFormat="1" applyFont="1" applyFill="1" applyBorder="1" applyAlignment="1">
      <alignment vertical="center" wrapText="1" readingOrder="1"/>
    </xf>
    <xf numFmtId="0" fontId="22" fillId="0" borderId="10" xfId="0" applyNumberFormat="1" applyFont="1" applyFill="1" applyBorder="1" applyAlignment="1">
      <alignment horizontal="justify" vertical="center" wrapText="1"/>
    </xf>
    <xf numFmtId="0" fontId="26" fillId="0" borderId="0" xfId="0" applyFont="1" applyFill="1" applyBorder="1"/>
    <xf numFmtId="49" fontId="8" fillId="0" borderId="1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justify" vertical="center" wrapText="1"/>
    </xf>
    <xf numFmtId="0" fontId="12" fillId="0" borderId="10" xfId="0" applyNumberFormat="1" applyFont="1" applyFill="1" applyBorder="1" applyAlignment="1">
      <alignment horizontal="justify" vertical="center" wrapText="1"/>
    </xf>
    <xf numFmtId="0" fontId="29" fillId="0" borderId="0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 readingOrder="1"/>
    </xf>
    <xf numFmtId="0" fontId="3" fillId="0" borderId="11" xfId="0" applyFont="1" applyFill="1" applyBorder="1" applyAlignment="1">
      <alignment vertical="center" readingOrder="1"/>
    </xf>
    <xf numFmtId="0" fontId="28" fillId="0" borderId="0" xfId="0" applyFont="1" applyFill="1" applyBorder="1"/>
    <xf numFmtId="3" fontId="12" fillId="0" borderId="10" xfId="0" applyNumberFormat="1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vertical="center" readingOrder="1"/>
    </xf>
    <xf numFmtId="0" fontId="24" fillId="0" borderId="10" xfId="0" applyNumberFormat="1" applyFont="1" applyFill="1" applyBorder="1" applyAlignment="1">
      <alignment horizontal="justify" vertical="center" wrapText="1"/>
    </xf>
    <xf numFmtId="3" fontId="27" fillId="0" borderId="10" xfId="0" applyNumberFormat="1" applyFont="1" applyFill="1" applyBorder="1" applyAlignment="1">
      <alignment vertical="center" wrapText="1" readingOrder="1"/>
    </xf>
    <xf numFmtId="0" fontId="30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3" fontId="27" fillId="0" borderId="6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/>
    <xf numFmtId="0" fontId="32" fillId="4" borderId="7" xfId="0" applyNumberFormat="1" applyFont="1" applyFill="1" applyBorder="1" applyAlignment="1">
      <alignment horizontal="center" vertical="center" wrapText="1"/>
    </xf>
    <xf numFmtId="0" fontId="32" fillId="4" borderId="8" xfId="0" applyNumberFormat="1" applyFont="1" applyFill="1" applyBorder="1" applyAlignment="1">
      <alignment horizontal="center" vertical="center" wrapText="1"/>
    </xf>
    <xf numFmtId="0" fontId="32" fillId="4" borderId="8" xfId="0" applyNumberFormat="1" applyFont="1" applyFill="1" applyBorder="1" applyAlignment="1">
      <alignment horizontal="left" vertical="center" wrapText="1"/>
    </xf>
    <xf numFmtId="0" fontId="33" fillId="4" borderId="8" xfId="0" applyNumberFormat="1" applyFont="1" applyFill="1" applyBorder="1" applyAlignment="1">
      <alignment horizontal="justify" vertical="center" wrapText="1"/>
    </xf>
    <xf numFmtId="3" fontId="34" fillId="4" borderId="8" xfId="0" applyNumberFormat="1" applyFont="1" applyFill="1" applyBorder="1" applyAlignment="1">
      <alignment vertical="center" wrapText="1" readingOrder="1"/>
    </xf>
    <xf numFmtId="0" fontId="35" fillId="4" borderId="9" xfId="0" applyFont="1" applyFill="1" applyBorder="1" applyAlignment="1">
      <alignment vertical="center" readingOrder="1"/>
    </xf>
    <xf numFmtId="0" fontId="36" fillId="4" borderId="11" xfId="0" applyFont="1" applyFill="1" applyBorder="1" applyAlignment="1">
      <alignment vertical="center" readingOrder="1"/>
    </xf>
    <xf numFmtId="0" fontId="32" fillId="4" borderId="14" xfId="0" applyNumberFormat="1" applyFont="1" applyFill="1" applyBorder="1" applyAlignment="1">
      <alignment horizontal="center" vertical="center" wrapText="1"/>
    </xf>
    <xf numFmtId="0" fontId="32" fillId="4" borderId="10" xfId="0" applyNumberFormat="1" applyFont="1" applyFill="1" applyBorder="1" applyAlignment="1">
      <alignment horizontal="center" vertical="center" wrapText="1"/>
    </xf>
    <xf numFmtId="49" fontId="32" fillId="4" borderId="10" xfId="0" applyNumberFormat="1" applyFont="1" applyFill="1" applyBorder="1" applyAlignment="1">
      <alignment horizontal="center" vertical="center" wrapText="1"/>
    </xf>
    <xf numFmtId="0" fontId="32" fillId="4" borderId="10" xfId="0" applyNumberFormat="1" applyFont="1" applyFill="1" applyBorder="1" applyAlignment="1">
      <alignment horizontal="left" vertical="center" wrapText="1"/>
    </xf>
    <xf numFmtId="3" fontId="33" fillId="4" borderId="10" xfId="0" applyNumberFormat="1" applyFont="1" applyFill="1" applyBorder="1" applyAlignment="1">
      <alignment horizontal="justify" vertical="center" wrapText="1"/>
    </xf>
    <xf numFmtId="3" fontId="34" fillId="4" borderId="10" xfId="0" applyNumberFormat="1" applyFont="1" applyFill="1" applyBorder="1" applyAlignment="1">
      <alignment vertical="center" wrapText="1" readingOrder="1"/>
    </xf>
    <xf numFmtId="0" fontId="32" fillId="4" borderId="15" xfId="0" applyFont="1" applyFill="1" applyBorder="1" applyAlignment="1">
      <alignment vertical="center" readingOrder="1"/>
    </xf>
    <xf numFmtId="0" fontId="33" fillId="4" borderId="10" xfId="0" applyNumberFormat="1" applyFont="1" applyFill="1" applyBorder="1" applyAlignment="1">
      <alignment horizontal="justify" vertical="center" wrapText="1"/>
    </xf>
    <xf numFmtId="0" fontId="37" fillId="4" borderId="10" xfId="0" applyNumberFormat="1" applyFont="1" applyFill="1" applyBorder="1" applyAlignment="1">
      <alignment horizontal="justify" vertical="center" wrapText="1"/>
    </xf>
    <xf numFmtId="0" fontId="31" fillId="4" borderId="15" xfId="0" applyNumberFormat="1" applyFont="1" applyFill="1" applyBorder="1" applyAlignment="1">
      <alignment vertical="center" wrapText="1" readingOrder="1"/>
    </xf>
    <xf numFmtId="0" fontId="31" fillId="4" borderId="11" xfId="0" applyNumberFormat="1" applyFont="1" applyFill="1" applyBorder="1" applyAlignment="1">
      <alignment vertical="center" wrapText="1" readingOrder="1"/>
    </xf>
    <xf numFmtId="0" fontId="31" fillId="4" borderId="8" xfId="0" applyNumberFormat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vertical="center"/>
    </xf>
    <xf numFmtId="0" fontId="36" fillId="4" borderId="19" xfId="0" applyFont="1" applyFill="1" applyBorder="1" applyAlignment="1">
      <alignment vertical="center"/>
    </xf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colors>
    <mruColors>
      <color rgb="FF2D7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166688</xdr:colOff>
      <xdr:row>0</xdr:row>
      <xdr:rowOff>59531</xdr:rowOff>
    </xdr:from>
    <xdr:ext cx="1160218" cy="342636"/>
    <xdr:pic>
      <xdr:nvPicPr>
        <xdr:cNvPr id="2" name="Imagen 1">
          <a:extLst>
            <a:ext uri="{FF2B5EF4-FFF2-40B4-BE49-F238E27FC236}">
              <a16:creationId xmlns:a16="http://schemas.microsoft.com/office/drawing/2014/main" id="{CD03DC32-6B0D-4D65-88BB-720678315C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59531"/>
          <a:ext cx="1160218" cy="342636"/>
        </a:xfrm>
        <a:prstGeom prst="rect">
          <a:avLst/>
        </a:prstGeom>
      </xdr:spPr>
    </xdr:pic>
    <xdr:clientData/>
  </xdr:oneCellAnchor>
  <xdr:twoCellAnchor editAs="oneCell">
    <xdr:from>
      <xdr:col>14</xdr:col>
      <xdr:colOff>133349</xdr:colOff>
      <xdr:row>0</xdr:row>
      <xdr:rowOff>57150</xdr:rowOff>
    </xdr:from>
    <xdr:to>
      <xdr:col>15</xdr:col>
      <xdr:colOff>994409</xdr:colOff>
      <xdr:row>2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57150"/>
          <a:ext cx="239458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3-GUPRO-06\archivos%20carlos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  <sheetName val="Lista despliegue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AGOSTO_97"/>
      <sheetName val="SEPTIEMBRE_97"/>
      <sheetName val="Lista despliegue"/>
      <sheetName val="Lista despliegue (3)"/>
      <sheetName val="Lista despliegue (2)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Normal="100" zoomScaleSheetLayoutView="100" workbookViewId="0">
      <pane xSplit="13" ySplit="4" topLeftCell="N5" activePane="bottomRight" state="frozen"/>
      <selection pane="topRight" activeCell="N1" sqref="N1"/>
      <selection pane="bottomLeft" activeCell="A7" sqref="A7"/>
      <selection pane="bottomRight" activeCell="J17" sqref="J17"/>
    </sheetView>
  </sheetViews>
  <sheetFormatPr baseColWidth="10" defaultColWidth="11.42578125" defaultRowHeight="15" x14ac:dyDescent="0.25"/>
  <cols>
    <col min="1" max="1" width="3.140625" style="1" customWidth="1"/>
    <col min="2" max="2" width="6.42578125" style="1" customWidth="1"/>
    <col min="3" max="3" width="4.7109375" style="1" customWidth="1"/>
    <col min="4" max="4" width="3.7109375" style="1" customWidth="1"/>
    <col min="5" max="5" width="5" style="1" customWidth="1"/>
    <col min="6" max="6" width="6.85546875" style="1" customWidth="1"/>
    <col min="7" max="7" width="3.85546875" style="1" hidden="1" customWidth="1"/>
    <col min="8" max="8" width="2.85546875" style="1" hidden="1" customWidth="1"/>
    <col min="9" max="9" width="6.140625" style="1" hidden="1" customWidth="1"/>
    <col min="10" max="10" width="5.140625" style="2" customWidth="1"/>
    <col min="11" max="11" width="4.42578125" style="3" customWidth="1"/>
    <col min="12" max="12" width="15.28515625" style="1" hidden="1" customWidth="1"/>
    <col min="13" max="13" width="40.42578125" style="4" customWidth="1"/>
    <col min="14" max="14" width="19.7109375" style="5" customWidth="1"/>
    <col min="15" max="15" width="23" style="71" customWidth="1"/>
    <col min="16" max="16" width="17.28515625" style="8" customWidth="1"/>
    <col min="17" max="16384" width="11.42578125" style="9"/>
  </cols>
  <sheetData>
    <row r="1" spans="1:16" x14ac:dyDescent="0.25">
      <c r="O1" s="6"/>
      <c r="P1" s="7"/>
    </row>
    <row r="2" spans="1:16" x14ac:dyDescent="0.25">
      <c r="O2" s="6"/>
      <c r="P2" s="7"/>
    </row>
    <row r="3" spans="1:16" ht="22.5" customHeight="1" thickBot="1" x14ac:dyDescent="0.3">
      <c r="A3" s="10"/>
      <c r="B3" s="11"/>
      <c r="C3" s="11"/>
      <c r="D3" s="11"/>
      <c r="E3" s="12"/>
      <c r="F3" s="11"/>
      <c r="G3" s="13"/>
      <c r="H3" s="11"/>
      <c r="I3" s="14"/>
      <c r="J3" s="15"/>
      <c r="K3" s="16"/>
      <c r="L3" s="14"/>
      <c r="M3" s="17"/>
      <c r="O3" s="18"/>
    </row>
    <row r="4" spans="1:16" s="26" customFormat="1" ht="51.75" customHeight="1" thickBot="1" x14ac:dyDescent="0.25">
      <c r="A4" s="19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1" t="s">
        <v>11</v>
      </c>
      <c r="M4" s="22" t="s">
        <v>12</v>
      </c>
      <c r="N4" s="23" t="s">
        <v>45</v>
      </c>
      <c r="O4" s="24" t="s">
        <v>13</v>
      </c>
      <c r="P4" s="25" t="s">
        <v>14</v>
      </c>
    </row>
    <row r="5" spans="1:16" s="58" customFormat="1" ht="27.75" customHeight="1" thickBot="1" x14ac:dyDescent="0.3">
      <c r="A5" s="72" t="s">
        <v>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 t="str">
        <f t="shared" ref="L5:L19" si="0">CONCATENATE(A5,"-",B5,"-",C5,"-",D5,"-",E5,"-",F5,"-",G5,"-",H5,"-",I5)</f>
        <v>C--------</v>
      </c>
      <c r="M5" s="75" t="s">
        <v>23</v>
      </c>
      <c r="N5" s="76">
        <f t="shared" ref="N5" si="1">+N6+N14</f>
        <v>3000000000</v>
      </c>
      <c r="O5" s="77"/>
      <c r="P5" s="78"/>
    </row>
    <row r="6" spans="1:16" s="61" customFormat="1" ht="43.5" customHeight="1" x14ac:dyDescent="0.3">
      <c r="A6" s="29" t="s">
        <v>22</v>
      </c>
      <c r="B6" s="30">
        <v>1206</v>
      </c>
      <c r="C6" s="30"/>
      <c r="D6" s="30"/>
      <c r="E6" s="30"/>
      <c r="F6" s="54"/>
      <c r="G6" s="30"/>
      <c r="H6" s="30"/>
      <c r="I6" s="30"/>
      <c r="J6" s="30"/>
      <c r="K6" s="30"/>
      <c r="L6" s="31" t="str">
        <f t="shared" si="0"/>
        <v>C-1206-------</v>
      </c>
      <c r="M6" s="56" t="s">
        <v>24</v>
      </c>
      <c r="N6" s="32">
        <f>+N7</f>
        <v>1000000000</v>
      </c>
      <c r="O6" s="59"/>
      <c r="P6" s="60"/>
    </row>
    <row r="7" spans="1:16" s="53" customFormat="1" ht="24" customHeight="1" x14ac:dyDescent="0.3">
      <c r="A7" s="34" t="s">
        <v>22</v>
      </c>
      <c r="B7" s="35">
        <v>1206</v>
      </c>
      <c r="C7" s="42" t="s">
        <v>25</v>
      </c>
      <c r="D7" s="35"/>
      <c r="E7" s="35"/>
      <c r="F7" s="42"/>
      <c r="G7" s="35"/>
      <c r="H7" s="35"/>
      <c r="I7" s="35"/>
      <c r="J7" s="35"/>
      <c r="K7" s="35"/>
      <c r="L7" s="36" t="str">
        <f t="shared" si="0"/>
        <v>C-1206-0800------</v>
      </c>
      <c r="M7" s="62" t="s">
        <v>26</v>
      </c>
      <c r="N7" s="38">
        <f t="shared" ref="N7" si="2">+N8+N11</f>
        <v>1000000000</v>
      </c>
      <c r="O7" s="63"/>
      <c r="P7" s="60"/>
    </row>
    <row r="8" spans="1:16" s="53" customFormat="1" ht="51" customHeight="1" x14ac:dyDescent="0.3">
      <c r="A8" s="79" t="s">
        <v>22</v>
      </c>
      <c r="B8" s="80">
        <v>1206</v>
      </c>
      <c r="C8" s="81" t="s">
        <v>25</v>
      </c>
      <c r="D8" s="80">
        <v>11</v>
      </c>
      <c r="E8" s="80"/>
      <c r="F8" s="81"/>
      <c r="G8" s="80"/>
      <c r="H8" s="80"/>
      <c r="I8" s="80"/>
      <c r="J8" s="80">
        <v>11</v>
      </c>
      <c r="K8" s="80"/>
      <c r="L8" s="82" t="str">
        <f t="shared" si="0"/>
        <v>C-1206-0800-11-----</v>
      </c>
      <c r="M8" s="83" t="s">
        <v>27</v>
      </c>
      <c r="N8" s="84">
        <f>+N9</f>
        <v>500000000</v>
      </c>
      <c r="O8" s="85"/>
      <c r="P8" s="78"/>
    </row>
    <row r="9" spans="1:16" s="53" customFormat="1" ht="35.25" customHeight="1" x14ac:dyDescent="0.3">
      <c r="A9" s="34" t="s">
        <v>22</v>
      </c>
      <c r="B9" s="35">
        <v>1206</v>
      </c>
      <c r="C9" s="42" t="s">
        <v>25</v>
      </c>
      <c r="D9" s="35">
        <v>11</v>
      </c>
      <c r="E9" s="35" t="s">
        <v>17</v>
      </c>
      <c r="F9" s="42" t="s">
        <v>28</v>
      </c>
      <c r="G9" s="35"/>
      <c r="H9" s="35"/>
      <c r="I9" s="35"/>
      <c r="J9" s="35">
        <v>11</v>
      </c>
      <c r="K9" s="35"/>
      <c r="L9" s="36" t="str">
        <f t="shared" si="0"/>
        <v>C-1206-0800-11-008-1206013---</v>
      </c>
      <c r="M9" s="37" t="s">
        <v>29</v>
      </c>
      <c r="N9" s="38">
        <f>+N10</f>
        <v>500000000</v>
      </c>
      <c r="O9" s="63"/>
      <c r="P9" s="60"/>
    </row>
    <row r="10" spans="1:16" s="53" customFormat="1" ht="89.25" customHeight="1" x14ac:dyDescent="0.3">
      <c r="A10" s="39" t="s">
        <v>22</v>
      </c>
      <c r="B10" s="40">
        <v>1206</v>
      </c>
      <c r="C10" s="43" t="s">
        <v>25</v>
      </c>
      <c r="D10" s="40">
        <v>11</v>
      </c>
      <c r="E10" s="40" t="s">
        <v>17</v>
      </c>
      <c r="F10" s="43" t="s">
        <v>28</v>
      </c>
      <c r="G10" s="40"/>
      <c r="H10" s="40"/>
      <c r="I10" s="40"/>
      <c r="J10" s="40">
        <v>11</v>
      </c>
      <c r="K10" s="40">
        <v>901</v>
      </c>
      <c r="L10" s="41" t="str">
        <f t="shared" si="0"/>
        <v>C-1206-0800-11-008-1206013---</v>
      </c>
      <c r="M10" s="64" t="s">
        <v>30</v>
      </c>
      <c r="N10" s="65">
        <v>500000000</v>
      </c>
      <c r="O10" s="46" t="s">
        <v>15</v>
      </c>
      <c r="P10" s="45" t="s">
        <v>31</v>
      </c>
    </row>
    <row r="11" spans="1:16" s="28" customFormat="1" ht="33.75" customHeight="1" x14ac:dyDescent="0.25">
      <c r="A11" s="79" t="s">
        <v>22</v>
      </c>
      <c r="B11" s="80">
        <v>1206</v>
      </c>
      <c r="C11" s="81" t="s">
        <v>25</v>
      </c>
      <c r="D11" s="80">
        <v>12</v>
      </c>
      <c r="E11" s="80"/>
      <c r="F11" s="81"/>
      <c r="G11" s="80"/>
      <c r="H11" s="80"/>
      <c r="I11" s="80"/>
      <c r="J11" s="80">
        <v>11</v>
      </c>
      <c r="K11" s="80"/>
      <c r="L11" s="82" t="str">
        <f t="shared" si="0"/>
        <v>C-1206-0800-12-----</v>
      </c>
      <c r="M11" s="86" t="s">
        <v>32</v>
      </c>
      <c r="N11" s="84">
        <f>+N12</f>
        <v>500000000</v>
      </c>
      <c r="O11" s="85"/>
      <c r="P11" s="78"/>
    </row>
    <row r="12" spans="1:16" s="33" customFormat="1" ht="40.5" customHeight="1" x14ac:dyDescent="0.25">
      <c r="A12" s="34" t="s">
        <v>22</v>
      </c>
      <c r="B12" s="35">
        <v>1206</v>
      </c>
      <c r="C12" s="42" t="s">
        <v>25</v>
      </c>
      <c r="D12" s="35">
        <v>12</v>
      </c>
      <c r="E12" s="35" t="s">
        <v>17</v>
      </c>
      <c r="F12" s="42" t="s">
        <v>33</v>
      </c>
      <c r="G12" s="35"/>
      <c r="H12" s="35"/>
      <c r="I12" s="35"/>
      <c r="J12" s="35">
        <v>11</v>
      </c>
      <c r="K12" s="35"/>
      <c r="L12" s="36" t="str">
        <f t="shared" si="0"/>
        <v>C-1206-0800-12-008-1206011---</v>
      </c>
      <c r="M12" s="37" t="s">
        <v>29</v>
      </c>
      <c r="N12" s="38">
        <f t="shared" ref="N12" si="3">SUM(N13:N13)</f>
        <v>500000000</v>
      </c>
      <c r="O12" s="63"/>
      <c r="P12" s="60"/>
    </row>
    <row r="13" spans="1:16" ht="45.75" customHeight="1" x14ac:dyDescent="0.25">
      <c r="A13" s="39" t="s">
        <v>22</v>
      </c>
      <c r="B13" s="40">
        <v>1206</v>
      </c>
      <c r="C13" s="43" t="s">
        <v>25</v>
      </c>
      <c r="D13" s="40">
        <v>12</v>
      </c>
      <c r="E13" s="40" t="s">
        <v>17</v>
      </c>
      <c r="F13" s="43">
        <v>1206011</v>
      </c>
      <c r="G13" s="40"/>
      <c r="H13" s="40"/>
      <c r="I13" s="40"/>
      <c r="J13" s="40">
        <v>11</v>
      </c>
      <c r="K13" s="40">
        <v>902</v>
      </c>
      <c r="L13" s="41" t="str">
        <f t="shared" si="0"/>
        <v>C-1206-0800-12-008-1206011---</v>
      </c>
      <c r="M13" s="64" t="s">
        <v>34</v>
      </c>
      <c r="N13" s="65">
        <v>500000000</v>
      </c>
      <c r="O13" s="46" t="s">
        <v>15</v>
      </c>
      <c r="P13" s="45" t="s">
        <v>21</v>
      </c>
    </row>
    <row r="14" spans="1:16" s="61" customFormat="1" ht="51.75" customHeight="1" x14ac:dyDescent="0.3">
      <c r="A14" s="34" t="s">
        <v>22</v>
      </c>
      <c r="B14" s="35">
        <v>1299</v>
      </c>
      <c r="C14" s="42"/>
      <c r="D14" s="66"/>
      <c r="E14" s="35"/>
      <c r="F14" s="42"/>
      <c r="G14" s="35"/>
      <c r="H14" s="35"/>
      <c r="I14" s="35"/>
      <c r="J14" s="35">
        <v>11</v>
      </c>
      <c r="K14" s="35"/>
      <c r="L14" s="36" t="str">
        <f t="shared" si="0"/>
        <v>C-1299-------</v>
      </c>
      <c r="M14" s="57" t="s">
        <v>35</v>
      </c>
      <c r="N14" s="38">
        <f t="shared" ref="N14" si="4">+N15</f>
        <v>2000000000</v>
      </c>
      <c r="O14" s="63"/>
      <c r="P14" s="60"/>
    </row>
    <row r="15" spans="1:16" s="53" customFormat="1" ht="24.75" customHeight="1" x14ac:dyDescent="0.3">
      <c r="A15" s="34" t="s">
        <v>22</v>
      </c>
      <c r="B15" s="35">
        <v>1299</v>
      </c>
      <c r="C15" s="42" t="s">
        <v>25</v>
      </c>
      <c r="D15" s="35"/>
      <c r="E15" s="35"/>
      <c r="F15" s="42"/>
      <c r="G15" s="35"/>
      <c r="H15" s="35"/>
      <c r="I15" s="35"/>
      <c r="J15" s="35">
        <v>11</v>
      </c>
      <c r="K15" s="35"/>
      <c r="L15" s="36" t="str">
        <f t="shared" si="0"/>
        <v>C-1299-0800------</v>
      </c>
      <c r="M15" s="62" t="s">
        <v>26</v>
      </c>
      <c r="N15" s="38">
        <f t="shared" ref="N15" si="5">+N16+N19</f>
        <v>2000000000</v>
      </c>
      <c r="O15" s="63"/>
      <c r="P15" s="60"/>
    </row>
    <row r="16" spans="1:16" ht="66.75" customHeight="1" x14ac:dyDescent="0.25">
      <c r="A16" s="79" t="s">
        <v>22</v>
      </c>
      <c r="B16" s="80">
        <v>1299</v>
      </c>
      <c r="C16" s="81" t="s">
        <v>25</v>
      </c>
      <c r="D16" s="80">
        <v>6</v>
      </c>
      <c r="E16" s="80"/>
      <c r="F16" s="81"/>
      <c r="G16" s="80"/>
      <c r="H16" s="80"/>
      <c r="I16" s="80"/>
      <c r="J16" s="80">
        <v>11</v>
      </c>
      <c r="K16" s="80"/>
      <c r="L16" s="82" t="str">
        <f t="shared" si="0"/>
        <v>C-1299-0800-6-----</v>
      </c>
      <c r="M16" s="87" t="s">
        <v>36</v>
      </c>
      <c r="N16" s="84">
        <f>+N17</f>
        <v>500000000</v>
      </c>
      <c r="O16" s="88"/>
      <c r="P16" s="89"/>
    </row>
    <row r="17" spans="1:16" ht="36.75" customHeight="1" x14ac:dyDescent="0.25">
      <c r="A17" s="34" t="s">
        <v>22</v>
      </c>
      <c r="B17" s="35">
        <v>1299</v>
      </c>
      <c r="C17" s="42" t="s">
        <v>25</v>
      </c>
      <c r="D17" s="35">
        <v>6</v>
      </c>
      <c r="E17" s="35" t="s">
        <v>18</v>
      </c>
      <c r="F17" s="42" t="s">
        <v>37</v>
      </c>
      <c r="G17" s="35"/>
      <c r="H17" s="35"/>
      <c r="I17" s="35"/>
      <c r="J17" s="35">
        <v>11</v>
      </c>
      <c r="K17" s="35"/>
      <c r="L17" s="36" t="str">
        <f t="shared" si="0"/>
        <v>C-1299-0800-6-004-1299058---</v>
      </c>
      <c r="M17" s="37" t="s">
        <v>19</v>
      </c>
      <c r="N17" s="38">
        <f t="shared" ref="N17" si="6">SUM(N18:N18)</f>
        <v>500000000</v>
      </c>
      <c r="O17" s="46"/>
      <c r="P17" s="45"/>
    </row>
    <row r="18" spans="1:16" ht="51.75" customHeight="1" x14ac:dyDescent="0.25">
      <c r="A18" s="39" t="s">
        <v>22</v>
      </c>
      <c r="B18" s="40">
        <v>1299</v>
      </c>
      <c r="C18" s="43" t="s">
        <v>25</v>
      </c>
      <c r="D18" s="40">
        <v>6</v>
      </c>
      <c r="E18" s="40" t="s">
        <v>18</v>
      </c>
      <c r="F18" s="67" t="s">
        <v>37</v>
      </c>
      <c r="G18" s="40"/>
      <c r="H18" s="40"/>
      <c r="I18" s="40"/>
      <c r="J18" s="40">
        <v>11</v>
      </c>
      <c r="K18" s="40">
        <v>903</v>
      </c>
      <c r="L18" s="41" t="str">
        <f t="shared" si="0"/>
        <v>C-1299-0800-6-004-1299058---</v>
      </c>
      <c r="M18" s="52" t="s">
        <v>38</v>
      </c>
      <c r="N18" s="44">
        <v>500000000</v>
      </c>
      <c r="O18" s="46" t="s">
        <v>39</v>
      </c>
      <c r="P18" s="45" t="s">
        <v>16</v>
      </c>
    </row>
    <row r="19" spans="1:16" ht="47.25" customHeight="1" x14ac:dyDescent="0.25">
      <c r="A19" s="79" t="s">
        <v>22</v>
      </c>
      <c r="B19" s="80">
        <v>1299</v>
      </c>
      <c r="C19" s="81" t="s">
        <v>25</v>
      </c>
      <c r="D19" s="80">
        <v>7</v>
      </c>
      <c r="E19" s="80"/>
      <c r="F19" s="81"/>
      <c r="G19" s="80"/>
      <c r="H19" s="80"/>
      <c r="I19" s="80"/>
      <c r="J19" s="80">
        <v>11</v>
      </c>
      <c r="K19" s="80"/>
      <c r="L19" s="82" t="str">
        <f t="shared" si="0"/>
        <v>C-1299-0800-7-----</v>
      </c>
      <c r="M19" s="87" t="s">
        <v>40</v>
      </c>
      <c r="N19" s="84">
        <f>+N20</f>
        <v>1500000000</v>
      </c>
      <c r="O19" s="88"/>
      <c r="P19" s="89"/>
    </row>
    <row r="20" spans="1:16" ht="33" customHeight="1" x14ac:dyDescent="0.25">
      <c r="A20" s="34" t="s">
        <v>22</v>
      </c>
      <c r="B20" s="35">
        <v>1299</v>
      </c>
      <c r="C20" s="42" t="s">
        <v>25</v>
      </c>
      <c r="D20" s="35">
        <v>7</v>
      </c>
      <c r="E20" s="42" t="s">
        <v>17</v>
      </c>
      <c r="F20" s="68" t="s">
        <v>41</v>
      </c>
      <c r="G20" s="35"/>
      <c r="H20" s="35"/>
      <c r="I20" s="35"/>
      <c r="J20" s="35">
        <v>11</v>
      </c>
      <c r="K20" s="35"/>
      <c r="L20" s="36" t="str">
        <f t="shared" ref="L20:L22" si="7">CONCATENATE(A20,"-",B20,"-",C20,"-",D20,"-",E20,"-",F20,"-",G20,"-",H20,"-",I20)</f>
        <v>C-1299-0800-7-008-1299062---</v>
      </c>
      <c r="M20" s="37" t="s">
        <v>20</v>
      </c>
      <c r="N20" s="38">
        <f>SUM(N21:N22)</f>
        <v>1500000000</v>
      </c>
      <c r="O20" s="46"/>
      <c r="P20" s="45"/>
    </row>
    <row r="21" spans="1:16" ht="33" x14ac:dyDescent="0.25">
      <c r="A21" s="47" t="s">
        <v>22</v>
      </c>
      <c r="B21" s="48">
        <v>1299</v>
      </c>
      <c r="C21" s="55" t="s">
        <v>25</v>
      </c>
      <c r="D21" s="48">
        <v>7</v>
      </c>
      <c r="E21" s="55" t="s">
        <v>17</v>
      </c>
      <c r="F21" s="69" t="s">
        <v>41</v>
      </c>
      <c r="G21" s="48"/>
      <c r="H21" s="48"/>
      <c r="I21" s="48"/>
      <c r="J21" s="48">
        <v>11</v>
      </c>
      <c r="K21" s="48">
        <v>904</v>
      </c>
      <c r="L21" s="49" t="str">
        <f t="shared" si="7"/>
        <v>C-1299-0800-7-008-1299062---</v>
      </c>
      <c r="M21" s="50" t="s">
        <v>42</v>
      </c>
      <c r="N21" s="70">
        <v>600000000</v>
      </c>
      <c r="O21" s="51" t="s">
        <v>16</v>
      </c>
      <c r="P21" s="45" t="s">
        <v>16</v>
      </c>
    </row>
    <row r="22" spans="1:16" ht="33.75" thickBot="1" x14ac:dyDescent="0.3">
      <c r="A22" s="47" t="s">
        <v>22</v>
      </c>
      <c r="B22" s="48">
        <v>1299</v>
      </c>
      <c r="C22" s="55" t="s">
        <v>25</v>
      </c>
      <c r="D22" s="48">
        <v>7</v>
      </c>
      <c r="E22" s="55" t="s">
        <v>17</v>
      </c>
      <c r="F22" s="69" t="s">
        <v>41</v>
      </c>
      <c r="G22" s="48"/>
      <c r="H22" s="48"/>
      <c r="I22" s="48"/>
      <c r="J22" s="48">
        <v>11</v>
      </c>
      <c r="K22" s="48">
        <v>905</v>
      </c>
      <c r="L22" s="49" t="str">
        <f t="shared" si="7"/>
        <v>C-1299-0800-7-008-1299062---</v>
      </c>
      <c r="M22" s="50" t="s">
        <v>43</v>
      </c>
      <c r="N22" s="70">
        <v>900000000</v>
      </c>
      <c r="O22" s="51" t="s">
        <v>16</v>
      </c>
      <c r="P22" s="45" t="s">
        <v>16</v>
      </c>
    </row>
    <row r="23" spans="1:16" s="27" customFormat="1" ht="21" customHeight="1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90"/>
      <c r="L23" s="74"/>
      <c r="M23" s="75" t="s">
        <v>44</v>
      </c>
      <c r="N23" s="76">
        <f>+N5</f>
        <v>3000000000</v>
      </c>
      <c r="O23" s="91"/>
      <c r="P23" s="92"/>
    </row>
  </sheetData>
  <mergeCells count="3">
    <mergeCell ref="A3:D3"/>
    <mergeCell ref="E3:F3"/>
    <mergeCell ref="G3:H3"/>
  </mergeCells>
  <printOptions horizontalCentered="1" verticalCentered="1"/>
  <pageMargins left="0.59055118110236227" right="0.39370078740157483" top="0.51181102362204722" bottom="0.6692913385826772" header="0.39370078740157483" footer="0.39370078740157483"/>
  <pageSetup scale="69" fitToHeight="36" orientation="landscape" r:id="rId1"/>
  <headerFooter alignWithMargins="0">
    <oddFooter>&amp;RPágina &amp;P de &amp;F</oddFooter>
  </headerFooter>
  <rowBreaks count="1" manualBreakCount="1">
    <brk id="1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Actualizado 27-12-2022</vt:lpstr>
      <vt:lpstr>'Actualizado 27-12-2022'!Área_de_impresión</vt:lpstr>
      <vt:lpstr>'Actualizado 27-12-2022'!Títulos_a_imprimir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2023-01-11T14:19:05Z</cp:lastPrinted>
  <dcterms:created xsi:type="dcterms:W3CDTF">2023-01-11T13:53:24Z</dcterms:created>
  <dcterms:modified xsi:type="dcterms:W3CDTF">2023-01-11T14:19:08Z</dcterms:modified>
</cp:coreProperties>
</file>