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435" windowWidth="18915" windowHeight="10500"/>
  </bookViews>
  <sheets>
    <sheet name="Formato plan" sheetId="3" r:id="rId1"/>
  </sheets>
  <externalReferences>
    <externalReference r:id="rId2"/>
  </externalReferences>
  <definedNames>
    <definedName name="_xlnm._FilterDatabase" localSheetId="0" hidden="1">'Formato plan'!$A$1:$AM$5</definedName>
    <definedName name="Responsabilidades">[1]listas!$B$2:$B$31</definedName>
  </definedNames>
  <calcPr calcId="144525"/>
</workbook>
</file>

<file path=xl/calcChain.xml><?xml version="1.0" encoding="utf-8"?>
<calcChain xmlns="http://schemas.openxmlformats.org/spreadsheetml/2006/main">
  <c r="AK388" i="3" l="1"/>
  <c r="AK387" i="3"/>
  <c r="AK386" i="3"/>
  <c r="AK652" i="3" l="1"/>
  <c r="AK651" i="3"/>
  <c r="AK650" i="3"/>
  <c r="AK649" i="3"/>
  <c r="AK648" i="3"/>
  <c r="AK647" i="3"/>
  <c r="AK646" i="3"/>
  <c r="AK645" i="3"/>
  <c r="AK644" i="3"/>
  <c r="AK643" i="3"/>
  <c r="AK642" i="3" l="1"/>
  <c r="AK641" i="3"/>
  <c r="AK640" i="3"/>
  <c r="AK639" i="3"/>
  <c r="AK638" i="3"/>
  <c r="AK637" i="3"/>
  <c r="AK636" i="3"/>
  <c r="AK635" i="3"/>
  <c r="AK634" i="3"/>
  <c r="AK633" i="3"/>
  <c r="AK632" i="3"/>
  <c r="AK631" i="3"/>
  <c r="AK630" i="3"/>
  <c r="AK629" i="3"/>
  <c r="AK628" i="3"/>
  <c r="AK627" i="3"/>
  <c r="AK626" i="3"/>
  <c r="AK625" i="3"/>
  <c r="AK624" i="3"/>
  <c r="AK623" i="3"/>
  <c r="AK622" i="3"/>
  <c r="AK621" i="3"/>
  <c r="AK620" i="3"/>
  <c r="AK619" i="3"/>
  <c r="AK618" i="3"/>
  <c r="AK617" i="3"/>
  <c r="AK616" i="3"/>
  <c r="AK615" i="3"/>
  <c r="AK614" i="3"/>
  <c r="AK613" i="3"/>
  <c r="AK612" i="3"/>
  <c r="AK611" i="3"/>
  <c r="AK610" i="3"/>
  <c r="AK609" i="3"/>
  <c r="AK608" i="3"/>
  <c r="AK607" i="3"/>
  <c r="AK606" i="3"/>
  <c r="AK605" i="3"/>
  <c r="AK604" i="3"/>
  <c r="AK603" i="3"/>
  <c r="AK602" i="3"/>
  <c r="AK601" i="3"/>
  <c r="AK600" i="3"/>
  <c r="AK599" i="3"/>
  <c r="AK598" i="3"/>
  <c r="AK597" i="3"/>
  <c r="AK595" i="3"/>
  <c r="AK594" i="3"/>
  <c r="AK593" i="3"/>
  <c r="AK592" i="3"/>
  <c r="AK591" i="3"/>
  <c r="AK589" i="3"/>
  <c r="AK586" i="3"/>
  <c r="AK585" i="3"/>
  <c r="AK584" i="3"/>
  <c r="AK583" i="3"/>
  <c r="AK581" i="3"/>
  <c r="AK580" i="3"/>
  <c r="AK578" i="3"/>
  <c r="AK577" i="3"/>
  <c r="AK576" i="3"/>
  <c r="AK575" i="3"/>
  <c r="AK574" i="3"/>
  <c r="AK573" i="3"/>
  <c r="AK572" i="3"/>
  <c r="AK571" i="3"/>
  <c r="AK570" i="3"/>
  <c r="AK569" i="3" l="1"/>
  <c r="AK568" i="3"/>
  <c r="AK567" i="3"/>
  <c r="AK566" i="3"/>
  <c r="AK565" i="3"/>
  <c r="AK564" i="3"/>
  <c r="AK563" i="3"/>
  <c r="AK562" i="3"/>
  <c r="AK561" i="3"/>
  <c r="AK560" i="3"/>
  <c r="AK559" i="3"/>
  <c r="AK558" i="3"/>
  <c r="AK557" i="3"/>
  <c r="AK556" i="3"/>
  <c r="AK555" i="3"/>
  <c r="AK554" i="3"/>
  <c r="AK553" i="3"/>
  <c r="AK552" i="3"/>
  <c r="AK551" i="3"/>
  <c r="AK550" i="3"/>
  <c r="AK549" i="3"/>
  <c r="AK548" i="3"/>
  <c r="AK547" i="3"/>
  <c r="AK546" i="3"/>
  <c r="AK545" i="3" l="1"/>
  <c r="AK544" i="3"/>
  <c r="AK543" i="3"/>
  <c r="AK542" i="3"/>
  <c r="AK541" i="3"/>
  <c r="AK540" i="3"/>
  <c r="AK539" i="3"/>
  <c r="AK538" i="3"/>
  <c r="AK537" i="3"/>
  <c r="AK536" i="3"/>
  <c r="AK535" i="3"/>
  <c r="AK534" i="3"/>
  <c r="AK533" i="3"/>
  <c r="AK532" i="3"/>
  <c r="AK531" i="3"/>
  <c r="AK530" i="3"/>
  <c r="AK529" i="3"/>
  <c r="AK528" i="3"/>
  <c r="AK527" i="3"/>
  <c r="AK526" i="3"/>
  <c r="AK525" i="3"/>
  <c r="AK524" i="3"/>
  <c r="AK523" i="3"/>
  <c r="AK522" i="3"/>
  <c r="AK521" i="3"/>
  <c r="AK520" i="3"/>
  <c r="AK519" i="3"/>
  <c r="AK518" i="3"/>
  <c r="AK517" i="3"/>
  <c r="AK516" i="3"/>
  <c r="AK515" i="3"/>
  <c r="AK514" i="3"/>
  <c r="AK513" i="3"/>
  <c r="AK512" i="3"/>
  <c r="AK511" i="3"/>
  <c r="AK510" i="3"/>
  <c r="AK509" i="3"/>
  <c r="AK508" i="3"/>
  <c r="AK507" i="3"/>
  <c r="AK506" i="3"/>
  <c r="AK505" i="3"/>
  <c r="AK504" i="3"/>
  <c r="AK496" i="3"/>
  <c r="AK495" i="3"/>
  <c r="AK494" i="3"/>
  <c r="AK493" i="3"/>
  <c r="AK492" i="3"/>
  <c r="AK491" i="3"/>
  <c r="AK490" i="3"/>
  <c r="AK489" i="3"/>
  <c r="AK488" i="3"/>
  <c r="AK487" i="3"/>
  <c r="AK486" i="3"/>
  <c r="AK485" i="3"/>
  <c r="AK484" i="3"/>
  <c r="AK483" i="3"/>
  <c r="AK482" i="3"/>
  <c r="AK481" i="3"/>
  <c r="AK480" i="3"/>
  <c r="AK479" i="3"/>
  <c r="AK478" i="3"/>
  <c r="AK477" i="3"/>
  <c r="AK476" i="3"/>
  <c r="AK475" i="3"/>
  <c r="AK474" i="3"/>
  <c r="AK473" i="3"/>
  <c r="AK472" i="3"/>
  <c r="AK471" i="3"/>
  <c r="AK470" i="3"/>
  <c r="AK469" i="3"/>
  <c r="AK468" i="3"/>
  <c r="AK467" i="3"/>
  <c r="AK466" i="3"/>
  <c r="AK462" i="3"/>
  <c r="AK461" i="3"/>
  <c r="AK460" i="3"/>
  <c r="AK459" i="3"/>
  <c r="AK458" i="3"/>
  <c r="AK457" i="3"/>
  <c r="AK456" i="3"/>
  <c r="AK455" i="3"/>
  <c r="AK454" i="3"/>
  <c r="AK453" i="3"/>
  <c r="AK452" i="3"/>
  <c r="AK451" i="3"/>
  <c r="AK450" i="3"/>
  <c r="AK449" i="3"/>
  <c r="AK448" i="3"/>
  <c r="AK447" i="3"/>
  <c r="AK446" i="3"/>
  <c r="AK445" i="3"/>
  <c r="AK444" i="3"/>
  <c r="AK443" i="3"/>
  <c r="AK442" i="3"/>
  <c r="AK441" i="3"/>
  <c r="AK440" i="3"/>
  <c r="AK439" i="3"/>
  <c r="AK438" i="3"/>
  <c r="AK437" i="3"/>
  <c r="AK436" i="3"/>
  <c r="AK435" i="3"/>
  <c r="AK434" i="3"/>
  <c r="AK433" i="3"/>
  <c r="AK432" i="3" l="1"/>
  <c r="AK431" i="3"/>
  <c r="AK430" i="3"/>
  <c r="AK429" i="3"/>
  <c r="AK428" i="3"/>
  <c r="AK427" i="3"/>
  <c r="AK426" i="3"/>
  <c r="AK425" i="3"/>
  <c r="AK424" i="3" l="1"/>
  <c r="AK423" i="3"/>
  <c r="AK422" i="3"/>
  <c r="AK421" i="3"/>
  <c r="AK420" i="3"/>
  <c r="AK419" i="3"/>
  <c r="AK418" i="3"/>
  <c r="AK417" i="3"/>
  <c r="AK416" i="3"/>
  <c r="AK415" i="3"/>
  <c r="AK414" i="3" l="1"/>
  <c r="AK413" i="3"/>
  <c r="AK412" i="3"/>
  <c r="AK411" i="3"/>
  <c r="AK410" i="3"/>
  <c r="AK409" i="3"/>
  <c r="AK408" i="3" l="1"/>
  <c r="AK407" i="3"/>
  <c r="AK406" i="3"/>
  <c r="AK405" i="3"/>
  <c r="AK404" i="3"/>
  <c r="AK403" i="3"/>
  <c r="AK402" i="3"/>
  <c r="AK401" i="3"/>
  <c r="AK400" i="3"/>
  <c r="AK399" i="3"/>
  <c r="AK398" i="3"/>
  <c r="AK397" i="3"/>
  <c r="AK396" i="3"/>
  <c r="AK395" i="3"/>
  <c r="AK394" i="3"/>
  <c r="AK393" i="3"/>
  <c r="AK392" i="3"/>
  <c r="AK391" i="3"/>
  <c r="AK390" i="3"/>
  <c r="AK389" i="3"/>
  <c r="AK385" i="3" l="1"/>
  <c r="AK384" i="3"/>
  <c r="AK383" i="3"/>
  <c r="AK382" i="3"/>
  <c r="AK381" i="3"/>
  <c r="AK380" i="3"/>
  <c r="AK379" i="3"/>
  <c r="AK378" i="3"/>
  <c r="AK377" i="3"/>
  <c r="AK376" i="3"/>
  <c r="AK375" i="3"/>
  <c r="AK374" i="3"/>
  <c r="AK373" i="3"/>
  <c r="AK372" i="3"/>
  <c r="AK371" i="3"/>
  <c r="AK370" i="3"/>
  <c r="AK369" i="3"/>
  <c r="AK368" i="3"/>
  <c r="AK367" i="3" l="1"/>
  <c r="AK366" i="3"/>
  <c r="AK365" i="3"/>
  <c r="AK364" i="3"/>
  <c r="AK363" i="3"/>
  <c r="AK362" i="3"/>
  <c r="AK361" i="3"/>
  <c r="AK360" i="3"/>
  <c r="AK359" i="3"/>
  <c r="AK358" i="3"/>
  <c r="AK357" i="3"/>
  <c r="AK356" i="3"/>
  <c r="AK355" i="3"/>
  <c r="AK354" i="3"/>
  <c r="AK351" i="3"/>
  <c r="AK350" i="3"/>
  <c r="AK349" i="3"/>
  <c r="AK348" i="3"/>
  <c r="AK347" i="3"/>
  <c r="AK346" i="3"/>
  <c r="AK345" i="3"/>
  <c r="AK344" i="3"/>
  <c r="AK343" i="3"/>
  <c r="AK342" i="3"/>
  <c r="AK341" i="3"/>
  <c r="AK340" i="3"/>
  <c r="AK339" i="3"/>
  <c r="AK338" i="3"/>
  <c r="AK337" i="3"/>
  <c r="AK336" i="3"/>
  <c r="AK335" i="3"/>
  <c r="AK334" i="3"/>
  <c r="AK333" i="3"/>
  <c r="AK332" i="3"/>
  <c r="AK331" i="3"/>
  <c r="AK330" i="3"/>
  <c r="AK329" i="3"/>
  <c r="AK328" i="3"/>
  <c r="AK327" i="3"/>
  <c r="AK326" i="3"/>
  <c r="AK325" i="3"/>
  <c r="AK324" i="3"/>
  <c r="AK323" i="3"/>
  <c r="AK322" i="3"/>
  <c r="AK321" i="3"/>
  <c r="AK320" i="3"/>
  <c r="AK319" i="3"/>
  <c r="AK318" i="3"/>
  <c r="AA318" i="3"/>
  <c r="AK317" i="3"/>
  <c r="AK316" i="3"/>
  <c r="AK315" i="3"/>
  <c r="AK314" i="3"/>
  <c r="AK313" i="3"/>
  <c r="AK312" i="3"/>
  <c r="AK311" i="3"/>
  <c r="AK310" i="3"/>
  <c r="AK309" i="3"/>
  <c r="AK308" i="3"/>
  <c r="AK307" i="3"/>
  <c r="AK306" i="3"/>
  <c r="AA306" i="3"/>
  <c r="AK305" i="3"/>
  <c r="AK304" i="3"/>
  <c r="AK303" i="3"/>
  <c r="AK302" i="3"/>
  <c r="AK301" i="3"/>
  <c r="AK300" i="3"/>
  <c r="AK299" i="3"/>
  <c r="AK298" i="3"/>
  <c r="AK297" i="3"/>
  <c r="AK296" i="3"/>
  <c r="AK295" i="3"/>
  <c r="AK294" i="3"/>
  <c r="AK293" i="3"/>
  <c r="AK292" i="3"/>
  <c r="AK291" i="3"/>
  <c r="AK290" i="3"/>
  <c r="AK289" i="3"/>
  <c r="AK288" i="3"/>
  <c r="AK287" i="3"/>
  <c r="AK286" i="3"/>
  <c r="AK285" i="3"/>
  <c r="AK284" i="3"/>
  <c r="AK283" i="3"/>
  <c r="AK282" i="3"/>
  <c r="AA282" i="3"/>
  <c r="AK281" i="3"/>
  <c r="AK280" i="3"/>
  <c r="AK279" i="3"/>
  <c r="AA279" i="3"/>
  <c r="AK278" i="3"/>
  <c r="AK277" i="3"/>
  <c r="AK276" i="3"/>
  <c r="AK275" i="3"/>
  <c r="AK274" i="3"/>
  <c r="AA274" i="3"/>
  <c r="AK273" i="3"/>
  <c r="AK272" i="3"/>
  <c r="AK271" i="3"/>
  <c r="AK270" i="3"/>
  <c r="AK269" i="3"/>
  <c r="AK268" i="3"/>
  <c r="AK267" i="3"/>
  <c r="AK266" i="3" l="1"/>
  <c r="AK265" i="3"/>
  <c r="AK264" i="3"/>
  <c r="AK263" i="3"/>
  <c r="AK262" i="3" l="1"/>
  <c r="AK261" i="3"/>
  <c r="AK260" i="3"/>
  <c r="AK259" i="3" l="1"/>
  <c r="AK258" i="3"/>
  <c r="AK257" i="3"/>
  <c r="AK256" i="3"/>
  <c r="AK255" i="3"/>
  <c r="AK254" i="3"/>
  <c r="AK253" i="3"/>
  <c r="AK252" i="3"/>
  <c r="AK251" i="3"/>
  <c r="AK250" i="3"/>
  <c r="AK249" i="3"/>
  <c r="AK248" i="3"/>
  <c r="AK247" i="3"/>
  <c r="AK242" i="3" l="1"/>
  <c r="AK241" i="3"/>
  <c r="AK240" i="3"/>
  <c r="AK239" i="3"/>
  <c r="AK246" i="3"/>
  <c r="AK245" i="3"/>
  <c r="AK244" i="3"/>
  <c r="AK243" i="3"/>
  <c r="AK238" i="3" l="1"/>
  <c r="AK237" i="3"/>
  <c r="AK236" i="3"/>
  <c r="AK235" i="3"/>
  <c r="AK234" i="3"/>
  <c r="AK233" i="3" l="1"/>
  <c r="AK232" i="3"/>
  <c r="AK231" i="3"/>
  <c r="AK230" i="3"/>
  <c r="AK229" i="3"/>
  <c r="AK228" i="3"/>
  <c r="AK227" i="3"/>
  <c r="AK226" i="3"/>
  <c r="AK225" i="3"/>
  <c r="AK224" i="3"/>
  <c r="AK223" i="3"/>
  <c r="AK222" i="3"/>
  <c r="AK219" i="3"/>
  <c r="AK218" i="3"/>
  <c r="AK221" i="3" l="1"/>
  <c r="AK220" i="3"/>
  <c r="AK217" i="3"/>
  <c r="AK216" i="3"/>
  <c r="AK215" i="3"/>
  <c r="AK214" i="3"/>
  <c r="AK213" i="3" l="1"/>
  <c r="AK212" i="3"/>
  <c r="AK211" i="3"/>
  <c r="AK210" i="3"/>
  <c r="AK209" i="3"/>
  <c r="AK208" i="3"/>
  <c r="AK207" i="3"/>
  <c r="AK206" i="3"/>
  <c r="AK205" i="3"/>
  <c r="AK204" i="3"/>
  <c r="AK203" i="3"/>
  <c r="AK202" i="3"/>
  <c r="AK201" i="3" l="1"/>
  <c r="AK200" i="3"/>
  <c r="AK199" i="3"/>
  <c r="AK198" i="3"/>
  <c r="AK197" i="3"/>
  <c r="AK196" i="3"/>
  <c r="AK195" i="3"/>
  <c r="AK194" i="3"/>
  <c r="AK193" i="3"/>
  <c r="AK192" i="3"/>
  <c r="AK191" i="3"/>
  <c r="AK174" i="3" l="1"/>
  <c r="AK173" i="3"/>
  <c r="AK172" i="3"/>
  <c r="AK171" i="3"/>
  <c r="AK170" i="3"/>
  <c r="AK169" i="3"/>
  <c r="AK168" i="3"/>
  <c r="AK167" i="3"/>
  <c r="AK166" i="3"/>
  <c r="AK165" i="3"/>
  <c r="AK164" i="3"/>
  <c r="AK163" i="3"/>
  <c r="AK162" i="3"/>
  <c r="AK161" i="3"/>
  <c r="AK160" i="3"/>
  <c r="AK159" i="3"/>
  <c r="AK158" i="3"/>
  <c r="AK157" i="3"/>
  <c r="AK156" i="3"/>
  <c r="AK155" i="3"/>
  <c r="AK154" i="3"/>
  <c r="AK153" i="3" l="1"/>
  <c r="AK152" i="3"/>
  <c r="AK151" i="3"/>
  <c r="AK150" i="3"/>
  <c r="AK149" i="3"/>
  <c r="AK148" i="3"/>
  <c r="AK147" i="3"/>
  <c r="AK146" i="3"/>
  <c r="AK145" i="3"/>
  <c r="AK144" i="3"/>
  <c r="AK143" i="3"/>
  <c r="AK142" i="3"/>
  <c r="AK141" i="3"/>
  <c r="AK140" i="3"/>
  <c r="AK139" i="3"/>
  <c r="AK138" i="3"/>
  <c r="AK137" i="3"/>
  <c r="AK136" i="3"/>
  <c r="AK135" i="3"/>
  <c r="AK134" i="3"/>
  <c r="AK133" i="3"/>
  <c r="AK132" i="3"/>
  <c r="AK131" i="3"/>
  <c r="AK130" i="3"/>
  <c r="AK129" i="3"/>
  <c r="AK128" i="3"/>
  <c r="AK127" i="3"/>
  <c r="AK126" i="3"/>
  <c r="AK125" i="3"/>
  <c r="AK124" i="3"/>
  <c r="AK123" i="3"/>
  <c r="AK122" i="3"/>
  <c r="AK121" i="3"/>
  <c r="AK115" i="3" l="1"/>
  <c r="AK114" i="3"/>
  <c r="AK113" i="3"/>
  <c r="AK112" i="3"/>
  <c r="AK111" i="3"/>
  <c r="AK110" i="3"/>
  <c r="AK109" i="3"/>
  <c r="AK108" i="3"/>
  <c r="AK107" i="3"/>
  <c r="AK106" i="3"/>
  <c r="AK105" i="3"/>
  <c r="AK104" i="3"/>
  <c r="AK103" i="3"/>
  <c r="AK102" i="3"/>
  <c r="AK101" i="3"/>
  <c r="AK100" i="3"/>
  <c r="AK99" i="3"/>
  <c r="AK98" i="3"/>
  <c r="AK97" i="3"/>
  <c r="AK96" i="3"/>
  <c r="AK95" i="3"/>
  <c r="AK94" i="3"/>
  <c r="AA94" i="3"/>
  <c r="AK93" i="3"/>
  <c r="AK92" i="3"/>
  <c r="AK91" i="3"/>
  <c r="AK90" i="3"/>
  <c r="AK89" i="3"/>
  <c r="AK88" i="3"/>
  <c r="AK87" i="3"/>
  <c r="AK86" i="3"/>
  <c r="AK85" i="3"/>
  <c r="AK84" i="3"/>
  <c r="AK83" i="3"/>
  <c r="AK82" i="3"/>
  <c r="AA82" i="3"/>
  <c r="AK81" i="3"/>
  <c r="AK80" i="3"/>
  <c r="AK79" i="3"/>
  <c r="AK78" i="3"/>
  <c r="AK77" i="3"/>
  <c r="AK76" i="3"/>
  <c r="AK75" i="3"/>
  <c r="AK74" i="3"/>
  <c r="AK73" i="3"/>
  <c r="AK72" i="3"/>
  <c r="AK71" i="3"/>
  <c r="AK70" i="3"/>
  <c r="AK69" i="3"/>
  <c r="AK68" i="3"/>
  <c r="AK67" i="3"/>
  <c r="AK120" i="3" l="1"/>
  <c r="AK119" i="3"/>
  <c r="AK118" i="3"/>
  <c r="AK117" i="3"/>
  <c r="AK116" i="3"/>
  <c r="AK66" i="3"/>
  <c r="AK65" i="3"/>
  <c r="AK64" i="3"/>
  <c r="AK63" i="3"/>
  <c r="AK62" i="3"/>
  <c r="AK61" i="3"/>
  <c r="AK60" i="3"/>
  <c r="AK59" i="3"/>
  <c r="AK58" i="3"/>
  <c r="AK57" i="3"/>
  <c r="AK56" i="3"/>
  <c r="AK55" i="3"/>
  <c r="AK54" i="3"/>
  <c r="AK53" i="3"/>
  <c r="AK52" i="3"/>
  <c r="AK51" i="3"/>
  <c r="AK50" i="3"/>
  <c r="AK49" i="3"/>
  <c r="AK48" i="3"/>
  <c r="AK47" i="3"/>
  <c r="AK46" i="3"/>
  <c r="AK45" i="3"/>
  <c r="AK44" i="3"/>
  <c r="AK43" i="3"/>
  <c r="AK42" i="3"/>
  <c r="AK41" i="3"/>
  <c r="AK40" i="3"/>
  <c r="AK39" i="3"/>
  <c r="AK38" i="3"/>
  <c r="AK37" i="3"/>
  <c r="AK36" i="3"/>
  <c r="AK35" i="3"/>
  <c r="AK34" i="3"/>
  <c r="AK33" i="3"/>
  <c r="AK32" i="3"/>
  <c r="AK31" i="3"/>
  <c r="AK30" i="3"/>
  <c r="AK29" i="3"/>
  <c r="AK28" i="3"/>
  <c r="AK27" i="3"/>
  <c r="AK26" i="3"/>
  <c r="AK25" i="3"/>
  <c r="AK24" i="3"/>
  <c r="AK23" i="3"/>
  <c r="AK22" i="3"/>
  <c r="AK21" i="3"/>
  <c r="AK20" i="3"/>
  <c r="AK19" i="3"/>
  <c r="AK18" i="3"/>
  <c r="AK17" i="3"/>
  <c r="AK16" i="3"/>
  <c r="AK15" i="3"/>
  <c r="AK14" i="3"/>
  <c r="AK13" i="3"/>
  <c r="AK12" i="3"/>
  <c r="AK11" i="3"/>
  <c r="AK10" i="3"/>
  <c r="AK9" i="3"/>
  <c r="AK8" i="3"/>
  <c r="AK7" i="3"/>
  <c r="AK6" i="3"/>
</calcChain>
</file>

<file path=xl/sharedStrings.xml><?xml version="1.0" encoding="utf-8"?>
<sst xmlns="http://schemas.openxmlformats.org/spreadsheetml/2006/main" count="11448" uniqueCount="2807">
  <si>
    <t>Información Planeación Institucional</t>
  </si>
  <si>
    <t>Información Productos</t>
  </si>
  <si>
    <t>Información Actividades</t>
  </si>
  <si>
    <t>Responsable de la actividad</t>
  </si>
  <si>
    <t>Colaboradores de la actividad</t>
  </si>
  <si>
    <t>Dependencia</t>
  </si>
  <si>
    <t>Subdireccion o Grupo</t>
  </si>
  <si>
    <t>Codigo del Sector</t>
  </si>
  <si>
    <t>Nombre del Sector</t>
  </si>
  <si>
    <t>Unidad de medida</t>
  </si>
  <si>
    <t>Codigo del producto</t>
  </si>
  <si>
    <t>Estado del Producto</t>
  </si>
  <si>
    <t>Producto</t>
  </si>
  <si>
    <t>Ponderacion Producto</t>
  </si>
  <si>
    <t>Unidad Medida</t>
  </si>
  <si>
    <t>Periodicidad de seguimiento al producto</t>
  </si>
  <si>
    <t>Nombre del responsable del producto</t>
  </si>
  <si>
    <t>Cargo del responsable del producto</t>
  </si>
  <si>
    <t>Codigo de la actividad</t>
  </si>
  <si>
    <t>Estado de la Actividad</t>
  </si>
  <si>
    <t>PLAN ASOCIADO</t>
  </si>
  <si>
    <t>Nombre Actividad</t>
  </si>
  <si>
    <t>Fecha Inicio</t>
  </si>
  <si>
    <t>Fecha Fin</t>
  </si>
  <si>
    <t>Dias de duración de la actividad</t>
  </si>
  <si>
    <t>Ponderacion</t>
  </si>
  <si>
    <t>Actividad Demanda</t>
  </si>
  <si>
    <t>Cargo</t>
  </si>
  <si>
    <t>Nombre</t>
  </si>
  <si>
    <t xml:space="preserve">Presupuesto </t>
  </si>
  <si>
    <t>Funcionamiento</t>
  </si>
  <si>
    <t>Inversión</t>
  </si>
  <si>
    <t>NO</t>
  </si>
  <si>
    <t>Activo</t>
  </si>
  <si>
    <t>PLAN DE ACCIÓN 2018</t>
  </si>
  <si>
    <t>Meta resultado 2019</t>
  </si>
  <si>
    <t>Meta 2019</t>
  </si>
  <si>
    <t>Dimensión</t>
  </si>
  <si>
    <t>Porcentual</t>
  </si>
  <si>
    <t>Semestral</t>
  </si>
  <si>
    <t>Componente</t>
  </si>
  <si>
    <t>Objetivo Componente</t>
  </si>
  <si>
    <t>Objetivo Estratégico Dimensión</t>
  </si>
  <si>
    <t>Codigo del Objetivo del componente</t>
  </si>
  <si>
    <t>Codigo del Objetivo Dimensión</t>
  </si>
  <si>
    <t>Codigo del Componente</t>
  </si>
  <si>
    <t>Codigo del Indicador Estratégico componente</t>
  </si>
  <si>
    <t>Indicador Estrategico del Componente</t>
  </si>
  <si>
    <t>Código del Indicador sector</t>
  </si>
  <si>
    <t>Nombre del indicador del sector</t>
  </si>
  <si>
    <t>SUBDIRECCIÓN DE TALENTO HUMANO</t>
  </si>
  <si>
    <t>TALENTO HUMANO</t>
  </si>
  <si>
    <t>OE1</t>
  </si>
  <si>
    <t xml:space="preserve">Fortalecer la gestión del empleo público aplicando la planeación durante el ciclo del servidor público (ingreso, desarrollo y retiro), para que los funcionarios desarrollen sus funciones de acuerdo con las condiciones requeridas por la entidad. </t>
  </si>
  <si>
    <t>C1</t>
  </si>
  <si>
    <t>GESTIÓN DEL TALENTO HUMANO</t>
  </si>
  <si>
    <t>Gestionar un talento humano idóneo, comprometido y transparente, que contribuya al cumplimiento de la misión institucional y los fines del Estado, y alcance su propio desarrollo personal y laboral.</t>
  </si>
  <si>
    <t>IE1</t>
  </si>
  <si>
    <t xml:space="preserve">Porcentaje de cumplimiento del ciclo del servidor público (planeación, ingreso, desarrollo y retiro) aplicado en la gestión del talento humano. </t>
  </si>
  <si>
    <t>S1</t>
  </si>
  <si>
    <t>PLANEACIÓN DEL RECURSO HUMANO</t>
  </si>
  <si>
    <t>Porcentaje de la planeación estratégica del Talento Humano aplicada.</t>
  </si>
  <si>
    <t>P01</t>
  </si>
  <si>
    <t xml:space="preserve">Aplicar el conocimiento normativo y del entorno en la Gestión del Talento Humano. </t>
  </si>
  <si>
    <t>Porcentaje</t>
  </si>
  <si>
    <t>Plan estratégico de Talento humano</t>
  </si>
  <si>
    <t>Luz Myriam Tierradentro Cachaya</t>
  </si>
  <si>
    <t>Subdirectora Talento Humano</t>
  </si>
  <si>
    <t>A01</t>
  </si>
  <si>
    <t>Activa</t>
  </si>
  <si>
    <t xml:space="preserve">Realizar diagnóstico de la documentación asociada al proceso de talento humano </t>
  </si>
  <si>
    <t xml:space="preserve">Profesional Universitario </t>
  </si>
  <si>
    <t>Edith Johanna Velasco Atuesta</t>
  </si>
  <si>
    <t>A02</t>
  </si>
  <si>
    <t xml:space="preserve">Actualizar los documentos del Proceso de Gestión del Talento Humano  que se encuentran en la plataforma de RUTA VIRTUAL de la calidad y que corresponden a GOPRO. </t>
  </si>
  <si>
    <t xml:space="preserve">Coordinador Grupo Prospectiva del Talento Humano </t>
  </si>
  <si>
    <t>Angélica Rodríguez Barreto</t>
  </si>
  <si>
    <t>Katherine Marcela Gómez</t>
  </si>
  <si>
    <t>A03</t>
  </si>
  <si>
    <t>Actualizar los documentos del Proceso de Gestión del Talento Humano  que se encuentran en la plataforma de RUTA VIRTUAL de la calidad y que corresponden a GATAL</t>
  </si>
  <si>
    <t>Coordinador Grupo Administración del Talento Humano</t>
  </si>
  <si>
    <t>Rosmira Candanoza Rodríguez</t>
  </si>
  <si>
    <t>Tecnico administrativo</t>
  </si>
  <si>
    <t>Ruby Soancha</t>
  </si>
  <si>
    <t>A04</t>
  </si>
  <si>
    <t>Actualizar los documentos del Proceso de Gestión del Talento Humano  que se encuentran en la plataforma de RUTA VIRTUAL de la calidad y que corresponden a GABIE</t>
  </si>
  <si>
    <t>Coordinador Grupo Bienestar Laboral</t>
  </si>
  <si>
    <t>Angélica Ayala Toscano</t>
  </si>
  <si>
    <t>Dragoneante</t>
  </si>
  <si>
    <t>Erika Paola Martínez Rojas</t>
  </si>
  <si>
    <t>A05</t>
  </si>
  <si>
    <t>Actualizar los documentos del Proceso de Gestión del Talento Humano  que se encuentran en la plataforma de RUTA VIRTUAL de la calidad y que corresponden a GALAB</t>
  </si>
  <si>
    <t>Coordinador Grupo Asuntos Laborales</t>
  </si>
  <si>
    <t>Paola Barbosa Fontecha</t>
  </si>
  <si>
    <t>Camilo Ruíz</t>
  </si>
  <si>
    <t>A06</t>
  </si>
  <si>
    <t>Actualizar los documentos del Proceso de Gestión del Talento Humano  que se encuentran en la plataforma de RUTA VIRTUAL de la calidad y que corresponden a GADHL</t>
  </si>
  <si>
    <t>Coordinador Grupo de Administración Historias Laborales</t>
  </si>
  <si>
    <t>Julio Cesar Pineda Cano</t>
  </si>
  <si>
    <t>Técnico administrativo</t>
  </si>
  <si>
    <t>Orlando Obando</t>
  </si>
  <si>
    <t>A07</t>
  </si>
  <si>
    <t>Actualizar los documentos del Proceso de Gestión del Talento Humano  que se encuentran en la plataforma de RUTA VIRTUAL de la calidad y que corresponden a GOSOG</t>
  </si>
  <si>
    <t>Coordinador Grupo de Seguridad Social</t>
  </si>
  <si>
    <t>Alexandra del Pilar Alvarado Nieto</t>
  </si>
  <si>
    <t>Fernando Lozano Garcia</t>
  </si>
  <si>
    <t>A08</t>
  </si>
  <si>
    <t>Actualizar los documentos del Proceso de Gestión del Talento Humano  que se encuentran en la plataforma de RUTA VIRTUAL de la calidad y que corresponden a GOPRE</t>
  </si>
  <si>
    <t>Coordinador Grupo de Prestaciones Sociales</t>
  </si>
  <si>
    <t>John Abril Pinzón</t>
  </si>
  <si>
    <t>A09</t>
  </si>
  <si>
    <t>Actualizar los documentos del Proceso de Gestión del Talento Humano  que se encuentran en la plataforma de RUTA VIRTUAL de la calidad y que corresponden a GRUNO</t>
  </si>
  <si>
    <t>Coordinador Grupo de Nómina</t>
  </si>
  <si>
    <t>Jorge Bernal</t>
  </si>
  <si>
    <t>Auxiliar administrativo</t>
  </si>
  <si>
    <t>Miguel Fonseca Moreno</t>
  </si>
  <si>
    <t>A10</t>
  </si>
  <si>
    <t>Actualizar los documentos del Proceso de Gestión del Talento Humano  que se encuentran en la plataforma de RUTA VIRTUAL de la calidad y que corresponden a GUSST</t>
  </si>
  <si>
    <t>Coordinador Grupo Seguridad y Salud en el Trabajo</t>
  </si>
  <si>
    <t>María Fernanda Díaz Villabona</t>
  </si>
  <si>
    <t>Solangel Bayona Sepulveda</t>
  </si>
  <si>
    <t>A11</t>
  </si>
  <si>
    <t xml:space="preserve">Actualizar el normograma del Proceso de Talento Humano </t>
  </si>
  <si>
    <t>P02</t>
  </si>
  <si>
    <t>Actualizar los registros de información acorde al sector Planeación.</t>
  </si>
  <si>
    <t>A12</t>
  </si>
  <si>
    <t>Promover acciones para el diligenciamiento/actualización de la información en el SIGEP de las hojas de vida y vinculación de funcionarios en la entidad.</t>
  </si>
  <si>
    <t>A13</t>
  </si>
  <si>
    <t>Actualizar el mecanismo digital que permita identificar los empleos que pertenecen a la planta global y a la planta estructural y los grupos internos de trabajo; así como generar reportes inmediatos</t>
  </si>
  <si>
    <t>Tecnico Administrativo</t>
  </si>
  <si>
    <t>A14</t>
  </si>
  <si>
    <t xml:space="preserve">Actualizar la información del nivel académicos de los servidores públicos del INPEC en el sistema digital de información de la Entidad. </t>
  </si>
  <si>
    <t>A15</t>
  </si>
  <si>
    <t>Gestionar ante la oficina de Sistema de Información la inclusion de un reporte que genere los estados de las vacantes de la planta de personal indicando si son definitivas o temporales por niveles.</t>
  </si>
  <si>
    <t>A16</t>
  </si>
  <si>
    <t>Gestionar ante la oficina de Sistema de Información la inclusion de un reporte que genere los perfiles por empleo o por denominación código y grado por empleo.</t>
  </si>
  <si>
    <t>P03</t>
  </si>
  <si>
    <t>Diseñar los planes de talento humano de acuerdo con la normatividad vigente y ejecutarlos en los tiempos establecidos.</t>
  </si>
  <si>
    <t>A17</t>
  </si>
  <si>
    <t xml:space="preserve">Presentar el plan anual de vacantes y plan de previsión de recursos humanos con programa de recursos a Comité para aprobación. </t>
  </si>
  <si>
    <t>A18</t>
  </si>
  <si>
    <t xml:space="preserve">Presentar el Plan  de Bienestar e  Incentivos con programa de recursos a Comité para aprobación. </t>
  </si>
  <si>
    <t xml:space="preserve">Dragoneante </t>
  </si>
  <si>
    <t>A19</t>
  </si>
  <si>
    <t xml:space="preserve">Presentar el Plan de Trabajo Anual en Seguridad y Salud en el Trabajo con programa de recursos a Comité para aprobación. </t>
  </si>
  <si>
    <t>A20</t>
  </si>
  <si>
    <t xml:space="preserve">Realizar monitoreo y seguimiento del SIGEP que se ejecuta de acuerdo con lo planificado. </t>
  </si>
  <si>
    <t>Técnico Admiistrativo</t>
  </si>
  <si>
    <t>A21</t>
  </si>
  <si>
    <t xml:space="preserve">Estructurar reportes de ejecución de las fases planificadas en el proceso de Evaluación del Desempeño de los funcionarios por sede de trabajo. </t>
  </si>
  <si>
    <t>Susana López</t>
  </si>
  <si>
    <t>A22</t>
  </si>
  <si>
    <t xml:space="preserve">Evaluar la eficacia de la implementación de los programas de inducción y reinducción en la entidad, divulgando el reporte a nivel nacional. </t>
  </si>
  <si>
    <t xml:space="preserve">Inspector </t>
  </si>
  <si>
    <t>Karen Fuentes</t>
  </si>
  <si>
    <t>A23</t>
  </si>
  <si>
    <t>Realizar la gestión para la ampliación de la planta del INPEC de acuerdo a la Ley 1896 de 2018.</t>
  </si>
  <si>
    <t>Diana Martínez</t>
  </si>
  <si>
    <t>A24</t>
  </si>
  <si>
    <t xml:space="preserve">Definir, evaluar estrategias de intervención del Clima Laboral. </t>
  </si>
  <si>
    <t>P04</t>
  </si>
  <si>
    <t xml:space="preserve">Ajustar de ser requerido y de acuerdo a directrices vigentes el Manual de Funciones y Competencias Laborales. </t>
  </si>
  <si>
    <t>A25</t>
  </si>
  <si>
    <t xml:space="preserve">Actualizar el manual de funciones que incluya las funciones y los perfiles de todos los empleos de la entidad por núcleos básicos del conocimiento, así como las competencias del Decreto 1083 de 2015. </t>
  </si>
  <si>
    <t>A26</t>
  </si>
  <si>
    <t xml:space="preserve">Publicar en la página web para consulta abierta el Manual de Funciones y Competencias Laborales actualizado. </t>
  </si>
  <si>
    <t>S2</t>
  </si>
  <si>
    <t>INGRESO DEL TALENTO HUMANO</t>
  </si>
  <si>
    <t>Porcentaje de cumplimiento de las acciones relacionadas con el ciclo de ingreso del talento humano</t>
  </si>
  <si>
    <t>P06</t>
  </si>
  <si>
    <t xml:space="preserve">Actualizar los registros de información acorde al sector de ingreso. </t>
  </si>
  <si>
    <t>A27</t>
  </si>
  <si>
    <t xml:space="preserve">Actualizar el mecanismo para identificar las vacantes en tiempo real de los gerentes públicos, que permite conocer el tiempo de cubrimiento de las vacantes. </t>
  </si>
  <si>
    <t>Oscar Cruz</t>
  </si>
  <si>
    <t>A28</t>
  </si>
  <si>
    <t>Gestionar ante OFPLA la inclusión de una actividad en los planes de acción de las Regionales y ERON relacionadas con la actualización del formato de declaración de bienes y rentas en el SIGEP por parte de los servidores entre el 1° de abril y el 31 de mayo de cada vigencia.</t>
  </si>
  <si>
    <t xml:space="preserve">Técnico Administrativo </t>
  </si>
  <si>
    <t>A29</t>
  </si>
  <si>
    <t>Organizar el 20% de las historias laborales de los servidores de acuerdo con las tablas de retención documental</t>
  </si>
  <si>
    <t>P07</t>
  </si>
  <si>
    <t>Asegurar la igualdad en el acceso a la función pública asignando empleos  por mérito.</t>
  </si>
  <si>
    <t>Plan anual de vacantes</t>
  </si>
  <si>
    <t>A30</t>
  </si>
  <si>
    <t xml:space="preserve">Realizar un informe de las evaluaciones de competencias aplicadas a  los aspirantes de vacantes de libre nombramiento y remoción. </t>
  </si>
  <si>
    <t>A31</t>
  </si>
  <si>
    <t xml:space="preserve">Reportar a la CNSC el registro de inscripción o de actualización en carrera administrativa. </t>
  </si>
  <si>
    <t>Secretario Ejecutivo</t>
  </si>
  <si>
    <t>Mauricio Martínez</t>
  </si>
  <si>
    <t>P08</t>
  </si>
  <si>
    <t xml:space="preserve">Facilitar la integración del total de los nuevos servidores públicos a la cultura del Instituto aplicando el programa de inducción. </t>
  </si>
  <si>
    <t>A32</t>
  </si>
  <si>
    <t xml:space="preserve">Realizar inducción a todo servidor público que se vincule a la entidad </t>
  </si>
  <si>
    <t>S3</t>
  </si>
  <si>
    <t>DESARROLLO DEL TALENTO HUMANO</t>
  </si>
  <si>
    <t>Porcentaje de cumplimiento de las acciones relacionadas con el ciclo de desarrollo del talento humano</t>
  </si>
  <si>
    <t>P09</t>
  </si>
  <si>
    <t>Realizar Reinducción a todos los funcionarios activos cada 2 años</t>
  </si>
  <si>
    <t>A33</t>
  </si>
  <si>
    <t xml:space="preserve">Realizar reinducción a los servidores públicos </t>
  </si>
  <si>
    <t>P10</t>
  </si>
  <si>
    <t xml:space="preserve">Actualizar los registros de información acorde al sector desarrollo. </t>
  </si>
  <si>
    <t>A34</t>
  </si>
  <si>
    <t>Diseñar una herramienta informática para la consolidación de las diferentes actividades que llevará los registros sistematizados de manera cualitativa y cuantitativa de los asistentes y servidores beneficiados del Plan de Bienestar e Incentivos, incluyendo familiares.</t>
  </si>
  <si>
    <t>Profesional Universitario</t>
  </si>
  <si>
    <t>Adolfo Cansino Riaño</t>
  </si>
  <si>
    <t>A35</t>
  </si>
  <si>
    <t>Actualizar el mecanismo que registra el número de gerentes públicos, con la correspondiente caracterización (descripción de sus perfiles y datos generales)</t>
  </si>
  <si>
    <t>P11</t>
  </si>
  <si>
    <t>Evaluar la actuación laboral y el rendimiento o logro de resultados de los gerentes públicos y servidores de carrera admnistrativa. (AG y EDL)</t>
  </si>
  <si>
    <t>A36</t>
  </si>
  <si>
    <t xml:space="preserve">Adoptar el modelo tipo de evaluación de desempeño laboral que establezca la CNSC. </t>
  </si>
  <si>
    <t>A37</t>
  </si>
  <si>
    <t xml:space="preserve">Actualizar la guía de acuerdos de gestión </t>
  </si>
  <si>
    <t>A38</t>
  </si>
  <si>
    <t xml:space="preserve">Presentar informe del cumplimiento de las fases de evaluación de desempeño laboral de la vigencia anterior. </t>
  </si>
  <si>
    <t>A39</t>
  </si>
  <si>
    <t>Reportar los gerentes públicos que han concertado y evaluado los acuerdos de gestión</t>
  </si>
  <si>
    <t>A40</t>
  </si>
  <si>
    <t>Constatar si los gerentes públicos definieron los planes de mejoramiento individual de los servidores públicos como resultado de las evaluaciones de desempeño laboral</t>
  </si>
  <si>
    <t>A41</t>
  </si>
  <si>
    <t xml:space="preserve">Incluir dentro del diagnóstico de necesidades de capacitación insumos producto de los planes de mejoramiento individual de las EDL. </t>
  </si>
  <si>
    <t>Yenny Tique Calderon</t>
  </si>
  <si>
    <t>P12</t>
  </si>
  <si>
    <t xml:space="preserve">Estructurar el diagnóstico de necesidades de aprendizaje organizacional. </t>
  </si>
  <si>
    <t>A42</t>
  </si>
  <si>
    <t>Proponer y verificar inclusión de actividades de cultura organizacional en el PIC institucional vigente.</t>
  </si>
  <si>
    <t xml:space="preserve">Coordinador Grupo Bienestar Laboral </t>
  </si>
  <si>
    <t>A43</t>
  </si>
  <si>
    <t xml:space="preserve">Realizar un diagnóstico documentado de personas interesadas en el programa de Bilingüismo en la entidad. </t>
  </si>
  <si>
    <t>P13</t>
  </si>
  <si>
    <t xml:space="preserve">Estructurar y ejecutar actividades de bienestar e incentivos que contribuyan al mejoramiento de la calidad de vida de los servidores y su grupo familiar. </t>
  </si>
  <si>
    <t>Plan de incentivos institucionales</t>
  </si>
  <si>
    <t>A44</t>
  </si>
  <si>
    <t>Estructurar anualmente el Plan de Bienestar e Incentivos de acuerdo a directrices vigentes de función pública.</t>
  </si>
  <si>
    <t>A45</t>
  </si>
  <si>
    <t>Realizar diagnóstico de necesidades de bienestar</t>
  </si>
  <si>
    <t>A46</t>
  </si>
  <si>
    <t xml:space="preserve">Aplicar el instrumento de medición de percepción del Plan de Bienestar </t>
  </si>
  <si>
    <t>A47</t>
  </si>
  <si>
    <t>Presentar informe de eficacia de la implememtación del Plan de Bienestar e Incentivos</t>
  </si>
  <si>
    <t>A48</t>
  </si>
  <si>
    <t>Incorporar una buena práctica relacionada con Bienestar e Incentivos, y sevaluar su impacto</t>
  </si>
  <si>
    <t>Ruth Stella Tobar</t>
  </si>
  <si>
    <t>A49</t>
  </si>
  <si>
    <t xml:space="preserve">Realizar actividades en el marco del Día del Servidor Público que involucran la participación de entre el 1% y el 25% de los servidores. </t>
  </si>
  <si>
    <t>A50</t>
  </si>
  <si>
    <t>Diseñar y aprobar el programa de entorno laboral saludable</t>
  </si>
  <si>
    <t>P14</t>
  </si>
  <si>
    <t>Ejecutar programas que fortalezcan la capacidad administrativa del talento humano durante el ciclo de desarrollo. (ATH)</t>
  </si>
  <si>
    <t>A51</t>
  </si>
  <si>
    <t>Implementar el programa de Estado Joven en la entidad y medir el impacto logrado</t>
  </si>
  <si>
    <t>A52</t>
  </si>
  <si>
    <t>Capacitar en el programa Servimos a los funcionarios de la entidad</t>
  </si>
  <si>
    <t>Técnico Operativo</t>
  </si>
  <si>
    <t>Yamile Martinez</t>
  </si>
  <si>
    <t>A53</t>
  </si>
  <si>
    <t>Implementar el programa de horarios flexibles en la entidad y medir el impacto logrado</t>
  </si>
  <si>
    <t>A54</t>
  </si>
  <si>
    <t>Realizar capacitación en el programa de Teletrabajo</t>
  </si>
  <si>
    <t>Coordinador Grupo Prospectiva del Talento Humano</t>
  </si>
  <si>
    <t>P15</t>
  </si>
  <si>
    <t xml:space="preserve">Realizar mediciones de clima laboral (al menos cada dos años), y la correspondiente intervención de mejoramiento. </t>
  </si>
  <si>
    <t>A55</t>
  </si>
  <si>
    <t xml:space="preserve">Implementar el plan de intervención del clima laboral de acuerdo a resultados de la medición. </t>
  </si>
  <si>
    <t>S4</t>
  </si>
  <si>
    <t>RETIRO DEL TALENTO HUMANO</t>
  </si>
  <si>
    <t>Porcentaje de cumplimiento de las acciones de retiro del servidor público realizadas</t>
  </si>
  <si>
    <t>P16</t>
  </si>
  <si>
    <t xml:space="preserve">Actualizar los  registros de información acorde con el sector retiro. </t>
  </si>
  <si>
    <t>A56</t>
  </si>
  <si>
    <t>Realizar un informe semestral estadistico de retiro de los funcionarios con análisis de las cifras</t>
  </si>
  <si>
    <t>Lucy Ascuntar</t>
  </si>
  <si>
    <t>P17</t>
  </si>
  <si>
    <t>Efectuar desvinculación asistida a los funcionarios en proceso de retiro.</t>
  </si>
  <si>
    <t>A57</t>
  </si>
  <si>
    <t>Establecer y aplicar una metodología para realizar estadísticas de retiro a los exservidores de la entidad</t>
  </si>
  <si>
    <t>A58</t>
  </si>
  <si>
    <t>Realizar informe de las razones de retiro de los servidores públicos de acuerdo a encuestas</t>
  </si>
  <si>
    <t>P18</t>
  </si>
  <si>
    <t xml:space="preserve">Generar mecanismos para transferir el conocimiento de los servidores que se retiran de la entidad a quienes continúan vinculados. </t>
  </si>
  <si>
    <t>A59</t>
  </si>
  <si>
    <t xml:space="preserve">Realizar actividades de reconocimiento de la trayectoria laboral  y agradecimiento por el servicio prestado a la totalidad de las personas que se desvinculan. </t>
  </si>
  <si>
    <t>A60</t>
  </si>
  <si>
    <t>Realizar actividades de desvinculación asistida a las personas que se desvinculan por pensión, por reestructuración o por finalización del nombramiento provisional</t>
  </si>
  <si>
    <t>A61</t>
  </si>
  <si>
    <t xml:space="preserve">Analizar la viabilidad de implementar mecanismos para gestionar el conocimiento que dejan los servidores que se desvinculan-. </t>
  </si>
  <si>
    <t>Técnico Administrativo</t>
  </si>
  <si>
    <t>OE3</t>
  </si>
  <si>
    <t xml:space="preserve">Promover en los servidores penitenciarios un cambio cultural, tendiente a la gestión integra, responsable y transparente de lo público. </t>
  </si>
  <si>
    <t>C2</t>
  </si>
  <si>
    <t>INTEGRIDAD EN EL SERVICIO PÚBLICO</t>
  </si>
  <si>
    <t>IE3</t>
  </si>
  <si>
    <t xml:space="preserve">orcentaje de cumplimiento en la implementación y apropiación de los servidores penitenciarios de la Política de Integridad en el ejercicio público. </t>
  </si>
  <si>
    <t>S6</t>
  </si>
  <si>
    <t>CÓDIGO DE INTEGRIDAD</t>
  </si>
  <si>
    <t xml:space="preserve">Porcentaje de cumplimiento de las acciones de la caja de herramientas implementadas. </t>
  </si>
  <si>
    <t>P20</t>
  </si>
  <si>
    <t xml:space="preserve">Gestionar e implementar actividades de la caja de herramentas del Código de Integridad de acuerdo al plan de trabajo aprobado por Comité. </t>
  </si>
  <si>
    <t>A62</t>
  </si>
  <si>
    <t>Realizar el diagnóstico del estado actual de la entidad en temas de integridad con las sedes aprobadas por Comité</t>
  </si>
  <si>
    <t>A63</t>
  </si>
  <si>
    <t xml:space="preserve">Generar espacios de retroalimentación que permitan recolectar ideas y ayuden a mejorar la implementación del Código de Integridad.  </t>
  </si>
  <si>
    <t>A64</t>
  </si>
  <si>
    <t>Fomentar los mecanismos de sensibilización, inducción, reinducción y afianzamiento de los contenidos del Código de Integridad.</t>
  </si>
  <si>
    <t>A65</t>
  </si>
  <si>
    <t>Ejecutar el Plan de gestión del Código de integridad</t>
  </si>
  <si>
    <t>A66</t>
  </si>
  <si>
    <t>Evaluar los Resultados de la implementación del Código de Integridad</t>
  </si>
  <si>
    <t>OD1</t>
  </si>
  <si>
    <t>IS1</t>
  </si>
  <si>
    <t>IS2</t>
  </si>
  <si>
    <t>IS3</t>
  </si>
  <si>
    <t>IS4</t>
  </si>
  <si>
    <t>IS7</t>
  </si>
  <si>
    <t>P35</t>
  </si>
  <si>
    <t>DIRECCIÓN ESCUELA DE FORMACIÓN</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</si>
  <si>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</si>
  <si>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OE2</t>
  </si>
  <si>
    <t>Formar y capacitar a los servidores públicos del Instituto y de las otras entidades, en el campo penitenciario y carcelario, con el fin de desarrollar competencias que les permitan desempeñarse en su puesto de trabajo.</t>
  </si>
  <si>
    <t>IE2</t>
  </si>
  <si>
    <t>Porcentaje de servidores públicos formados y capacitados</t>
  </si>
  <si>
    <t>S5</t>
  </si>
  <si>
    <t>FORMACIÓN Y CAPACITACIÓN PENITENCIARIA</t>
  </si>
  <si>
    <t>IS5</t>
  </si>
  <si>
    <t>Tasa de aprobación anual</t>
  </si>
  <si>
    <t>P19</t>
  </si>
  <si>
    <t>Plan Institucional de Capacitación elaborado, aprobado, ejecutado y evaluado, acorde con los lineamientos definidos por el DAFP.</t>
  </si>
  <si>
    <t>Número</t>
  </si>
  <si>
    <t>Trimestral</t>
  </si>
  <si>
    <t>TC. (RA) MILTON CESAR PRADO RAMÍREZ</t>
  </si>
  <si>
    <t>SUBDIRECTOR ACADÉMICO</t>
  </si>
  <si>
    <t xml:space="preserve">Elaborar y aprobar el Plan Institucional de Capacitación. </t>
  </si>
  <si>
    <t>Coordinador Grupo Educación Continuada</t>
  </si>
  <si>
    <t xml:space="preserve">DG. DIANA CAROLINA TARAZONA </t>
  </si>
  <si>
    <t>Socializar el Plan Institucional de Capacitación PIC</t>
  </si>
  <si>
    <t>Ejecutar el Plan Institucional de Capacitación PIC</t>
  </si>
  <si>
    <t>Evaluar el Plan Institucional de Capacitación PIC</t>
  </si>
  <si>
    <t>Programas de formación académica o laboral aprobados</t>
  </si>
  <si>
    <t>Programas de formación académica o laboral aprobados por el autoridad educativa competente.</t>
  </si>
  <si>
    <t xml:space="preserve">Estructurar los Programas de formación académica o laboral acorde con los parámetros establecidos. </t>
  </si>
  <si>
    <t>Responsable Área Diseño Curricular</t>
  </si>
  <si>
    <t>I. IVAN ADOLFO MARTÍNEZ</t>
  </si>
  <si>
    <t xml:space="preserve">Validar los Programas de formación académica o laboral por parte del Comité Curricular. </t>
  </si>
  <si>
    <t>Presentar los Programas de formación académica o laboral a la Autoridad Educativa correspondiente.</t>
  </si>
  <si>
    <t>Coordinador Grupo Registro y Control</t>
  </si>
  <si>
    <t>RICARDO E. GOMEZ BARON</t>
  </si>
  <si>
    <t>Ajustar los Programas de formación académica o laboral acorde con las recomendaciones de la autoridad educativa correspondiente.</t>
  </si>
  <si>
    <t>SI</t>
  </si>
  <si>
    <t>Aprobar los Programas de formación académica o laboral por parte de  la Autoridad Educativa correspondiente</t>
  </si>
  <si>
    <t>P21</t>
  </si>
  <si>
    <t>Integrantes del Cuerpo de Custodia y Vigilancia formados para desempeñar los cargos de oficial y suboficial en el marco de las convocatorias de la CNSC.</t>
  </si>
  <si>
    <t>Diseñar los programas académicos de ascenso en los grados de suboficial y oficial</t>
  </si>
  <si>
    <t>Coordinador Grupo Formación</t>
  </si>
  <si>
    <t>CT. CARLOS PEÑALOZA</t>
  </si>
  <si>
    <t>Ejecutar los programas académicos de ascenso en los grados de suboficial y oficial.</t>
  </si>
  <si>
    <t>Evaluar los programas académicos de ascenso en los grados de suboficial y oficial.</t>
  </si>
  <si>
    <t>P22</t>
  </si>
  <si>
    <t>Aspirantes al Cuerpo de Custodia y Vigilancia formados para desempeñar el cargo de dragoneante, en el marco de las convocatorias de la CNSC.</t>
  </si>
  <si>
    <t>Diseñar los programas académicos de formación y complementación.</t>
  </si>
  <si>
    <t>Ejecutar los programas académicos de formación y complementación.</t>
  </si>
  <si>
    <t>Evaluar los programas académicos de formación y complementación.</t>
  </si>
  <si>
    <t>P23</t>
  </si>
  <si>
    <t>Bachilleres con instrucción para prestar el servicio militar en el INPEC.</t>
  </si>
  <si>
    <t>Diseñar el programa académico de instrucción básica</t>
  </si>
  <si>
    <t>Ejecutar el programa académico de instrucción básica</t>
  </si>
  <si>
    <t>Evaluar el programa académico de instrucción básica</t>
  </si>
  <si>
    <t>IS6</t>
  </si>
  <si>
    <t>P24</t>
  </si>
  <si>
    <t>Funcionarios del INPEC capacitados a través de la Red de Apoyo.</t>
  </si>
  <si>
    <t xml:space="preserve">Gestionar la participación del personal de INPEC en la programación académica de las Entidades pertenecientes a la Red de Apoyo Institucional de Capacitación </t>
  </si>
  <si>
    <t>Realizar seguimiento mensual de la participación de los funcionarios del INPEC en los eventos de capacitación de la Red de Apoyo</t>
  </si>
  <si>
    <t>P25</t>
  </si>
  <si>
    <t>Funcionarios del INPEC capacitados a través de los programas de  educación informal contratados por la EPN.</t>
  </si>
  <si>
    <t>Desarrollar el proceso precontractual</t>
  </si>
  <si>
    <t>Convocar e inscribir los funcionarios interesados</t>
  </si>
  <si>
    <t>Ejecutar los programas de capacitación</t>
  </si>
  <si>
    <t>Evaluar los programas de capacitación</t>
  </si>
  <si>
    <t>P26</t>
  </si>
  <si>
    <t>Funcionarios del INPEC capacitados mediante cursos virtuales diseñados y desarrollados por la EPN.</t>
  </si>
  <si>
    <t>Diseñar los programas académicos de educación informal bajo la modalidad virtual.</t>
  </si>
  <si>
    <t>Coordinador Grupo Educación Virtual y Soporte Educativo</t>
  </si>
  <si>
    <t>IJ. OSCAR BOLÍVAR SÁCHICA</t>
  </si>
  <si>
    <t>Ejecutar los programas académicos de educación informal bajo la modalidad virtual.</t>
  </si>
  <si>
    <t>Evaluar los programas académicos de educación informal bajo la modalidad virtual.</t>
  </si>
  <si>
    <t>P27</t>
  </si>
  <si>
    <t>Integrantes del Cuerpo de Custodia y Vigilancia formados en los diferentes campos de la seguridad penitenciaria.</t>
  </si>
  <si>
    <t>Diseñar los programas académicos de especialización en los diferentes campos de la seguridad penitenciaria.</t>
  </si>
  <si>
    <t>Ejecutar los programas académicos de especialización en los diferentes campos de la seguridad penitenciaria.</t>
  </si>
  <si>
    <t>Evaluar los programas académicos de especialización en los diferentes campos de la seguridad penitenciaria.</t>
  </si>
  <si>
    <t>P28</t>
  </si>
  <si>
    <t>Profesionales formados para desempeñar los cargos de Director y Subdirector de ERON, acorde con las solicitudes de SUTAH.</t>
  </si>
  <si>
    <t>Diseñar el programa académico de administración penitenciaria.</t>
  </si>
  <si>
    <t>Ejecutar el programa académico de administración penitenciaria.</t>
  </si>
  <si>
    <t>Evaluar el programa académico de administración penitenciaria.</t>
  </si>
  <si>
    <t>P29</t>
  </si>
  <si>
    <t>Funcionarios con formación en Derechos Humanos.</t>
  </si>
  <si>
    <t>Desarrollar los talleres de Derechos Humanos en Uso de la Fuerza y Manejo de las Armas de Fuego, aplicado al Sistema Penitenciario, acorde con la aprobado en la Directiva Transitoria.</t>
  </si>
  <si>
    <t>Desarrollar el curso virtual de autoformación en Derechos Humanos y Derecho Internacional Humanitario.</t>
  </si>
  <si>
    <t>P30</t>
  </si>
  <si>
    <t>Personal del Cuerpo de Custodia y Vigilancia, Fuerzas Armadas y de Policía, actualizados y reentrenados.</t>
  </si>
  <si>
    <t>Diseñar el programa de reentrenamiento para el personal de CCV y el seminario de actualización para el personal de Fuerzas Armadas, de Policia, Cárceles Distritales y Cárceles Municipales.</t>
  </si>
  <si>
    <t>Ejecutar el programa de reentrenamiento y los seminarios de actualización</t>
  </si>
  <si>
    <t>P31</t>
  </si>
  <si>
    <t>Establecimientos de reclusión con programas de reentrenamiento al Cuerpo de custodia y vigilancia</t>
  </si>
  <si>
    <t xml:space="preserve">Programar de acuerdo a las necesidades, los ERON que recibirán programas de reentrenamiento </t>
  </si>
  <si>
    <t>Ejecutar los programas de reentrenamiento al personal del CCV en los ERON programados</t>
  </si>
  <si>
    <t>P32</t>
  </si>
  <si>
    <t>Programas de formación académica o laboral evaluados de acuerdo con los lineamientos definidos en el Manual de Evaluación de la DIRES.</t>
  </si>
  <si>
    <t xml:space="preserve">Definir el cronograma de trabajo para realizar la evaluación a los programas de formación académica o laboral. </t>
  </si>
  <si>
    <t>Responsable Área Evaluación y Calidad</t>
  </si>
  <si>
    <t>TE. PAOLA RECALDE MONTAÑA</t>
  </si>
  <si>
    <t>Evaluar los programas de formación académica o laboral que se desarrollen en la vigencia.</t>
  </si>
  <si>
    <t>P33</t>
  </si>
  <si>
    <t>Centros de instrucción con respuesta de la autoridad educativa competente para la emisión de reconocimiento de carácter oficial.</t>
  </si>
  <si>
    <t>Definir el Centro de Instrucción que se presentará para reconocimiento.</t>
  </si>
  <si>
    <t>Director Escuela de Formación</t>
  </si>
  <si>
    <t>TC. (RA) JOSE HERNANDO MEDINA BERNAL</t>
  </si>
  <si>
    <t>Consolidar los documentos y realizar los ajustes pertinentes para presentar la propuesta de reconocimiento ante la autoridad educativa correspondiente.</t>
  </si>
  <si>
    <t>Responsable Área Asuntos Jurídicos</t>
  </si>
  <si>
    <t>DG. MARÍA ISABEL VARCARCEL.</t>
  </si>
  <si>
    <t>Presentar la propuesta de reconocimiento ante la autoridad educativa correspondiente.</t>
  </si>
  <si>
    <t>Realizar los ajustes acorde con las recomendaciones efectuadas por la autoridad educativa correspondiente.</t>
  </si>
  <si>
    <t>Recibir respuesta de la propuesta de reconocimiento por parte de la autoridad educativa correspondiente.</t>
  </si>
  <si>
    <t>P34</t>
  </si>
  <si>
    <t>Estándares para la acreditación de la Academia con ACA con cumplimiento al 100%</t>
  </si>
  <si>
    <t>TC. (RA) JOSÉ HERNANDO MEDINA BERNAL</t>
  </si>
  <si>
    <t>DIRECTOR (E)  ESCUELA DE FORMACIÓN</t>
  </si>
  <si>
    <t>Socializar la matriz ACA a los responsables de las actividades.</t>
  </si>
  <si>
    <t>Funcionario del Área</t>
  </si>
  <si>
    <t>DG. EDWIN DIAZ DIAZ</t>
  </si>
  <si>
    <t>Realizar seguimiento a las actividades propuestas en la matriz, detectar las desviaciones y proponer las acciones de mejora correspondientes.</t>
  </si>
  <si>
    <t>Elaborar informes de avance trimestral.</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</si>
  <si>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</si>
  <si>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</si>
  <si>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</si>
  <si>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</si>
  <si>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</si>
  <si>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</si>
  <si>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</si>
  <si>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</si>
  <si>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</si>
  <si>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</si>
  <si>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</si>
  <si>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</si>
  <si>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</si>
  <si>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</si>
  <si>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</si>
  <si>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</si>
  <si>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</si>
  <si>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</si>
  <si>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</si>
  <si>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</si>
  <si>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</si>
  <si>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</si>
  <si>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</si>
  <si>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</si>
  <si>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</si>
  <si>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</si>
  <si>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</si>
  <si>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</si>
  <si>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</si>
  <si>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</si>
  <si>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</si>
  <si>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</si>
  <si>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</si>
  <si>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</si>
  <si>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A101</t>
  </si>
  <si>
    <t>A102</t>
  </si>
  <si>
    <t>A103</t>
  </si>
  <si>
    <t>A104</t>
  </si>
  <si>
    <t>A105</t>
  </si>
  <si>
    <t>A106</t>
  </si>
  <si>
    <t>A107</t>
  </si>
  <si>
    <t>A108</t>
  </si>
  <si>
    <t>A109</t>
  </si>
  <si>
    <t>A110</t>
  </si>
  <si>
    <t>A111</t>
  </si>
  <si>
    <t>A112</t>
  </si>
  <si>
    <t>A113</t>
  </si>
  <si>
    <t>A114</t>
  </si>
  <si>
    <t>A115</t>
  </si>
  <si>
    <t>OFICINA ASESORA  DE PLANEACIÓN</t>
  </si>
  <si>
    <t>DIRECCIONAMIENTO ESTRATEGICO</t>
  </si>
  <si>
    <t>OD2</t>
  </si>
  <si>
    <t>Diseñar la ruta estratégica con miras a fortalecer la confianza ciudadana y la legitimidad.</t>
  </si>
  <si>
    <t>C3</t>
  </si>
  <si>
    <t>PLANEACIÓN INSTITUCIONAL</t>
  </si>
  <si>
    <t>OE4</t>
  </si>
  <si>
    <t>Formulación de los planes de acción institucionales</t>
  </si>
  <si>
    <t>IE4</t>
  </si>
  <si>
    <t>Cumplimiento Direccionamiento Estratégico</t>
  </si>
  <si>
    <t>S7</t>
  </si>
  <si>
    <t>PLANEACIÓN ESTRATÉGICA</t>
  </si>
  <si>
    <t>IS8</t>
  </si>
  <si>
    <t xml:space="preserve">Planes Institucionales formulados y aprobados </t>
  </si>
  <si>
    <t>P36</t>
  </si>
  <si>
    <t>Acciones de socialización de la Política de Administración del riesgo con líderes y responsables de proceso ejecutadas</t>
  </si>
  <si>
    <t>JUAN MANUEL RIAÑO VARGAS</t>
  </si>
  <si>
    <t>JEFE OFICINA ASESORA PLANEACIÓN</t>
  </si>
  <si>
    <t>Socializar la Política de administración del riesgo del Instituto vigente con líderes y responsables de proceso</t>
  </si>
  <si>
    <t>coordinador Grupo</t>
  </si>
  <si>
    <t>O.L. Ríos Soto Leonel</t>
  </si>
  <si>
    <t>Paula Ruiz</t>
  </si>
  <si>
    <t>P37</t>
  </si>
  <si>
    <t>Política de administración del riesgo vigente difundida en mínimo tres canales de comunicación institucional</t>
  </si>
  <si>
    <t>Divulgar la Política de Administración del Riesgo en los diferentes canales de comunicación Institucional.</t>
  </si>
  <si>
    <t>P38</t>
  </si>
  <si>
    <t>Formulación y Aprobación Plan de Direccionamiento estratégico  en concordancia con el Plan Nacional de Desarrollo, El plan Decenal de justica y el Plan Sectorial</t>
  </si>
  <si>
    <t>Consolidar y realizar los ajustes correspondientes del Plan de Direccionamiento Estratégico para la vigencia 2019-2022 y presentarlo al comité</t>
  </si>
  <si>
    <t>Realizar la divulgación del plan de Direccionamiento Estratégico a los Directivos.</t>
  </si>
  <si>
    <t>P39</t>
  </si>
  <si>
    <t>Formulación y Aprobación Plan de  Acción Institucional</t>
  </si>
  <si>
    <t>Consolidar y realizar los ajustes correspondientes del Plan del plan indicativo para la vigencia 2019-2022 y presentarlo al comité</t>
  </si>
  <si>
    <t>Realizar la divulgación del  Plan del plan indicativo  a los Directivos.</t>
  </si>
  <si>
    <t>P40</t>
  </si>
  <si>
    <t>Formulación y Aprobación del Modelo Integrado de Planeación y Gestión</t>
  </si>
  <si>
    <t>Consolidar y realizar los ajustes correspondientes del  Modelo Integrado de Planeación y Gestión para la vigencia 2019-2022 y presentarlo al comité</t>
  </si>
  <si>
    <t>Realizar la divulgación del  Modelo Integrado de Planeación y Gestión a los Directivos.</t>
  </si>
  <si>
    <t>P41</t>
  </si>
  <si>
    <t>Formulación aprobación y publicación en la WEB del plan Anticorrupción y de Atención al Ciudadano Institucional.</t>
  </si>
  <si>
    <t>Generar un (1) espacio de interacción con la ciudadanía para formulación del plan anticorrupción 2020.</t>
  </si>
  <si>
    <t>Difundir a través de Boletín Informativo la consolidación del Plan Anticorrupción y de Atención al Ciudadano.</t>
  </si>
  <si>
    <t>Presentar el PAAC 2019 ante el Comité Institucional de Gestión y Desempeño para su aprobación</t>
  </si>
  <si>
    <t>Publicar el PAAC en la pagina web de la Entidad</t>
  </si>
  <si>
    <t>Difusión del Plan Anticorrupción a las Direcciones Regionales.</t>
  </si>
  <si>
    <t xml:space="preserve">Efectuar monitoreo a la gestión adelantada por la OFPLA frente a las actividades definidas en el PAAC 2019 (realizar en febrero, junio y septiembre). </t>
  </si>
  <si>
    <t>P42</t>
  </si>
  <si>
    <t>Integración y aprobación de los planes institucionales y estratégicos  al plan de acción del Instituto</t>
  </si>
  <si>
    <t>Publicación de los planes Institucionales plasmados en el Decreto 612 del 2018 en la pagina web consultados por la ciudadanía</t>
  </si>
  <si>
    <t>P43</t>
  </si>
  <si>
    <t>Administrar el modulo de la planeación estratégica del Instituto</t>
  </si>
  <si>
    <t>Finalizar el direccionamiento estratégico vigencia 2015 - 2018 en ISOLUCION</t>
  </si>
  <si>
    <t>Alimentar el nuevo direccionamiento estratégico en el modulo planeación estratégica 2018-2022</t>
  </si>
  <si>
    <t>P44</t>
  </si>
  <si>
    <t>Asesorar la formulación de los planes de mejoramiento por parte de entidades Externas como de la Oficina de control Interno</t>
  </si>
  <si>
    <t>Formulación de los planes que demanden la institución por parte de las entidades externas como de la oficina de control interno</t>
  </si>
  <si>
    <t>Oswaldo Henao</t>
  </si>
  <si>
    <t>Seguimiento a los planes de mejoramiento formulados por parte de entidades externa como de la Oficina de Control Interno</t>
  </si>
  <si>
    <t>P45</t>
  </si>
  <si>
    <t>Formulación y Actualización de los proyectos de Inversión del Instituto</t>
  </si>
  <si>
    <t>Actualización en la plataforma SUIFP de los proyectos activos del instituto para la próxima vigencia</t>
  </si>
  <si>
    <t>Estudio y aprobación de las nuevas propuestas a presentar como proyectos de inversión</t>
  </si>
  <si>
    <t>Formulación de los proyectos nuevos en la MGA y SUIFP con su control de viabilidad del sector y del DNP</t>
  </si>
  <si>
    <t>S8</t>
  </si>
  <si>
    <t>ESTADISTICA</t>
  </si>
  <si>
    <t>P46</t>
  </si>
  <si>
    <t>Diseñar nuevos  cuadros de salida de información estadística de la PPL para el tablero virtual.</t>
  </si>
  <si>
    <t>Elaborar  documento borrador Proyecto JASPER - BUSINESS BLUEPRINT-PROYECTOS- BBP´s para la estructura de plantilla y cuadros de salida de información estadística de la PPL para el tablero virtual.</t>
  </si>
  <si>
    <t>Luis Eduardo Castro</t>
  </si>
  <si>
    <t>Aprobación documento  Proyecto JASPER - BUSINESS BLUEPRINT-PROYECTOS - BBP´s para la construcción   del tablero virtual</t>
  </si>
  <si>
    <t>Publicación  tablero virtual mediante acta de aprobación</t>
  </si>
  <si>
    <t>P47</t>
  </si>
  <si>
    <t>Elaborar y publicar la información sociodemográfica de la PPL de la vigencia 2018.</t>
  </si>
  <si>
    <t>P48</t>
  </si>
  <si>
    <t>Elaborar y publicar mensualmente boletín estadístico con información sociodemográfica de la PPL.</t>
  </si>
  <si>
    <t>Elaborar y publicar mensualmente  la información sociodemográfica de la PPL.</t>
  </si>
  <si>
    <t>Grupo de Presupuesto</t>
  </si>
  <si>
    <t>C4</t>
  </si>
  <si>
    <t>GESTIÓN PRESUPUESTAL</t>
  </si>
  <si>
    <t>OE5</t>
  </si>
  <si>
    <t>Planeación presupuestal viable y sostenible</t>
  </si>
  <si>
    <t>IE5</t>
  </si>
  <si>
    <t>Presupuesto formulado para la vigencia acorde con los lineamientos emitidos desde el Ministerio de Hacienda y Crédito Público y el Departamento Nacional de Planeación</t>
  </si>
  <si>
    <t>S9</t>
  </si>
  <si>
    <t>PROGRAMACIÓN PRESUPUESTAL</t>
  </si>
  <si>
    <t>IS10</t>
  </si>
  <si>
    <t>P49</t>
  </si>
  <si>
    <t>Programar el presupuesto del Instituto acorde con los lineamientos emitidos desde el Ministerio de Hacienda y Crédito Público y el Departamento Nacional de Planeación</t>
  </si>
  <si>
    <t>Elaboración Acto Administrativo de desagregación Presupuestal</t>
  </si>
  <si>
    <t>Coordinador Grupo</t>
  </si>
  <si>
    <t>Javier Vega Pulido</t>
  </si>
  <si>
    <t>Profesional Universitario
Profesional Universitario</t>
  </si>
  <si>
    <t>Viviana Calderón Valencia
Carlos Abel Rodríguez</t>
  </si>
  <si>
    <t>Elaboración actos administrativos de asignación presupuestal inicial</t>
  </si>
  <si>
    <t>Consolidación y presentación del anteproyecto de Presupuesto del Instituto</t>
  </si>
  <si>
    <t>Profesional Universitario
Profesional Universitario
Profesional Universitario</t>
  </si>
  <si>
    <t>Viviana Calderón Valencia
Carlos Abel Rodríguez
Erika Pérez
Fabián Leonardo Gallo</t>
  </si>
  <si>
    <t>P50</t>
  </si>
  <si>
    <t xml:space="preserve">Formular el Programa Anual Mensualizado de Caja -PAC </t>
  </si>
  <si>
    <t xml:space="preserve">Elaborar en coordinación con la Dirección de Gestión Corporativa- Grupo Tesorería el Programa Anual Mensualizado de Caja -PAC </t>
  </si>
  <si>
    <t>P51</t>
  </si>
  <si>
    <t xml:space="preserve">Formulación y publicación del Plan Anual de Adquisiciones </t>
  </si>
  <si>
    <t>Elaborar en coordinación con la Dirección de Gestión Corporativa- Subdirección de Gestión Contractual el Plan Anual de Adquisiciones PAA</t>
  </si>
  <si>
    <t xml:space="preserve">Viviana Calderón Valencia
Fabián Leonardo Gallo </t>
  </si>
  <si>
    <t>activa</t>
  </si>
  <si>
    <t>Realizar comunicado a la Dirección de Gestión Corporativa- Subdirección de Gestión Contractual para que realicen la publicación del Plan Anual de Adquisiciones PAA en el SECOP II</t>
  </si>
  <si>
    <t xml:space="preserve">Profesional Universitario
</t>
  </si>
  <si>
    <t xml:space="preserve">Viviana Calderón Valencia
</t>
  </si>
  <si>
    <t>A116</t>
  </si>
  <si>
    <t>A117</t>
  </si>
  <si>
    <t>A118</t>
  </si>
  <si>
    <t>A119</t>
  </si>
  <si>
    <t>A120</t>
  </si>
  <si>
    <t>A121</t>
  </si>
  <si>
    <t>A122</t>
  </si>
  <si>
    <t>A123</t>
  </si>
  <si>
    <t>A124</t>
  </si>
  <si>
    <t>A125</t>
  </si>
  <si>
    <t>A126</t>
  </si>
  <si>
    <t>A127</t>
  </si>
  <si>
    <t>A128</t>
  </si>
  <si>
    <t>A129</t>
  </si>
  <si>
    <t>A130</t>
  </si>
  <si>
    <t>A131</t>
  </si>
  <si>
    <t>A132</t>
  </si>
  <si>
    <t>A133</t>
  </si>
  <si>
    <t>A134</t>
  </si>
  <si>
    <t>A135</t>
  </si>
  <si>
    <t>A136</t>
  </si>
  <si>
    <t>A137</t>
  </si>
  <si>
    <t>A138</t>
  </si>
  <si>
    <t>A139</t>
  </si>
  <si>
    <t>A140</t>
  </si>
  <si>
    <t>A141</t>
  </si>
  <si>
    <t>A142</t>
  </si>
  <si>
    <t>A143</t>
  </si>
  <si>
    <t>A144</t>
  </si>
  <si>
    <t>A145</t>
  </si>
  <si>
    <t>A146</t>
  </si>
  <si>
    <t>A147</t>
  </si>
  <si>
    <t>A148</t>
  </si>
  <si>
    <t>GESTIÓN POR VALORES</t>
  </si>
  <si>
    <t>OD3</t>
  </si>
  <si>
    <t>Ejecutar la planeación institucional en el marco de los valores del servicio público.</t>
  </si>
  <si>
    <t>C5</t>
  </si>
  <si>
    <t>RELACIÓN -ESTADO CIUDADANO</t>
  </si>
  <si>
    <t>OE6</t>
  </si>
  <si>
    <t>Fortalecer la comunidad penitenciaria y su relación con el Instituto en un entorno confiable que permita la apertura y el aprovechamiento de los datos públicos.</t>
  </si>
  <si>
    <t>IE6</t>
  </si>
  <si>
    <t>Eficacia de la participación ciudadana para mejorar la gestión institucional</t>
  </si>
  <si>
    <t>S10</t>
  </si>
  <si>
    <t>TRANSPARENCIA Y ACCESO A LA INFORMACIÓN PÚBLICA</t>
  </si>
  <si>
    <t>IS11</t>
  </si>
  <si>
    <t>Índice en la Oportunidad de respuesta</t>
  </si>
  <si>
    <t>P52</t>
  </si>
  <si>
    <t>Formular las acciones preventivas con base al seguimiento de quejas  y análisis ante el Comité CRAET</t>
  </si>
  <si>
    <t>Leidy Milena</t>
  </si>
  <si>
    <t>Coordinadora Grupo</t>
  </si>
  <si>
    <t>Diseño de la campaña</t>
  </si>
  <si>
    <t>PROFESIONAL UNIVERSITARIO</t>
  </si>
  <si>
    <t>GEIDY CARDENAS</t>
  </si>
  <si>
    <t>Socialización de la campaña</t>
  </si>
  <si>
    <t>DIRECTOR REGIONAL. DIRECTOR ERON</t>
  </si>
  <si>
    <t>Resultados de la campaña</t>
  </si>
  <si>
    <t>P53</t>
  </si>
  <si>
    <t>Hacer seguimiento a la oportunidad en las respuestas emitidas a las PQRs por parte de las dependencias del Instituto</t>
  </si>
  <si>
    <t xml:space="preserve">Informe de seguimiento trimestral documentado </t>
  </si>
  <si>
    <t>Informe consolidado trimestral presentado a la Dirección General</t>
  </si>
  <si>
    <t>P54</t>
  </si>
  <si>
    <t xml:space="preserve">Realizar medición semestral de percepción de los ciudadanos respecto a la calidad y accesibilidad a los servicios </t>
  </si>
  <si>
    <t>Informe de resultados de la aplicación del Instrumento de medición de percepción ciudadana</t>
  </si>
  <si>
    <t>P55</t>
  </si>
  <si>
    <t>Publicar y divulgar los resultados de percepción de la ciudadanía.</t>
  </si>
  <si>
    <t>Informe de resultados publicados en link atención al ciudadano y difundido a través de mínimo tres canales de comunicación institucionales</t>
  </si>
  <si>
    <t>P56</t>
  </si>
  <si>
    <t>Medición de la calidad del servicio que prestan los servidores penitenciarios de los puntos de atención al ciudadano a nivel nacional</t>
  </si>
  <si>
    <t>Informe de resultados de la medición a la calidad del servicio, documentado y presentado a la Dirección General</t>
  </si>
  <si>
    <t>P57</t>
  </si>
  <si>
    <t>Divulgar a las Direcciones Regionales, Escuela de Formación y responsables de los puntos de atención a nivel nacional en lineamientos en  atención preferencial , prioritaria y accesibilidad de acuerdo a los lineamientos de la NTC 6047 del 2013</t>
  </si>
  <si>
    <t>Informe de divulgación de la NTC 6047 de 2013</t>
  </si>
  <si>
    <t>CORDINADOR  GATEC</t>
  </si>
  <si>
    <t>MILENA MEDINA</t>
  </si>
  <si>
    <t>P58</t>
  </si>
  <si>
    <t>Desarrollar una campaña masiva a nivel nacional en el cumplimiento a la respuesta oportuna a los ciudadanos según normatividad vigente</t>
  </si>
  <si>
    <t>P59</t>
  </si>
  <si>
    <t>Atender las PQRSD radicadas en el Instituto  en los tiempos establecidos de acuerdo con la normatividad vigente y los procedimientos establecidos</t>
  </si>
  <si>
    <t>Informe semestral sobre las PQRSD tramitadas y atendidas</t>
  </si>
  <si>
    <t>P60</t>
  </si>
  <si>
    <t xml:space="preserve">Presentar a la Dirección General conclusiones y recomendaciones sobre los logros alcanzados por el INPEC en servicio al ciudadano y participación </t>
  </si>
  <si>
    <t>Informe a la Dirección General</t>
  </si>
  <si>
    <t>P61</t>
  </si>
  <si>
    <t>Diseño e implementación de estrategia para el mejoramiento en transparencia pasiva según resultados del informe de PQRSD y canales de atención</t>
  </si>
  <si>
    <t>Elaboración documento para socializar a nivel nacional de la estrategia</t>
  </si>
  <si>
    <t xml:space="preserve"> Socializar la  estrategia  a nivel nacional</t>
  </si>
  <si>
    <t>Presentacion de los resultados obtenidos</t>
  </si>
  <si>
    <t xml:space="preserve">GEIDY CARDENAS </t>
  </si>
  <si>
    <t>P62</t>
  </si>
  <si>
    <t xml:space="preserve"> Fortalecer la  atencion  en los puntos de atención  y servicio al ciudadano del Instituto Nacional Penitenciario y Carcelario</t>
  </si>
  <si>
    <t>Dotar los puntos de atencion con un sistema de turnos WEB para medir el tiempo de respuesta (Digiturno)</t>
  </si>
  <si>
    <t xml:space="preserve">LUIS ALEJANDRO GONZALEZ </t>
  </si>
  <si>
    <t>Dotar los puntos de atención con infraestructura fisica direccionada a individualizar la atención. (Modulos)</t>
  </si>
  <si>
    <t>PROFESIOANL  UNIVERSITARIO</t>
  </si>
  <si>
    <t xml:space="preserve">ALEJADRO GONZALEZ </t>
  </si>
  <si>
    <t>Empoderar  los puntos de atención con   Herramientas Tecnológicas de medición y  calificación  del servicio del servidor público (calificador del servicio)</t>
  </si>
  <si>
    <t xml:space="preserve">ALEJANDRO  GONZALEZ </t>
  </si>
  <si>
    <t>A149</t>
  </si>
  <si>
    <t>A150</t>
  </si>
  <si>
    <t>A151</t>
  </si>
  <si>
    <t>A152</t>
  </si>
  <si>
    <t>A153</t>
  </si>
  <si>
    <t>A154</t>
  </si>
  <si>
    <t>A155</t>
  </si>
  <si>
    <t>A156</t>
  </si>
  <si>
    <t>A157</t>
  </si>
  <si>
    <t>A158</t>
  </si>
  <si>
    <t>A159</t>
  </si>
  <si>
    <t>A160</t>
  </si>
  <si>
    <t>A161</t>
  </si>
  <si>
    <t>A162</t>
  </si>
  <si>
    <t>A163</t>
  </si>
  <si>
    <t>A164</t>
  </si>
  <si>
    <t>A165</t>
  </si>
  <si>
    <t>A166</t>
  </si>
  <si>
    <t>A167</t>
  </si>
  <si>
    <t>GRUPO ATENCIÓN AL CIUDADANO</t>
  </si>
  <si>
    <t>GRUPO ASUNTOS PENITENCIARIOS</t>
  </si>
  <si>
    <t>IS12</t>
  </si>
  <si>
    <t>Cumplimiento, Traslados, remisiones y fijaciones según solicitudes</t>
  </si>
  <si>
    <t>P63</t>
  </si>
  <si>
    <t>Establecimientos y Regional Noroeste utilizando el módulo para crear solicitudes de traslado del SISIPEC</t>
  </si>
  <si>
    <t>Luz Adriana Cubillos Soto</t>
  </si>
  <si>
    <t>OFISI - ASUNTOS PENITENCIARIOS</t>
  </si>
  <si>
    <t xml:space="preserve"> Concertar  mesa de trabajo con la Oficina de Sistemas de Información para la  elaboración del cronograma de apoyo técnico que permita lograr la implementación del módulo de traslados en SISIPEC Web.</t>
  </si>
  <si>
    <t>30/12/209</t>
  </si>
  <si>
    <t>Ana Lucía Villavicencio Jurado</t>
  </si>
  <si>
    <t xml:space="preserve"> Solicitar a la Oficina de Sistemas de Información los ajustes requeridos al módulo de traslados en SISIPEC Web  para el buen funcionamiento del mismo, y realizar verificación.</t>
  </si>
  <si>
    <t xml:space="preserve"> Solicitar a la Oficina de Sistemas de Información realizar prueba funcional del módulo de traslados en SISIPEC Web, y aprobarla.</t>
  </si>
  <si>
    <t xml:space="preserve"> Solicitar a la oficina de sistemas de información la socialización y capacitación del aplicativo a los integrantes del Grupo Asuntos Penitenciarios, Regional Noroeste y los 5 Establecimientos que hacen parte de ésta.  Establecer y aclarar inquietudes al respecto.</t>
  </si>
  <si>
    <t>Solicitar a la Oficina de Sistemas de Información la asignación de roles para  el uso del  módulo, y crear las solicitudes de traslado de internos en esta herramienta y Realizar seguimiento a las solicitudes de traslado de internos creadas en el módulo SISIPEC Web.</t>
  </si>
  <si>
    <t>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t>
  </si>
  <si>
    <t xml:space="preserve">Recibir las solicitudes de remisión para diligencias judiciales o médicas de la población privada de la libertad y comunicar a los establecimientos las que son de su competencia   </t>
  </si>
  <si>
    <t>P64</t>
  </si>
  <si>
    <t>Requerimientos de  remisiones de la población privada de la libertad,  atendidos siguiendo las directrices, criterios y procedimientos de conformidad con la ley</t>
  </si>
  <si>
    <t>P65</t>
  </si>
  <si>
    <t xml:space="preserve">Requerimientos de  traslados  de la población privada de la libertad,  atendidos siguiendo las directrices, criterios y procedimientos de conformidad con la ley </t>
  </si>
  <si>
    <t>ASUNTOS PENITENCIARIOS</t>
  </si>
  <si>
    <t>Recibir, analizar, y responder solicitudes de traslado de establecimiento de internos por diferentes motivos</t>
  </si>
  <si>
    <t>Sustanciar las solicitudes de traslado de establecimiento para ser analizadas por la Junta Asesora de Traslados y proyectar los actos administrativos a que haya lugar.</t>
  </si>
  <si>
    <t xml:space="preserve">  Dar respuesta a tutelas relacionadas con traslado de internos. </t>
  </si>
  <si>
    <t xml:space="preserve">Realizar seguimiento del cumplimiento de las disposiciones de trasladode la población
privada de la libertad, ordenadas por la Dirección General, e informar al superior
inmediato de las novedades. </t>
  </si>
  <si>
    <t>P66</t>
  </si>
  <si>
    <t>Requerimientos de  fijacion de establecimientos, entrega de personas capturadas con fines de extradicion y asignacion de Establecimiento de Reclusión a los privados de libertad Colombianos que se encuentren cumpliendo condena en otros países y que les haya sido aprobada la repatriación siguiendo las directrices, criterios y procedimientos de conformidad con la ley</t>
  </si>
  <si>
    <t xml:space="preserve">Elaborar los actos administrativos  para la fijacion en establecimientos de Reclusión del Orden Nacional de personas capturadas con fines de extradicion </t>
  </si>
  <si>
    <t>Elaborar los actos administrativos de entrega de personas capturadas con fines de extradicion que se encuentren privadas de la libertad en Establecimientos de Reclusión del Orden Nacional</t>
  </si>
  <si>
    <t>Elaborar los actos administrativos de asignacion de Establecimiento de Reclusión a los privados de la libertad Colombianos que se encuentren cumpliendo condena en otros países y que les haya sido aprobada la repatriación y entrega de extranjeros recluidos en Colombia solicitados por su país de origen</t>
  </si>
  <si>
    <t>A168</t>
  </si>
  <si>
    <t>A169</t>
  </si>
  <si>
    <t>A170</t>
  </si>
  <si>
    <t>A171</t>
  </si>
  <si>
    <t>A172</t>
  </si>
  <si>
    <t>A173</t>
  </si>
  <si>
    <t>A174</t>
  </si>
  <si>
    <t>A175</t>
  </si>
  <si>
    <t>A176</t>
  </si>
  <si>
    <t>A177</t>
  </si>
  <si>
    <t>A178</t>
  </si>
  <si>
    <t>A179</t>
  </si>
  <si>
    <t>A180</t>
  </si>
  <si>
    <t>A181</t>
  </si>
  <si>
    <t>A182</t>
  </si>
  <si>
    <t>A183</t>
  </si>
  <si>
    <t>S11</t>
  </si>
  <si>
    <t>SERVICIO  AL CIUDADANO</t>
  </si>
  <si>
    <t>IS13</t>
  </si>
  <si>
    <t xml:space="preserve">Ofrecer un servicio y una atención que satisfaga al ciudadano, atendiendo de manera efectiva sus requerimientos, quejas, reclamos ,  sugerencia  y  denuncias </t>
  </si>
  <si>
    <t>P67</t>
  </si>
  <si>
    <t>Socializar el modelo de Atención al Ciudadano. Encuentros regionales de Atención al Ciudadano en las seis (6) regionales y ERON a Nivel Nacional.</t>
  </si>
  <si>
    <t>Modelo de Atención al Ciudadano socializado</t>
  </si>
  <si>
    <t>Informe de encuentros realizados y documentados</t>
  </si>
  <si>
    <t>P68</t>
  </si>
  <si>
    <t>Realizar seguimiento a estrategia de cultura en el servicio al ciudadano mediante implementación del Protocolo de Atención al Ciudadano</t>
  </si>
  <si>
    <t xml:space="preserve"> Socialización de la campaña de cultura de servicio al ciudadano dirigida a los servidores penitenciarios por medio de la oficina de comunicaciones (NOTINPEC Y COMUNICACIÓN ORGANIZACIONAL), de manera presencial en los ERON y Direcciones Regionales</t>
  </si>
  <si>
    <t>P69</t>
  </si>
  <si>
    <t>Socializar diagnostico del servicio al ciudadano presentado a la Dirección General   de cada  vigencia teniendo en cuenta: revisión de cumplimiento normativo a respuestas PQRS, identificación de brechas y oportunidades de mejoras en el servicio.</t>
  </si>
  <si>
    <t xml:space="preserve">Informe del diagnóstico de servicio al ciudadano documentado </t>
  </si>
  <si>
    <t>P70</t>
  </si>
  <si>
    <t>Socializar el protocolo para la atención al ciudadano a nivel nacional con servidores penitenciarios y ciudadanía</t>
  </si>
  <si>
    <t>Protocolo de atención al ciudadano socializado a través de campaña a nivel nacional</t>
  </si>
  <si>
    <t>P71</t>
  </si>
  <si>
    <t>Socializar a nivel nacional los canales de atención del servicio al ciudadano dirigida a los ciudadanos en general</t>
  </si>
  <si>
    <t>Campaña de socialización ejecutada anualmente</t>
  </si>
  <si>
    <t>P72</t>
  </si>
  <si>
    <t>Realizar traducción de la carta de trato digno al ciudadano y como tramitar PQRS en  lenguas nativas.</t>
  </si>
  <si>
    <t>Documentos traducidos en lenguas nativas</t>
  </si>
  <si>
    <t xml:space="preserve">GEIDY CARDENA </t>
  </si>
  <si>
    <t>P73</t>
  </si>
  <si>
    <t>Fortalecer las competencias de los servidores penitenciarios que lideran los puntos de atención al ciudadano a nivel nacional mediante capacitación</t>
  </si>
  <si>
    <t>Videoconferencia en temas de lenguaje claro y sencillo, actitud y amabilidad en el servicio, entre otros</t>
  </si>
  <si>
    <t>P74</t>
  </si>
  <si>
    <t>Revisión y asignación de recurso humano para los puntos de atención al ciudadano del nivel central y dependencias del orden nacional.</t>
  </si>
  <si>
    <t>Reiteración de solicitud a la SUTAH, DIREG y ERON sobre la designación de recurso humano para los puntos de atención al ciudadano</t>
  </si>
  <si>
    <t xml:space="preserve">Actualizar la caracterización del ciudadano de acuerdo a la guía del DNP y normatividad vigente </t>
  </si>
  <si>
    <t>Documento de caracterización del ciudadano actualizado</t>
  </si>
  <si>
    <t>P76</t>
  </si>
  <si>
    <t>Establecer acercamiento entre el Centro de Relevo y/o INSOR con el fin de realizar una actividad de sensibilización sobre lenguaje de señas dirigido a los servidores penitenciarios</t>
  </si>
  <si>
    <t>Actividades de sensibilización implementadas</t>
  </si>
  <si>
    <t>A184</t>
  </si>
  <si>
    <t>A185</t>
  </si>
  <si>
    <t>A186</t>
  </si>
  <si>
    <t>A187</t>
  </si>
  <si>
    <t>A188</t>
  </si>
  <si>
    <t>A189</t>
  </si>
  <si>
    <t>A190</t>
  </si>
  <si>
    <t>A191</t>
  </si>
  <si>
    <t>A192</t>
  </si>
  <si>
    <t>A193</t>
  </si>
  <si>
    <t>A194</t>
  </si>
  <si>
    <t>GRUPO DE RELACIONES INTERNACIONALES Y PROTOCOLO</t>
  </si>
  <si>
    <t>GESTIÓN VALORES</t>
  </si>
  <si>
    <t>SERVICIO AL CIUDADANO</t>
  </si>
  <si>
    <t>IS14</t>
  </si>
  <si>
    <t>Organización de eventos Y/o logistica institucional</t>
  </si>
  <si>
    <t>P77</t>
  </si>
  <si>
    <t xml:space="preserve">Requerimientos asociados a eventos y/o logística que conlleven a mejorar la percepción de la comunidad y la potencialización de la imagen de la entidad ante los grupos de interés, atendidos.  </t>
  </si>
  <si>
    <t xml:space="preserve">Realizar el seguimiento necesario para la verificación de asistencia a eventos u otros. </t>
  </si>
  <si>
    <t>Coordinadora</t>
  </si>
  <si>
    <t>Adriana Villanueva Arcila</t>
  </si>
  <si>
    <t>Tramitar la elaboración de papelería requerida para atender los eventos de logística de la Dirección General.</t>
  </si>
  <si>
    <t>IS15</t>
  </si>
  <si>
    <t>Alianzas estratégicas realizadas</t>
  </si>
  <si>
    <t>P78</t>
  </si>
  <si>
    <t xml:space="preserve">Fomentar las relaciones institucionales del INPEC con organismos y entidades internacionales,  y con entidades Nacionales que tengan competencia en lo internacional. </t>
  </si>
  <si>
    <t xml:space="preserve"> Impulsar la movilidad de funcionarios y directivos, así como propiciar la difusión y promoción de buenas prácticas penitenciarias en Colombia.</t>
  </si>
  <si>
    <t>Tramitar ingresos consulares a los ERON</t>
  </si>
  <si>
    <t>Tramitar las repatriaciones activas y pasivas</t>
  </si>
  <si>
    <t>P79</t>
  </si>
  <si>
    <t>Verificar las solicitudes de ingreso del Cuerpo Consular  y/o Agentes Diplomáticos en misión oficial a los Establecimientos del Orden Nacional.</t>
  </si>
  <si>
    <t>Emitir las autorizaciones aprobadas y firmadas por la Dirección de custodia y Vigilancia</t>
  </si>
  <si>
    <t>P80</t>
  </si>
  <si>
    <t xml:space="preserve">Tramitar las  Gestiones Administrativas para  las Comisiones al Extranjero y/o Repatriaciones de los Funcionarios Postulados para dichas actividades. </t>
  </si>
  <si>
    <t>P81</t>
  </si>
  <si>
    <t>Realizar y enviar las invitaciones al cuerpo consular acreditado en Colombia.</t>
  </si>
  <si>
    <t>Verificación de la asistencia y la organización del evento.</t>
  </si>
  <si>
    <t>P82</t>
  </si>
  <si>
    <t xml:space="preserve">Coordinar la Recepción y Atención de las visitas de las diferentes delegaciones extranjeras mediante las gestiones administrativas, logísticas y protocolarias en procura de mantener la imagen del instituto  
</t>
  </si>
  <si>
    <t>Coordinación con las diferentes dependnencias vinculadas a la recepción de la delegación</t>
  </si>
  <si>
    <t>Coordinación y logistica de la recepción de acuerdo a su agenda.</t>
  </si>
  <si>
    <t>Adriana Villanueva</t>
  </si>
  <si>
    <t>Realización del Encuentro Anual de Cónsules Acreditados en Colombia con la Dirección General.</t>
  </si>
  <si>
    <t>Coordinar el ingreso del Cuerpo Consular  y/o Agentes Diplomáticos en misión oficial a los Establecimientos del Orden Nacional.</t>
  </si>
  <si>
    <t>A195</t>
  </si>
  <si>
    <t>A196</t>
  </si>
  <si>
    <t>A197</t>
  </si>
  <si>
    <t>A198</t>
  </si>
  <si>
    <t>A199</t>
  </si>
  <si>
    <t>A200</t>
  </si>
  <si>
    <t>A201</t>
  </si>
  <si>
    <t>A202</t>
  </si>
  <si>
    <t>A203</t>
  </si>
  <si>
    <t>A204</t>
  </si>
  <si>
    <t>A205</t>
  </si>
  <si>
    <t>A206</t>
  </si>
  <si>
    <t xml:space="preserve">Realizar  las gestiones Administrativas de  las Comisiones al Extranjero y/o Repatriaciones de los Funcionarios Postulados para dichas actividades. </t>
  </si>
  <si>
    <t>S12</t>
  </si>
  <si>
    <t>RACIONALIZACIÓN DE TRAMITE</t>
  </si>
  <si>
    <t>IS16</t>
  </si>
  <si>
    <t>Utilidad o beneficio de la acción de racionalización para el ciudadano</t>
  </si>
  <si>
    <t>P83</t>
  </si>
  <si>
    <t>Generar espacios de participación de la ciudadanía para identificar acciones de mejora y posibilidades de racionalización de trámites.</t>
  </si>
  <si>
    <t xml:space="preserve">Generar espacios de participación en la ferias de servicios, realizando encuestas para mejorar los tramites </t>
  </si>
  <si>
    <t>Coordiandor Grupo</t>
  </si>
  <si>
    <t>O.L. Rios Soto Leonel</t>
  </si>
  <si>
    <t>Elvira Rowlands</t>
  </si>
  <si>
    <t>P84</t>
  </si>
  <si>
    <t>Actualización y monitoreo de los trámites y servicios del Instituto en el Sistema Único de Información de Trámites – SUIT.</t>
  </si>
  <si>
    <t>Las ofcinas dueñas de trámites manifestarán  su intención de realizar proceso de racionalización, analizando la posibilidad de incluir  medios electrónicos teniendo en cuenta  la complejidad de alguno de ellos.</t>
  </si>
  <si>
    <t>P85</t>
  </si>
  <si>
    <t>Hacer seguimiento al registro trimestralmente en el modulo gestión datos de operación del SUIT, información de uso de trámites que realizan los dueños de los trámites</t>
  </si>
  <si>
    <t>Realizar seguimiento en el aplicativo SUIT del DAFP, para verificar el cargue de los datos de operación y se guardan las evidencias del trimestre reportado</t>
  </si>
  <si>
    <t>A207</t>
  </si>
  <si>
    <t>A208</t>
  </si>
  <si>
    <t>A209</t>
  </si>
  <si>
    <t>S13</t>
  </si>
  <si>
    <t xml:space="preserve">RENDICIÓN DE CUENTAS Y PARTICIPACIÓN CIUDADANA </t>
  </si>
  <si>
    <t>IS18</t>
  </si>
  <si>
    <t>Eficacia de la rendición de cuentas para mejorar la gestión institucional</t>
  </si>
  <si>
    <t>P86</t>
  </si>
  <si>
    <t>Conformación del equipo de trabajo de la estrategia de rendición de cuentas y definición de plan de trabajo.</t>
  </si>
  <si>
    <t>PLANTIC</t>
  </si>
  <si>
    <t>Revisión y conformación del equipo de trabajo de la estrategia de rendición de cuentas y definición de actividades.</t>
  </si>
  <si>
    <t>P88</t>
  </si>
  <si>
    <t>Consulta a la ciudadanía sobre necesidades de información del Instituto, para definir temas y contenidos de la Rendición de Cuentas y publicación de resultados en la link RdC en la página web Institucional.</t>
  </si>
  <si>
    <t>Encuesta de opinión realizada e informe de resultados documentado sobre prioridades de la ciudadanía Y resultados obtenidos publicados en página web</t>
  </si>
  <si>
    <t>P89</t>
  </si>
  <si>
    <t xml:space="preserve">Informe de gestión anual de la entidad publicado en la página web institucional </t>
  </si>
  <si>
    <t>Consolidar y realizar los ajustes correspondientes del Plan del Informe de Gestión  para la vigencia 2019-2022 y presentarlo al comité</t>
  </si>
  <si>
    <t>Realizar la divulgación del  Informe de Gestión  a los Directivos.</t>
  </si>
  <si>
    <t>P87</t>
  </si>
  <si>
    <t>Elaboración del análisis del estado del proceso de rendición de cuentas y publicación en el portal web institucional de los documentos que lo conforman</t>
  </si>
  <si>
    <t>Realización del informe diaggnostico del estado de rendición de cuentas elaborado y publicado</t>
  </si>
  <si>
    <t>OFICINA DE COMUNICACIONES</t>
  </si>
  <si>
    <t>INFORMACIÓN Y COMUNICACIÓN</t>
  </si>
  <si>
    <t>Garantizar un adeucado flujo de información tanto interna  como externa</t>
  </si>
  <si>
    <t>COMUNICACIONES</t>
  </si>
  <si>
    <t xml:space="preserve">Promover  los recursos de información  y comunicación en pro de  la imagen institucional.  </t>
  </si>
  <si>
    <t>RENDICIÓN DE CUNETAS Y PARTICIPACIÓN CIUDADANA</t>
  </si>
  <si>
    <t>Eficacia de la rendición de cunetas para mejorar la gestión institucional</t>
  </si>
  <si>
    <t>P90</t>
  </si>
  <si>
    <t>Cumplir el Plan de comunicaciones  de acuerdo al Diseño e implementación de la estrategia de rendición de cuentas  de la vigencia.</t>
  </si>
  <si>
    <t>Martha Muriel</t>
  </si>
  <si>
    <t>Realizar el cubrimiento y divulgación de las mesas de diálogo temáticas definidas en la estrategia de RdC 2018</t>
  </si>
  <si>
    <t>100//%</t>
  </si>
  <si>
    <t xml:space="preserve">Lina Maria Perez              Carolina varon </t>
  </si>
  <si>
    <t>P91</t>
  </si>
  <si>
    <t>Responsabilidades gerentes públicos y líderes de proceso (primera Línea de defensa)</t>
  </si>
  <si>
    <t>Mensual</t>
  </si>
  <si>
    <t>Lina Pérez</t>
  </si>
  <si>
    <t>Divulgar de manera masiva las acciones que adelanta el INPEC, en el ejercicio de RdC 2018.</t>
  </si>
  <si>
    <t>P92</t>
  </si>
  <si>
    <t>Publicación en la página web institucional link "Rendición de cuentas", de la información de consulta a la ciudadanía frente a la gestión administrativa y acciones de diálogo dispuestas en la RdC de cada vigencia.</t>
  </si>
  <si>
    <t>Gestionar la publicación en la página web institucional link rendición de cuentas, la información de consulta a la ciudadanía frente a la gestión administrativa y acciones de diálogo dispuestas en la RdC 2018.</t>
  </si>
  <si>
    <t>P93</t>
  </si>
  <si>
    <t>Habilitar un blog virtual en la página web institucional como acción de diálogo de la Rendición de Cuentas.</t>
  </si>
  <si>
    <t>Gestionar la habilitación de un blog virtual en la página web institucional como acción de diálogo de la RdC 2018.</t>
  </si>
  <si>
    <t>P94</t>
  </si>
  <si>
    <t>Realización de las mesas de diálogo temáticas definidas en la estrategia de Rendición de Cuentas en cada vigencia</t>
  </si>
  <si>
    <t xml:space="preserve">Realización de las mesas de diálogo temáticas definidas en la estrategia de RdC </t>
  </si>
  <si>
    <t>Socialización de la metodología para el desarrollo de mesas de diálogo temáticas a Directivos involucrados en el proceso.</t>
  </si>
  <si>
    <t>P95</t>
  </si>
  <si>
    <t>Realización de audiencia de rendición de cuentas vigencia 2018.</t>
  </si>
  <si>
    <t>Realizar audiencia de rendición de cuentas ejecutada e informe de acciones cumplidad</t>
  </si>
  <si>
    <t>P97</t>
  </si>
  <si>
    <t>Acciones de promoción de la cultura de rendición y petición de cuentas en el Instituto.</t>
  </si>
  <si>
    <t>Promoción de la cultura de rendición y petición de cuentas por medio de Concurso de conocimiento del Instituto (a nivel interno y externo)</t>
  </si>
  <si>
    <t>P98</t>
  </si>
  <si>
    <t>Diseño y aplicación de mecanismo de evaluación de la estrategia de rendición de cuentas por cada vigencia</t>
  </si>
  <si>
    <t xml:space="preserve">Diseñar y Aplicar encuesta de opinión a través de página web institucional </t>
  </si>
  <si>
    <t>Publicar resultados de las evaluaciones de la estratégica de RdC 2018.</t>
  </si>
  <si>
    <t>P99</t>
  </si>
  <si>
    <t>Publicar en el portal web institucional informes de: (i) acciones adelantadas en la estrategia de rendición de cuentas, (ii) informe de la audiencia pública e (iii) informe de las mesas de diálogo temáticas desarrolladas.</t>
  </si>
  <si>
    <t>Elaborar los informes y gestionar su publicación</t>
  </si>
  <si>
    <t>OD4</t>
  </si>
  <si>
    <t>C6</t>
  </si>
  <si>
    <t>OE7</t>
  </si>
  <si>
    <t>IE7</t>
  </si>
  <si>
    <t>S14</t>
  </si>
  <si>
    <t>IS19</t>
  </si>
  <si>
    <t>P100</t>
  </si>
  <si>
    <t>Divulgar los resultados y plan de mejoramiento de la estrategia de rendición de cuentas en el portal web institucional y en los canales de comunicación institucionales.</t>
  </si>
  <si>
    <t>Informe de resultados y plan de mejoramiento difundidos en mínimo tres (03) canales de comunicación institucionales</t>
  </si>
  <si>
    <t>A210</t>
  </si>
  <si>
    <t>A211</t>
  </si>
  <si>
    <t>A212</t>
  </si>
  <si>
    <t>A213</t>
  </si>
  <si>
    <t>A214</t>
  </si>
  <si>
    <t>A215</t>
  </si>
  <si>
    <t>A216</t>
  </si>
  <si>
    <t>A217</t>
  </si>
  <si>
    <t>A218</t>
  </si>
  <si>
    <t>A219</t>
  </si>
  <si>
    <t>A220</t>
  </si>
  <si>
    <t>A221</t>
  </si>
  <si>
    <t>A222</t>
  </si>
  <si>
    <t>A223</t>
  </si>
  <si>
    <t>A224</t>
  </si>
  <si>
    <t>A225</t>
  </si>
  <si>
    <t>A226</t>
  </si>
  <si>
    <t>IS17</t>
  </si>
  <si>
    <t>P101</t>
  </si>
  <si>
    <t xml:space="preserve">Recepcionar los requerimientos allegados por los diferentes canales de atención a la ciudadanía respecto al desarrollo de la RdC 2018. </t>
  </si>
  <si>
    <t>Seguimiento a requerimientos documentados</t>
  </si>
  <si>
    <t>P102</t>
  </si>
  <si>
    <t>Realizar Actividad lúdica de estímulo para la gestión de rendición de cuentas dirigida a servidores penitenciarios</t>
  </si>
  <si>
    <t>Informe evaluación y diagnóstico del estado de rendición de cuentas, Caraacterización de ciudadanía y grupos de valor Identificación de necesidades de información</t>
  </si>
  <si>
    <t>P103</t>
  </si>
  <si>
    <t>Socializar la oferta pública de servicios del Instituto y generar espacios de participación con ciudadanía y demás grupos de valor</t>
  </si>
  <si>
    <t>Tres (03) ferias de servicio realizadas</t>
  </si>
  <si>
    <t>P104</t>
  </si>
  <si>
    <t>Definir los grupos focales de ciudadanos, PPL, visitantes y demás grupos de valor con el fin de socializar la oferta de trámites y servicios</t>
  </si>
  <si>
    <t>Mesas de diálogo implementadas y documentadas</t>
  </si>
  <si>
    <t>P105</t>
  </si>
  <si>
    <t>Definir incentivos para la participación ciudadana e incluirlos dentro de la política de participación ciudadana (capacitaciones, reconocimientos, premios a ciudadanos…)</t>
  </si>
  <si>
    <t xml:space="preserve">Incentivos definidos y aplicados </t>
  </si>
  <si>
    <t>A227</t>
  </si>
  <si>
    <t>A228</t>
  </si>
  <si>
    <t>A229</t>
  </si>
  <si>
    <t>A230</t>
  </si>
  <si>
    <t>A231</t>
  </si>
  <si>
    <t>OFICINA SISTEMAS DE INFORMACIÓN</t>
  </si>
  <si>
    <t>TIC PARA LA SOCIEDAD</t>
  </si>
  <si>
    <t>Administrar y controlar el funcionamiento del sistema de información misional SISIPEC y el soporte del mismo</t>
  </si>
  <si>
    <t>P109</t>
  </si>
  <si>
    <t xml:space="preserve">Diseñar los modelos para la gestión de los Sistemas de Información. </t>
  </si>
  <si>
    <t>Anual</t>
  </si>
  <si>
    <t>Ing. Adriana Cetina Hernández</t>
  </si>
  <si>
    <t>Jefe de Oficina de Sistemas de Información</t>
  </si>
  <si>
    <t>Modelo de Gestión de la Demanda de Software</t>
  </si>
  <si>
    <t>Coordinador Grupo Administración de la Información.</t>
  </si>
  <si>
    <t>DG. Mauricio Moreno Soriano</t>
  </si>
  <si>
    <t xml:space="preserve">Coordinador Grupo de Proyección, Seguridad e Implementación Tecnológica </t>
  </si>
  <si>
    <t>Ing. Mario Rodriguez</t>
  </si>
  <si>
    <t>Modelo de Gestión de TI - Arquitectura de sistemas de información</t>
  </si>
  <si>
    <t xml:space="preserve">Coordinador Grupo Administración de la Información, Coordinador Grupo de Administración de las Tecnologías de la Información y Grupo de Apoyo Seguridad Electronica. </t>
  </si>
  <si>
    <t xml:space="preserve">DG. Mauricio Moreno Soriano, Inspector Jamir Suarez Sanchez y Inspector Jaime Andres Rincon Hernandez </t>
  </si>
  <si>
    <t>IS20</t>
  </si>
  <si>
    <t>Administrar y controlar el funcionamiento de los sistemas de información de apoyo y el soporte de los mismos</t>
  </si>
  <si>
    <t>P110</t>
  </si>
  <si>
    <t>Administración de Sistemas de Información</t>
  </si>
  <si>
    <t>Diseño de los ambientes para la gestión de los sistemas de información (Desarrollo, Pruebas y Producción)</t>
  </si>
  <si>
    <t>IS21</t>
  </si>
  <si>
    <t>Disponibilidad del aplicativo misional SISIPEC</t>
  </si>
  <si>
    <t>P111</t>
  </si>
  <si>
    <t xml:space="preserve">Diseñar el Plan de Calidada de Datos para la  Gestión de la Información  </t>
  </si>
  <si>
    <t>Plan de calidad de datos, según lo indicado en la G.INF.03 Guía Técnica - Ciclo de vida del dato de MINTIC</t>
  </si>
  <si>
    <t>P106</t>
  </si>
  <si>
    <t>Información Institucional actualizada y disponible a traves de medios fisicos y electrónicos de acuerdo al articulo  9 de la ley 1712 de 2014.</t>
  </si>
  <si>
    <t>Analizar el estado actual de la información que se publica en la página web en la sección de "Transparencia y Acceso a la Información Pública" (Informes de seguimiento trimestral a la información publicada)</t>
  </si>
  <si>
    <t>Profesional Universitario  Grupo Administración de la Información.</t>
  </si>
  <si>
    <t xml:space="preserve">John Alejandro Garzon Pinzon </t>
  </si>
  <si>
    <t>Actualizar el inventario de información teniendo en cuenta los requerimientos de la matriz GEL.</t>
  </si>
  <si>
    <t>Profesional Universitario Grupo Administración de la Información.</t>
  </si>
  <si>
    <t>P107</t>
  </si>
  <si>
    <t>Implementar las politicas  tics gubernamentales (Proyecto de inversión)</t>
  </si>
  <si>
    <t>Realizar la ampliación de registros de enrolamiento de  la Base de Datos AFIS.</t>
  </si>
  <si>
    <t>Analista de Sistemas Grupo Administración de la Información.</t>
  </si>
  <si>
    <t>Kari Luz Herazo Rodriguez</t>
  </si>
  <si>
    <t>Realizar la actualización de los tableros de Control.</t>
  </si>
  <si>
    <t>Jose Everardo Muñoz Enciso</t>
  </si>
  <si>
    <t>A232</t>
  </si>
  <si>
    <t>A233</t>
  </si>
  <si>
    <t>A234</t>
  </si>
  <si>
    <t>A235</t>
  </si>
  <si>
    <t>A236</t>
  </si>
  <si>
    <t>A237</t>
  </si>
  <si>
    <t>A238</t>
  </si>
  <si>
    <t>A239</t>
  </si>
  <si>
    <t>DE LA VENTANILLA HACIA ADENTRO</t>
  </si>
  <si>
    <t>Mejorar el funcionamiento Institucional y su relación con otras entidades públicas.</t>
  </si>
  <si>
    <t xml:space="preserve">Eficacia del análisis de datos para mejorar la gestión institucional </t>
  </si>
  <si>
    <t>S15</t>
  </si>
  <si>
    <t>REDISEÑO INSTITUCIONAL Y OPERACIÓN POR PROCESOS</t>
  </si>
  <si>
    <t>IS22</t>
  </si>
  <si>
    <t xml:space="preserve">Implementación, actualización del  SGI del Instituto  </t>
  </si>
  <si>
    <t>P112</t>
  </si>
  <si>
    <t xml:space="preserve">Liderar mesas de trabajo con los dueños de procesos para  desarrollar  la Estructura Orgánica y funciones de la Direcciones Regionales y ERON en el marco de la Resolución 598 de 2018  </t>
  </si>
  <si>
    <t>porcentual</t>
  </si>
  <si>
    <t xml:space="preserve">Emitir circular con la planificación de  las mesas de trabajo </t>
  </si>
  <si>
    <t>Angélica Patiño</t>
  </si>
  <si>
    <t>Eduardo Guzmán</t>
  </si>
  <si>
    <t>Realizar mesas de trabajo con dueños de proceso para proyectar acto administrativo</t>
  </si>
  <si>
    <t>Eduardo Guzmán
Angélica Patiño</t>
  </si>
  <si>
    <t>P113</t>
  </si>
  <si>
    <t>Proyectar para firma de la Dirección General los actos administrativos de reclasificación, denominación  y destinación de los pabellones de los ERON (previa autorización de DINPE .Parágrafo 2 art. 20 Resol.6349 /16)</t>
  </si>
  <si>
    <t>Proyectar para firma de la Dirección General los actos administrativos de reclasificación, denominación  y destinación de los pabellones de los ERON con pabellón único.</t>
  </si>
  <si>
    <t>P114</t>
  </si>
  <si>
    <t>Presentar previo requerimiento de Minjusticia o DINPE estudios para la reforma o rediseño de la Estructura del Instituto (cumplimiento Directiva Presidencial 019/2018)</t>
  </si>
  <si>
    <t>P115</t>
  </si>
  <si>
    <t>Actualizar la política de calidad en el marco de NTC-ISO 9001:2015 y demás documentos asociados al proceso Planificación Institucional de acuerdo a las necesidades.</t>
  </si>
  <si>
    <t xml:space="preserve">Revisión de los documentos asociados al proceso de Planificación Institucional </t>
  </si>
  <si>
    <t>Angélica Patiño
Bryan Ricardo Suarez 
Eduardo Guzmán</t>
  </si>
  <si>
    <t xml:space="preserve">Elaborar plan de trabajo para la actualización de los documentos que lo requieran </t>
  </si>
  <si>
    <t>Realizar la actualización de los documentos según plan de trabajo establecido</t>
  </si>
  <si>
    <t>P116</t>
  </si>
  <si>
    <t>Requerir a los dueños de procesos la actualización de los documentos del SGI asociados a los procesos a cargo y suprimir el uso de la Ruta Virtual de la Calidad en lo correspondiente a la documentación del sistema de gestión integrado.(Ruta Virtual únicamente para uso de doctrina institucional directivas y circulares).</t>
  </si>
  <si>
    <t xml:space="preserve">Convocar el Equipo Operativo Calidad MECI  con el finde priorizar la actualización asociados a los procesos y determinar la eliminación de los documentos publicados en ruta virtual por reemplazo o eliminación </t>
  </si>
  <si>
    <t xml:space="preserve">Realizar  revisión de los documentos asociados a los procesos allegados mediante la plataforma isolución, teniendo en cuenta el recurso de GRUDO. </t>
  </si>
  <si>
    <t>P118</t>
  </si>
  <si>
    <t xml:space="preserve">Reforzar y capacitar a los integrantes del equipo operativo calidad MECI en el modulo de documentación de la herramienta ISOlucion  de acuerdo a requerimientos presentados a la OFPLA por los dueños de proceso </t>
  </si>
  <si>
    <t>Reforzar el uso del modulo de documentación a los integrantes del equipo operativo calidad meci de acuerdo a la  solicitudes realizadas  a la oficina asesora de planeación, previo conocimiento de la guía  PARA LA CREACIÓN Y CARGUE DE DOCUMENTOS EN ISOLUCION.</t>
  </si>
  <si>
    <t xml:space="preserve">Angélica Patiño
Bryan Ricardo Suarez </t>
  </si>
  <si>
    <t>P119</t>
  </si>
  <si>
    <t xml:space="preserve">Informar a la Dirección General anualmente el desempeño de  Gestión del sistema de Gestión de la Calidad y sobre las oportunidades de mejora </t>
  </si>
  <si>
    <t>Informar a la Dirección General  el desempeño de  Gestión del sistema de Gestión de la Calidad y sobre las oportunidades de mejora , de acuerdo al cumplimiento de los compromisos adquiridos por los dueños de proceso .</t>
  </si>
  <si>
    <t>Juan Manuel Riaño Vargas</t>
  </si>
  <si>
    <t>P120</t>
  </si>
  <si>
    <t>Implementar el modelo estándar de control interno en coordinación con las dependencias del instituto de acuerdo a competencias del MECI .</t>
  </si>
  <si>
    <t>Solicitar acompañamiento al DAFP y/o ESAP , en la implementación del MECI.</t>
  </si>
  <si>
    <t>Realizar las recomendaciones e instrucciones realizadas por el DFAP.</t>
  </si>
  <si>
    <t>A240</t>
  </si>
  <si>
    <t>A241</t>
  </si>
  <si>
    <t>A242</t>
  </si>
  <si>
    <t>A243</t>
  </si>
  <si>
    <t>A244</t>
  </si>
  <si>
    <t>A245</t>
  </si>
  <si>
    <t>A246</t>
  </si>
  <si>
    <t>A247</t>
  </si>
  <si>
    <t>A248</t>
  </si>
  <si>
    <t>A249</t>
  </si>
  <si>
    <t>A250</t>
  </si>
  <si>
    <t>A251</t>
  </si>
  <si>
    <t>A252</t>
  </si>
  <si>
    <t>OFICINA ASESORA JURÍDICA</t>
  </si>
  <si>
    <t>GESTIÓN POR  VALORES</t>
  </si>
  <si>
    <t>S16</t>
  </si>
  <si>
    <t>EFICIENCIA DEL GASTO PÚBLICO</t>
  </si>
  <si>
    <t>IS30</t>
  </si>
  <si>
    <t xml:space="preserve">Cantidad de recursos ejecutados durante el periodo / Cantidad de recursos programados en el PAA para ejecutar en el periodo         </t>
  </si>
  <si>
    <t>P121</t>
  </si>
  <si>
    <t>Proyectos de resolución con liquidación que ordenan el pagos de sentencias, pago de  conciliaciones, multas y sanciones,  previa disponibilidad presupuestal y hasta agotar presupuesto de la vigencia fiscal.</t>
  </si>
  <si>
    <t>Soraida Cubides</t>
  </si>
  <si>
    <t>Coordinadora Grupo de Liquidación de Fallos Judiciales y Conciliaciones</t>
  </si>
  <si>
    <t>Proyectar y liquidar resoluciones que ordenan el pagos de sentencias  previa disponibilidad presupuestal y hasta agotar presupuesto de la vigencia fiscal.</t>
  </si>
  <si>
    <t>Proyectar y liquidar resoluciones que ordenan el pago de  conciliaciones previa disponibilidad presupuestal y hasta agotar presupuesto de la vigencia fiscal.</t>
  </si>
  <si>
    <t>Proyectar y liquidar resoluciones que ordenan el pago de multas y sanciones,  previa disponibilidad presupuestal y hasta agotar presupuesto de la vigencia fiscal.</t>
  </si>
  <si>
    <t>A255</t>
  </si>
  <si>
    <t>A256</t>
  </si>
  <si>
    <t>A257</t>
  </si>
  <si>
    <t>A253</t>
  </si>
  <si>
    <t>A254</t>
  </si>
  <si>
    <t>IS23</t>
  </si>
  <si>
    <t>Porcentaje de Ejecución Presupuestal</t>
  </si>
  <si>
    <t>P122</t>
  </si>
  <si>
    <t>Evaluación y Seguimiento a la Ejecución Presupuestal realizada</t>
  </si>
  <si>
    <t xml:space="preserve">Informe de Seguimiento mensual a la ejecución Presupuestal </t>
  </si>
  <si>
    <t>Informe mensual  de seguimiento de Compromisos y Obligaciones presupuestales por Regional y sus Establecimientos de Reclusión adscritos .</t>
  </si>
  <si>
    <t>Realizar las modificaciones presupuestales solicitadas y viabilizadas.</t>
  </si>
  <si>
    <t>Carlos Abel Rodríguez
Erika Pérez</t>
  </si>
  <si>
    <t>Realizar  las modificaciones del Plan Anual de Adquisiciones solicitadas y viabilizadas.</t>
  </si>
  <si>
    <t>Viviana Calderón Valencia</t>
  </si>
  <si>
    <t>A258</t>
  </si>
  <si>
    <t>A259</t>
  </si>
  <si>
    <t>DIRECCIÓN DE GESTIÓN CORPORATIVA</t>
  </si>
  <si>
    <t>OE8</t>
  </si>
  <si>
    <t>Fortalecer la gestión de la información contable con calidad proveniente de las subunidades ejecutoras o de otros procesos como resultado final del ejercicio financiero.</t>
  </si>
  <si>
    <t>IS24</t>
  </si>
  <si>
    <t>Seguimiento trimestral a las subunidades ejecutoras en cumplimiento de la información contable</t>
  </si>
  <si>
    <t>P123</t>
  </si>
  <si>
    <t>Evaluar los planes, programas y proyectos de competencia directa de la Dirección  Corporativa  de conformidad con las instrucciones impartidas y las normas legales vigentes.</t>
  </si>
  <si>
    <t xml:space="preserve">JOSÉ NEMECIO MORENO RODRIGUEZ </t>
  </si>
  <si>
    <t xml:space="preserve">Director Gestión Corporativa </t>
  </si>
  <si>
    <t>Atender la formulación, diseño, organización y control de planes, programas y proyectos de conformidad con la normatividad vigente y las políticas institucionales.</t>
  </si>
  <si>
    <t>Profesional Especializado</t>
  </si>
  <si>
    <t>Jaime Nelson  Alejo Rincon</t>
  </si>
  <si>
    <t>Técnica Operativo</t>
  </si>
  <si>
    <t>Elizabeth Ruidiaz Castro</t>
  </si>
  <si>
    <t>Gestionar la aplicación de las disposiciones del sistema de control interno y del sistema de gestión de calidad, los procesos, procedimientos y actividades que conforman las funciones de la Dirección Corporativa en concordancia con las políticas institucionales.</t>
  </si>
  <si>
    <t>Coordinar la elaboración y seguimiento del plan de acción e indicadores de gestión de acuerdo con los procedimientos institucionales.</t>
  </si>
  <si>
    <t>P124</t>
  </si>
  <si>
    <t xml:space="preserve">Implementar la Norma Internacional de Contabilidad del Sector Público en el INPEC conforme al cronograma anual  </t>
  </si>
  <si>
    <t>ANA CRISTINA DÍAZ MARTÍNEZ</t>
  </si>
  <si>
    <t>Coordinadora Grupo Contabilidad</t>
  </si>
  <si>
    <t>Ajustar Cronograma para implementacion de Normas Internacionales de Contabilidad en el Sectro Publico</t>
  </si>
  <si>
    <t>Ana Cristina Diaz Martinez</t>
  </si>
  <si>
    <t>Jacqueline Torres</t>
  </si>
  <si>
    <t xml:space="preserve">Realizar seguimiento al cronograma a las actividades relacionadas con la impelementacion de Normas Internacionales de Contabilidad en el Sectro Publico </t>
  </si>
  <si>
    <t>PROFESIONAL UNIVERSITARIO          PROFESIONAL UNIVERSITARIO
PROFESIONAL UNIVERSITARIO
PROFESIONAL UNIVERSITARIO
TECNICO ADMINISTRATIVO
PROFESIONAL UNIVERSITARIO
PROFESIONAL UNIVERSITARIO
PAGADOR
SECRETARIA EJECUTIVA
AUXILIAR ADMINISTRATIVO
DRAGONEANTE
DRAGONEANTE
TECNICO OPERATIVO                  AUXILIAR ADMINISTRATIVO
PROFESIONAL UNIVERSITARIO</t>
  </si>
  <si>
    <t>DIAZ MARTINEZ  ANA CRISTINA                               RODRIGUEZ ROCHA ANYELA MARIA   
 SUAREZ CARDENAS MARIA MERCEDES
RODRIGUEZ MOLINA MARLEN
TORRES BULLA YOLANDA
MORENO MALAVER DIANA MARCELA
VIASUS BARRETO ANGELICA
RAMIREZ CLAUDIA EMILCE
HILARION ROJAS YEIMY ANDREA
CARDENAS LOPEZ YEERSON RAFAEL
 MARIÑO CARRILLO DANIEL ALEXANDER
BLANCO BOLIVAR LUIS ALEJANDRO
VERA RONDON EYISLEEN                                                    FLOR STELLA SIERRA PEREZ
TORRES JACQUELINE</t>
  </si>
  <si>
    <t>P125</t>
  </si>
  <si>
    <t>Fortalecer el Sistema de Control Interno Contable del INPEC conforme al cronograma anual</t>
  </si>
  <si>
    <t xml:space="preserve">Ajustar el cronograma anual para las actividades relacionadas con el Sistema de Control Interno Contable </t>
  </si>
  <si>
    <t xml:space="preserve">Realizar seguimiento al cronograma anual las actividades relacionadas con el Sistema de Control Interno Contable </t>
  </si>
  <si>
    <t>OE9</t>
  </si>
  <si>
    <t>Coordinar en materia administrativa el seguimiento que  involucre, los servicios públicos,  las necesidades de infraestructura de los ERON las cuales se presentan a la USPEC y necesidades de la Dirección General y Direcciones Regionales.</t>
  </si>
  <si>
    <t>IS25</t>
  </si>
  <si>
    <t xml:space="preserve">Seguimiento a  las necesidades prioritarias de infraestructura subsanadas por la USPEC.  </t>
  </si>
  <si>
    <t>P126</t>
  </si>
  <si>
    <t>Controlar  el pago de los servicios públicos a nivel nacional a cargo del Instituto</t>
  </si>
  <si>
    <t>JAVIER ALEXANDER SÁNCHEZ ZULUAGA</t>
  </si>
  <si>
    <t>Coordinador Grupo Logístico</t>
  </si>
  <si>
    <t>Desarrollar un aplicativo que permitirá el seguimiento y control en tiempo real de los servicios públicos a nivel nacional</t>
  </si>
  <si>
    <t>Contratista</t>
  </si>
  <si>
    <t>Laura Milena Guzman Pinto</t>
  </si>
  <si>
    <t xml:space="preserve">Coordinar con el grupo de Presupuesto la asignación de recursos que permitan disminuir la deuda que actualmente se tiene por concepto de servicios públicos en el instituto.  </t>
  </si>
  <si>
    <t>Llevar un control que permita establecer los incrementos significativos en el consumo de los servicios públicos, con el fin de que se tomen los correctivos pertinentes por los responsables.</t>
  </si>
  <si>
    <t xml:space="preserve">Wilson Vera Garzón </t>
  </si>
  <si>
    <t>Realizar las acciones administrativas para la puesta en Marcha de la línea Anticorrupción</t>
  </si>
  <si>
    <t>Efectuar control  de los servicios públicos del Instituto, con el fin de garantizar su oportunidad en los pagos conforme al presupuesto asignado.</t>
  </si>
  <si>
    <t>P127</t>
  </si>
  <si>
    <t>Coordinar con las dependencias del instituto los servicios generales y de vigilancia privada requerida para el óptimo funcionamiento administrativo.</t>
  </si>
  <si>
    <t>Elaborar la base de datos que contenga las necesidades de los servicios generales y de vigilancia privada en la Dirección General.</t>
  </si>
  <si>
    <t>Profesional universitario</t>
  </si>
  <si>
    <t>Nibian Guerrero Avila</t>
  </si>
  <si>
    <t xml:space="preserve">Adelantar los procesos de contratación de acuerdo al presupuesto asignado. </t>
  </si>
  <si>
    <t>Ejercer la supervisión de los contratos para cumplir con las necesidades de los servicios generales y de vigilancia privada en la Dirección General.</t>
  </si>
  <si>
    <t>Inspector Jefe</t>
  </si>
  <si>
    <t>Javier Alexander Sánchez Zuluaga</t>
  </si>
  <si>
    <t>P128</t>
  </si>
  <si>
    <t>Controlar de manera oportuna el mantenimiento y reparaciones locativas, de infraestructura y enseres asignados a las dependencias de las sedes administrativas del Instituto.</t>
  </si>
  <si>
    <t>Recopilar los requerimientos realizados en las sedes administrativas de la Dirección general para incluirlas en la base de datos de necesidades de mantenimiento y reparaciones locativas de infraestructura y enseres</t>
  </si>
  <si>
    <t>Elaborar una base de datos de acuerdo a las necesidades de mantenimiento y reparaciones locativas, de infraestructura y enseres conforme a la competencia del Decreto 0204 del 10 febrero de 2016 de MinJusticia</t>
  </si>
  <si>
    <t xml:space="preserve">Dragoneante 
Dragoneante </t>
  </si>
  <si>
    <t xml:space="preserve">Diego Alexander Calderon  
Diego Armando Gómez Salinas </t>
  </si>
  <si>
    <t>Ejercer la supervisión de los contratos para cumplir con las necesidades de mantenimiento y reparaciones locativas de infraestructura y enseres en la Dirección General conforme al presupuesto asignado.</t>
  </si>
  <si>
    <t>P129</t>
  </si>
  <si>
    <t>Coordinar con la USPEC la priorización e intervención a la infraestructura penitenciaria.</t>
  </si>
  <si>
    <t xml:space="preserve">Consolidar las necesidades de infraestructura de los ERONES para priorizarla e informar a la USPEC para lo de su competencia. </t>
  </si>
  <si>
    <t xml:space="preserve">Dragoneante 
Profesional universitario
Dragoneante </t>
  </si>
  <si>
    <t>Diego Alexander Calderon  
Ángel Custodio Gómez Rodríguez 
Pedro Antonio Cardona Romero</t>
  </si>
  <si>
    <t>Realizar mesa de trabajo con la USPEC para determinar especificaciones de las necesidades de infraestructura de los ERONES.</t>
  </si>
  <si>
    <t>Pedro Antonio Cardona Romero</t>
  </si>
  <si>
    <t>P130</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</si>
  <si>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</si>
  <si>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Emitir y entregar con oportunidad por el área solicitada el concepto técnico de categorización y destinación de pabellones al interior de los establecimientos de reclusión que cumpla con distribución y clasificación de las personas privadas de la libertad</t>
  </si>
  <si>
    <t>P131</t>
  </si>
  <si>
    <t>Controlar los trámites tendientes a la legalización de los bienes inmuebles destinados al instituto y la actualización de la información de las viviendas fiscales a través de las hojas de vida de cada inmueble.</t>
  </si>
  <si>
    <t xml:space="preserve">Tramitar ante la DIAN el pago de impuestos prediales de acuerdo al presupuesto asignado.              </t>
  </si>
  <si>
    <t>Auxiliar Administrativo</t>
  </si>
  <si>
    <t>Blanca Lilia Casas Sanchez</t>
  </si>
  <si>
    <t>Actualizar los avalúos de los bienes inmuebles conforme al presupuesto asignado</t>
  </si>
  <si>
    <t>Legalización de predios con las entidades encargadas.</t>
  </si>
  <si>
    <t xml:space="preserve">Ángel Custodio Gómez Rodríguez </t>
  </si>
  <si>
    <t>Elaboración de una base de datos de las viviendas fiscales</t>
  </si>
  <si>
    <t>OE10</t>
  </si>
  <si>
    <t>Desarrollar los procedimientos administrativos para el cumplimiento de la ejecución del plan anual de caja</t>
  </si>
  <si>
    <t>IS26</t>
  </si>
  <si>
    <t>Cuentas pagadas/Cuentas radicadas</t>
  </si>
  <si>
    <t>P132</t>
  </si>
  <si>
    <t>Garantizar que las Subunidades ejecutoras cuenten con el cupo PAC requerido, el cual debe ser gestionado ante la Dirección General de Crédito Publico y Tesoro Nacional del Ministerio de Hacienda y Crédito Público.</t>
  </si>
  <si>
    <t>SANDRA YANETH ÁVILA MORENO</t>
  </si>
  <si>
    <t xml:space="preserve"> Coordinadora Grupo Tesorería </t>
  </si>
  <si>
    <t>Enviar Oficio  a  las dependencias del nivel central, Escuela Penitenciaria Nacional, Direcciones regionales,  ERON  y POFAC  informando fechas en las que se deben hacer la solicitudes de cupo PAC.</t>
  </si>
  <si>
    <t>Dactiloscopista</t>
  </si>
  <si>
    <t>Erly Mayed Amazo</t>
  </si>
  <si>
    <t xml:space="preserve">
Auxiliar Administrativo
Profesional universitario
Auxiliar administrativo
Tecnico administrativo
Tecnico operativo
Auxiliar administrativo
Tecnico administrativo
Auxiliar administrativo
Tecnico administrativo
Dragoneante
</t>
  </si>
  <si>
    <t>Susan Vanessa Valdes
 Gloria Inelda Avila
Nathaly Arias
 Julio Cesar Parra
Leonardo Amilcar Fernando Huertas
 Vilma Astrid Vargas
Alexander Lozano
 Elsy Avila
 Sandra Milena Lopez.</t>
  </si>
  <si>
    <t>Realizar las modificaciones en las fechas establecidas por la Direccion General  de Credito Publico  y Tesoro Nacional  de acuerdo a las solicitudes  recibidas tanto de las dependencias del nivel central, Escuela Penitenciaria Nacional, Direcciones regionales,  ERON  y POFAC.</t>
  </si>
  <si>
    <t>P133</t>
  </si>
  <si>
    <t>Cumplir con las obligaciones financieras a cargo del Instituto de acuerdo al PAC aprobado y  atendiendo los lineamientos de la Dirección General de Crédito Publico y Tesoro Nacional.</t>
  </si>
  <si>
    <t>Teniendo en cuenta las solicitudes realizadas  por   las dependencias del nivel central, Escuela Penitenciaria Nacional, Direcciones regionales,  ERON  y POFAC de cupo PAC se verificara y de acuerdo al PAC aprobado por la  Direccion General  de Credito Publico  y Tesoro Nacional  se realizaran los pagos correspondientes y se asignara  a las subunidades ejecutoras para los pagos respectivos del mes solicitado.</t>
  </si>
  <si>
    <t>Informe de PAC ejecutado</t>
  </si>
  <si>
    <t>P134</t>
  </si>
  <si>
    <t>Realizar seguimiento a los recursos por concepto de ingresos propios del Instituto</t>
  </si>
  <si>
    <t>Informar el cronograma a los ERON  de las fechas  en las que se deben realizar las consignaciones a CUN.</t>
  </si>
  <si>
    <t xml:space="preserve">
Dragoneante
Tecnico administrativo
Profesional universitario
Auxiliar administrativo
</t>
  </si>
  <si>
    <t xml:space="preserve">Edwin Yohany Calderon
Mery Andrea Mora
 Ana Edilma Zambrano 
 Edwin Hernan Vega. </t>
  </si>
  <si>
    <t xml:space="preserve">Controlar ingresos y reacudos a CUN generando un informe mensual  por el no cumplimiento de las  directrices impartidas para el debido registro  en SIIF Nacion II  conforme al cronograma. </t>
  </si>
  <si>
    <t>OE11</t>
  </si>
  <si>
    <t xml:space="preserve">Propender por la eficiente administración de los Recursos Físicos y específicamente de los Bienes Muebles y semovientes caninos del Instituto Nacional Penitenciario y Carcelario INPEC. </t>
  </si>
  <si>
    <t>IS27</t>
  </si>
  <si>
    <t>Número de actas de toma física de inventarios recibidas/Número de unidades ejecutoras del instituto</t>
  </si>
  <si>
    <t>P135</t>
  </si>
  <si>
    <t>Verificar que las unidades ejecutoras realicen los movimientos de manera oportuna en el aplicativo PCT para el manejo eficiente de los inventarios del Instituto</t>
  </si>
  <si>
    <t>GLORIA INES TORRES BARACALDO</t>
  </si>
  <si>
    <t>Coordinadora Grupo de Manejo de Bienes Muebles</t>
  </si>
  <si>
    <t>Seguimiento a nivel nacional  através del aplicativo PCT,   en cuanto a la alimentación de informacación al aplicativo en cada una de las unidades ejecutoras</t>
  </si>
  <si>
    <t>Yazmin Betancourt peña</t>
  </si>
  <si>
    <t xml:space="preserve">Auxiliar administrativo Auxiliar Administrativo Auxiliar Administrativo Técnico Administrativo </t>
  </si>
  <si>
    <t>Jonathan Sánchez Perilla                     María Inés Toro Bohórquez  Lilley Katherine Barrios             Mario Alberto Ortiz</t>
  </si>
  <si>
    <t xml:space="preserve">Sociacilización  actas de seguimiento  a los almacenistas de las  Direcciones Regionales  </t>
  </si>
  <si>
    <t xml:space="preserve">Profesional universitario </t>
  </si>
  <si>
    <t xml:space="preserve">Auxiliar  Administrativo </t>
  </si>
  <si>
    <t xml:space="preserve">María Inés Toro Bohórquez </t>
  </si>
  <si>
    <t>Apoyo a los almacenistas de las Direcciones Regionales con el fin de que los almacenistas de los establecimientos de  reclusión a nivel  nacional alimenten el aplicativo en tiempo real</t>
  </si>
  <si>
    <t xml:space="preserve">Auxiliar administrativo auxiliar administrativo auxiliar administrativo técnico administrativo </t>
  </si>
  <si>
    <t>Maria Ines Toro Bohorquez      Lilley Katherine Barrios             Mario Alberto Ortiz</t>
  </si>
  <si>
    <t xml:space="preserve">Funcionarios  encargados de  las direcciones regionales </t>
  </si>
  <si>
    <t>P136</t>
  </si>
  <si>
    <t>Mantener el Registro actualizado de los ejemplares caninos adquiridos por el Instituto en las diferentes modalidades.</t>
  </si>
  <si>
    <t>controlar los reportes de existencias en las unidades ejecutoras de los ejemplares caninos adquiridos por el instituto</t>
  </si>
  <si>
    <t>Coordinador Grupo Operativo Canino</t>
  </si>
  <si>
    <t>Teniente Diego Devia Molano</t>
  </si>
  <si>
    <t>Yudy Carolina Chacon Castillo</t>
  </si>
  <si>
    <t>verificar los documentos enviados por las unidades ejecutoras para tramites de BAJAS y ALTAS en el aplicativo PCT de semovientes caninos adquiridos por el  Instituto en las diferentes especialidades de trabajo</t>
  </si>
  <si>
    <t xml:space="preserve">Suboficiales y Dragoneantes </t>
  </si>
  <si>
    <t>unidades ejecutoras</t>
  </si>
  <si>
    <t>P137</t>
  </si>
  <si>
    <t>Efectuar control y seguimiento de los bienes muebles que son susceptibles para dar de baja en cada una de las unidades ejecutoras del Instituto</t>
  </si>
  <si>
    <t xml:space="preserve">NO </t>
  </si>
  <si>
    <t>Identificación de  los bienes susceptibles para dar de baja</t>
  </si>
  <si>
    <t xml:space="preserve">Auxiliar Administrativo       Técnico Operativo      Dragoneante de Prisiones </t>
  </si>
  <si>
    <t>Eduardo Alfonso Vega          Mario Alberto  Ortiz Canchano  Ewin Julian Vargas   Pedro Antonio Parra</t>
  </si>
  <si>
    <t xml:space="preserve">Auxiliar Administrativo       Técnico Operativo      Dragoneante De Prisiones </t>
  </si>
  <si>
    <t xml:space="preserve">Eduardo Alfonso Vega          Mario Alberto  Ortiz Canchano Julian Vargas </t>
  </si>
  <si>
    <t>Aplicación procedimiento de baja</t>
  </si>
  <si>
    <t>Yazmin Betancourt Peña</t>
  </si>
  <si>
    <t xml:space="preserve">Profesionales integrantes de comité de bajas, Oficina Asesora Jurídica, Dirección General </t>
  </si>
  <si>
    <t>Dr. Jose  Nemecio Moreno Rodriguez , Ana Cristina Diaz, Gloria Ines Torres Baracaldo, Efrain Moreno Albaran, Brigadier General  Willian Ernesto Ruiz Garzon</t>
  </si>
  <si>
    <t>P138</t>
  </si>
  <si>
    <t xml:space="preserve">Tener el control del parque automotor del instituto </t>
  </si>
  <si>
    <t>Toma física parque automotor</t>
  </si>
  <si>
    <t xml:space="preserve">Coordinador Grupo Manejo Bienes Muebles </t>
  </si>
  <si>
    <t xml:space="preserve">Gloria Inés Torres Baracaldo </t>
  </si>
  <si>
    <t>*estalecimientos de reclusion de orden nacional eron -funcionario encargado.</t>
  </si>
  <si>
    <t>Director de establecimiento - elvia vargas esquivel</t>
  </si>
  <si>
    <t>Mantenimiento preventivo y correctivo motos, parque automotor Dirección General, Grupos especiales, revisión tecnomecánica.</t>
  </si>
  <si>
    <t>Técnica Administrativo</t>
  </si>
  <si>
    <t xml:space="preserve">Laura Carolina Flórez Avellaneda </t>
  </si>
  <si>
    <t>Actualización de inventarios</t>
  </si>
  <si>
    <t>Funcionario Grupo Manejo Bienes Muebles</t>
  </si>
  <si>
    <t xml:space="preserve">Elvia Vargas Esquivel </t>
  </si>
  <si>
    <t>Establecimientos de reclusión de orden nacional ERON</t>
  </si>
  <si>
    <t xml:space="preserve">director de establecimiento </t>
  </si>
  <si>
    <t>Alimentación Aplicativo SIIPA (Sistema de inventarios parque automotor)</t>
  </si>
  <si>
    <t>Funcionario grupo manejo bienes muebles</t>
  </si>
  <si>
    <t xml:space="preserve">Oficina de Sistemas de Información Técnico Administrativo </t>
  </si>
  <si>
    <t xml:space="preserve">*Ingeniero Hernán Avila     * Laura Carolina Flórez Avellaneda </t>
  </si>
  <si>
    <t>P139</t>
  </si>
  <si>
    <t xml:space="preserve">Controlar los bienes muebles de las unidades ejecutoras de propiedad del Instituto </t>
  </si>
  <si>
    <t xml:space="preserve">Realización tomas físicas </t>
  </si>
  <si>
    <t>Funcionarios del INPEC</t>
  </si>
  <si>
    <t xml:space="preserve">Funcionarios que cumplen funciones de almacenista </t>
  </si>
  <si>
    <t xml:space="preserve">Revisión aleatorias a unidades ejecutoras </t>
  </si>
  <si>
    <t>Coordinadora Grupo Manejo de Bienes Muebles</t>
  </si>
  <si>
    <t xml:space="preserve">Auxiliar Administrativo Auxiliar Administrativo Auxiliar Administrativo Técnico Administrativo </t>
  </si>
  <si>
    <t>Jonathan Sánchez Perilla                     María Inés Toro Bohórquez  Lilley Katherine Barrios             Mario Alberto Ortiz    Eduardo Alfonso Vega   Ingrid  Yulieth Saboya  Carlos Eduardo  Ramírez    Yazmin Betancourt Peña</t>
  </si>
  <si>
    <t>OE12</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</si>
  <si>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</si>
  <si>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IS28</t>
  </si>
  <si>
    <t>Entrega reporte trimestral de armamento por parte de los ERON</t>
  </si>
  <si>
    <t>P140</t>
  </si>
  <si>
    <t>Dotar del suministro de material defensa y municiones a los establecimientos carcelarios, centros de instrucción y grupos especiales-GROPES.</t>
  </si>
  <si>
    <t>JUAN JOSE LUNA ESPITIA</t>
  </si>
  <si>
    <t>Coordinador Grupo Armamento e Intendencia</t>
  </si>
  <si>
    <t>Recepción del material de defensa a en las instalaciones del Grupo Armamento e intendencia acorde a las cantidades contratadas.</t>
  </si>
  <si>
    <t>Juan José Luna Espitia</t>
  </si>
  <si>
    <t>Dragoneantes</t>
  </si>
  <si>
    <t>Aylin Buitrago,             Yuber Diaz,             Esneider Aragon</t>
  </si>
  <si>
    <t xml:space="preserve">.Establecer la relación de necesidades según corresponda,  determinando clase de elemento a dotar  (material de defensa ) y cantidades. </t>
  </si>
  <si>
    <t>Coordinar planes de entregas deplazamientos y rutas, garantizando el maximo nivel de entregas por recorrido asi mismo el respectivo cumpliento de los protocolos y  medidas de seguridad (manual de manejo de material de defensa, apoyos de fuerza publica, Gropes)</t>
  </si>
  <si>
    <t>Aylin Buitrago,               Nestor Fabian Cuervo, Andres Herrera leiva</t>
  </si>
  <si>
    <t>P141</t>
  </si>
  <si>
    <t xml:space="preserve">Garantizar la entrega de la dotación de intendencia a los establecimientos carcelarios, centros de instrucción y grupos especiales-GROPES que es adquirida mediante la contratación estatal </t>
  </si>
  <si>
    <t xml:space="preserve">Recepcion del material de intendencia en las intalaciones del Gupo Armamento e intendencia acorde a las cantidades contratadas.     </t>
  </si>
  <si>
    <t>Maryeri Cruz</t>
  </si>
  <si>
    <t xml:space="preserve"> .Establecer la relación de necesidades según corresponda,  determinando clase de elemento a dotar  y cantidades (planta actual de personal de custodia y vigilancia,  personal de auxiliares bachilleres a incorporar por contigente)</t>
  </si>
  <si>
    <t xml:space="preserve">.Coordinar planes de entregas desplazamientos y rutas, garantizando el máximo nivel de entregas por recorrido.                                                                                                 .Establecer y coordinar con los ERON, centros de instrucción  planes de entregas en las instalaciones del Grupo.                                                                     </t>
  </si>
  <si>
    <t>OE13</t>
  </si>
  <si>
    <t>Tramitar los lineamientos para la adquisición de las pólizas y su cobertura de acuerdo a las necesidades que presente el INPEC</t>
  </si>
  <si>
    <t>IS29</t>
  </si>
  <si>
    <t>Número de Avisos de Siniestros Presentados a los Corredores de Seguros/Número de Informes de Siniestros Enviados por las Direcciones, Coordinaciones y Áreas del Instituto.</t>
  </si>
  <si>
    <t>P142</t>
  </si>
  <si>
    <t>Mantener actualizado el Programa Generales de Seguros</t>
  </si>
  <si>
    <t xml:space="preserve">GUILLERMO ALEXANDER MACIAS PARDO </t>
  </si>
  <si>
    <t>Coordinador Grupo de Seguros</t>
  </si>
  <si>
    <t>Ingreso de fechas de inicio a un archivo excell del programa general de seguros</t>
  </si>
  <si>
    <t>Distinguido</t>
  </si>
  <si>
    <t>Wilson Javier Otalora Ortigoza</t>
  </si>
  <si>
    <t xml:space="preserve">Distinguido
Dragoneante
Dragoneante
</t>
  </si>
  <si>
    <t xml:space="preserve">Wilson Javier Otálora Ortigoza
Yasmin castro Rosero
Laura Avila Urrego
</t>
  </si>
  <si>
    <t>Solicitud mediante correo u oficio a los corredores de seguros de la entidad fechas de vecimiento de cada una de las polizas que comprenden el programa general de seguros</t>
  </si>
  <si>
    <t xml:space="preserve">Dragoneante
Dragoneante
</t>
  </si>
  <si>
    <t xml:space="preserve">Yasmin castro Rosero
Laura Avila Urrego
</t>
  </si>
  <si>
    <t>Actualizacion del archivo excell del programa general de seguros con la informacion suministrada por los corredores de seguros</t>
  </si>
  <si>
    <t>Garantizar la ejecución de los recursos para las siguientes pólizas parque automotor, todo riesgo daño material, contratistas, transporte de valores, Inclusiones (cobija varias pólizas), responsabilidad civil extracontractual, Seguro obligatorio de accidentes de tránsito (SOAT),  Manejo Global Financiero Sector Oficial Responsabilidad servidores públicos, fidelidad y riesgos financieros</t>
  </si>
  <si>
    <t>Teniente</t>
  </si>
  <si>
    <t xml:space="preserve">Guillermo Alexander Macias Pardo </t>
  </si>
  <si>
    <t>P143</t>
  </si>
  <si>
    <t>Incluir o excluir de las Pólizas los bienes muebles e inmuebles conforme a la relación presentada por el Grupo de Manejo de Bienes Muebles del INPEC.</t>
  </si>
  <si>
    <t xml:space="preserve">Coordinador Grupo de Seguros </t>
  </si>
  <si>
    <t>Mediante correo u oficio se le recuerda  al Grupo de Manejo de Bienes Muebles y Grupo Logistico del INPEC, que deben suministrar mensualmente los bienes a incluir dentro de la poliza y trimestralmente los bienes a excluir de la poliza.</t>
  </si>
  <si>
    <t xml:space="preserve">Yasmin castro Rosero
</t>
  </si>
  <si>
    <t xml:space="preserve">Distinguido
Dragoneante
</t>
  </si>
  <si>
    <t xml:space="preserve">Wilson Javier Otálora Ortigoza
Laura Avila Urrego
</t>
  </si>
  <si>
    <t>Mediante oficio se envia a los corredores  la informacion suministrada por el Grupo de Manejo de Bienes Muebles y Grupo Logistico del INPEC de los bienes a incluir y excluir de la polza</t>
  </si>
  <si>
    <t>P144</t>
  </si>
  <si>
    <t>Atender y tramitar oportunamente los informes de reclamación de siniestros presentados por los servidores públicos del INPEC</t>
  </si>
  <si>
    <t>Se reciben mediante oficio o correo los informes de reclmacion de siniestros</t>
  </si>
  <si>
    <t>Mediante oficio se tramita ante los corredores de seguros  los siniestros presentados por los servidores publicos del INPEC dentro de los tiempos establecedidos.</t>
  </si>
  <si>
    <t xml:space="preserve">Gestión Contractual </t>
  </si>
  <si>
    <t>OE14</t>
  </si>
  <si>
    <t xml:space="preserve">Realizar las acciones para adelantar la gestión contractual  en todo su ciclo de acuerdo con las normas de contratación vigentes. </t>
  </si>
  <si>
    <t>P145</t>
  </si>
  <si>
    <t>Lograr la eficiente y oportuna adquisición de los bienes y servicios programados en el Plan Anual de Adquisiciones para la vigencia</t>
  </si>
  <si>
    <t>SANDRA PATRICIA CÁRDENAS BRICEÑO</t>
  </si>
  <si>
    <t xml:space="preserve">Subdirectora de Gestión Contractual </t>
  </si>
  <si>
    <t>Plan Anual de Adquisiciones Publicado  en la página web y en el SECOP.</t>
  </si>
  <si>
    <t>Coordinadora Grupo Contractual</t>
  </si>
  <si>
    <t>Xenia Patricia Pimienta</t>
  </si>
  <si>
    <t xml:space="preserve">Profesional  Especializado
Distinguido
Profesional  Especializado
Profesional  Especializado
Técnico Operativo
Profesional  Especializado
Auxiliar Administrativo 
Auxiliar Administrativo
</t>
  </si>
  <si>
    <t xml:space="preserve">Milena Roa Buitrago
Manuel Alejandro Macias
Andrea Fernanda Celemin
Xenia Patricia Pimienta
Alicia Barrera Otalora
Silvia Vargas
Diana Herran Ruíz
Hermelinda Timote
</t>
  </si>
  <si>
    <t>Realizar requerimientos mensuales a las dependencias para el cumplimento del plan anual de adquisiciones 2019</t>
  </si>
  <si>
    <t xml:space="preserve">Auxiliar Administrativo 
Auxiliar Administrativo 
Auxiliar Administrativo 
Secretaria
</t>
  </si>
  <si>
    <t xml:space="preserve">Hermelinda Timote
Yaneth González
Mónica Ramírez Lozada
Diana Yiopasa
</t>
  </si>
  <si>
    <t>Realizar  seguimiento semestral   del plan anual de adquisiciones</t>
  </si>
  <si>
    <t>Subdirectora Gestión Contractual</t>
  </si>
  <si>
    <t>Sandra Patricia Cardenas Briceño</t>
  </si>
  <si>
    <t xml:space="preserve">Auxiliar Administrativo 
Contratista
</t>
  </si>
  <si>
    <t xml:space="preserve">Martha Lucía Guzmán C.
Johana Carolina Pérez
</t>
  </si>
  <si>
    <t>P146</t>
  </si>
  <si>
    <t>Asegurar la eficiente y oportuna función de supervisión a la ejecución contractual</t>
  </si>
  <si>
    <t>Realizar jornada de supervisión</t>
  </si>
  <si>
    <t xml:space="preserve">Coordinadora Grupo Contractual
Auxiliar Administrativo
</t>
  </si>
  <si>
    <t xml:space="preserve">Xenia Patricia Pimienta
Olmeida Osma
</t>
  </si>
  <si>
    <t>Crear usurarios y capacitaciones</t>
  </si>
  <si>
    <t xml:space="preserve">Auxiliar Administrativo </t>
  </si>
  <si>
    <t>Hermelinda Timote</t>
  </si>
  <si>
    <t>Realizar comunicaciones masivas recordando obligaciones del supervisor</t>
  </si>
  <si>
    <t>David Zorrilla</t>
  </si>
  <si>
    <t>P147</t>
  </si>
  <si>
    <t>Elaborar actos administrativos sancionatorios tales como multas, caducidades, terminaciones anticipadas, de mutuo acuerdo, y contestar los recursos que se presenten a dichos actos.</t>
  </si>
  <si>
    <t>Elaborar los actos administrativos de acuerdo a su demanda y así mismo contestar sus recursos</t>
  </si>
  <si>
    <t>OE15</t>
  </si>
  <si>
    <t xml:space="preserve">Realizar el seguimiento de la ejecución presupuestal dando cumplimiento a las metas establecidas para tal fin en el plan de Acción, para aprovechar los recursos asignados con eficiencia y eficacia. </t>
  </si>
  <si>
    <t>IS31</t>
  </si>
  <si>
    <t xml:space="preserve">Compromisos/Apropiación definitiva del presupuesto </t>
  </si>
  <si>
    <t>P148</t>
  </si>
  <si>
    <t>Controlar, analizar y hacer seguimiento a la ejecución presupuestal de gastos de los diferentes rubros que la conforman, con el propósito de optimizar y aprovechar los recursos asignados al Instituto.</t>
  </si>
  <si>
    <t xml:space="preserve">NILSEN YADIRA PARRA MOLINA </t>
  </si>
  <si>
    <t xml:space="preserve"> Coordinadora Grupo Presupuesto </t>
  </si>
  <si>
    <t>Generar reporte con analisis de resultado de la Ejecucion Presupuestal y remitir a nivel nacional</t>
  </si>
  <si>
    <t xml:space="preserve">Nilsen Yadira Parra Molina </t>
  </si>
  <si>
    <t xml:space="preserve">Profesional especializado
Profesional universitario
Profesional universitario
Profesional especializado
Secretaria Ejecutiva
Profesional universitario
</t>
  </si>
  <si>
    <t xml:space="preserve">Clemencia Mikan Díaz 
Pablo de la Cruz Rodríguez Urrea 
Ricardo Rodríguez Muñoz 
Hernando Malagon Gamba 
Aurora Arevalo Peralta
María de Jesús Barragan Oviedo
</t>
  </si>
  <si>
    <t>P149</t>
  </si>
  <si>
    <t>Apoyar a la Dirección de Atención y Tratamiento en la preparación y presentación de los recursos propios generados en los establecimientos de reclusión.</t>
  </si>
  <si>
    <t xml:space="preserve">Presentación del consolidado del anteproyecto de presupuesto </t>
  </si>
  <si>
    <t>P150</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</si>
  <si>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</si>
  <si>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 xml:space="preserve">Analizar informacion remitida y enviar correos con respuesta a los Direferentes establecimientos de Reclusion, con aprobación o rechazo de los soportes del anteproyecto de recursos propios </t>
  </si>
  <si>
    <t>A260</t>
  </si>
  <si>
    <t>A261</t>
  </si>
  <si>
    <t>A262</t>
  </si>
  <si>
    <t>A263</t>
  </si>
  <si>
    <t>A264</t>
  </si>
  <si>
    <t>A265</t>
  </si>
  <si>
    <t>A266</t>
  </si>
  <si>
    <t>A267</t>
  </si>
  <si>
    <t>A268</t>
  </si>
  <si>
    <t>A269</t>
  </si>
  <si>
    <t>A270</t>
  </si>
  <si>
    <t>A271</t>
  </si>
  <si>
    <t>A272</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</si>
  <si>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</si>
  <si>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</si>
  <si>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</si>
  <si>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</si>
  <si>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</si>
  <si>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</si>
  <si>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</si>
  <si>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</si>
  <si>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</si>
  <si>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</si>
  <si>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</si>
  <si>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</si>
  <si>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</si>
  <si>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</si>
  <si>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</si>
  <si>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</si>
  <si>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</si>
  <si>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</si>
  <si>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</si>
  <si>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</si>
  <si>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</si>
  <si>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</si>
  <si>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</si>
  <si>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</si>
  <si>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</si>
  <si>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</si>
  <si>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</si>
  <si>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</si>
  <si>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A302</t>
  </si>
  <si>
    <t>A303</t>
  </si>
  <si>
    <t>A304</t>
  </si>
  <si>
    <t>A305</t>
  </si>
  <si>
    <t>A306</t>
  </si>
  <si>
    <t>A307</t>
  </si>
  <si>
    <t>A308</t>
  </si>
  <si>
    <t>A309</t>
  </si>
  <si>
    <t>A310</t>
  </si>
  <si>
    <t>A311</t>
  </si>
  <si>
    <t>A312</t>
  </si>
  <si>
    <t>A314</t>
  </si>
  <si>
    <t>A315</t>
  </si>
  <si>
    <t>A316</t>
  </si>
  <si>
    <t>A317</t>
  </si>
  <si>
    <t>A318</t>
  </si>
  <si>
    <t>A319</t>
  </si>
  <si>
    <t>A320</t>
  </si>
  <si>
    <t>A321</t>
  </si>
  <si>
    <t>A322</t>
  </si>
  <si>
    <t>A323</t>
  </si>
  <si>
    <t>A324</t>
  </si>
  <si>
    <t>A325</t>
  </si>
  <si>
    <t>A326</t>
  </si>
  <si>
    <t>A327</t>
  </si>
  <si>
    <t>A328</t>
  </si>
  <si>
    <t>A329</t>
  </si>
  <si>
    <t>S17</t>
  </si>
  <si>
    <t>TIC PARA EL ESTADO</t>
  </si>
  <si>
    <t>IS33</t>
  </si>
  <si>
    <t>Realizar soporte técnico de las herramientas Ofimáticas implementadas en la sede central y anexos.</t>
  </si>
  <si>
    <t>P152</t>
  </si>
  <si>
    <t>Uso y Apropiación de la Tecnología</t>
  </si>
  <si>
    <t xml:space="preserve">Estrategia para el uso y adopción de la tecnología. </t>
  </si>
  <si>
    <t>IS32</t>
  </si>
  <si>
    <t>Administrar y controlar los servicios de conectividad de red de comunicaciones del Instituto validando disponibilidad en los servicios</t>
  </si>
  <si>
    <t>P153</t>
  </si>
  <si>
    <t>Infraestructura de la Plataforma tecnológica (Proyecto de inversión)</t>
  </si>
  <si>
    <t>Implementación del dominio único a nivel de Bogotá y EPN.</t>
  </si>
  <si>
    <t xml:space="preserve">Coordinador Grupo de Administración de las Tecnologías de la Información </t>
  </si>
  <si>
    <t>Inpector Jamir Suarez Sanchez</t>
  </si>
  <si>
    <t xml:space="preserve">Dragoneante Grupo de Administración de las Tecnologías de la Información </t>
  </si>
  <si>
    <t>Jhon Alexander Leal Mendivelso</t>
  </si>
  <si>
    <t>Transición direccionamiento de Protocolos IPV4 - IPV6</t>
  </si>
  <si>
    <t>Diseñar el modelo de SGSI definiendo las fases de ejecución asociada al MSPI  (Proyecto de inversión)</t>
  </si>
  <si>
    <t>Implementar la gestión de operación centralizada SOC (Security Operation Center) (Proyecto de inversión)</t>
  </si>
  <si>
    <t>Renovar la plataforma tecnológica asociada a misión crítica (equipos) (Proyecto de inversión)</t>
  </si>
  <si>
    <t>Inspector Jamir Suarez Sanchez</t>
  </si>
  <si>
    <t>Renovación tecnológica de la sala de monitoreo y estrategia del GEDIP (Adquisición pantallas GEDIP)</t>
  </si>
  <si>
    <t>Coordinador Grupo Apoyo Seguridad Electrónica</t>
  </si>
  <si>
    <t>Jaime Andres Rincon Hernandez</t>
  </si>
  <si>
    <t>Rodrigo Castro Diaz</t>
  </si>
  <si>
    <t>P154</t>
  </si>
  <si>
    <t>Diseñar el Modelo de planeación TI</t>
  </si>
  <si>
    <t>Plan maestro o Mapa de Ruta.</t>
  </si>
  <si>
    <t>Definición de indicadores de logro y resultado del Plan maestro o Mapa de Ruta.</t>
  </si>
  <si>
    <t>P155</t>
  </si>
  <si>
    <t>Proyectar el Plan de comunicaciones PETI</t>
  </si>
  <si>
    <t>Plan de comunicaciones PETI (Circular, Página Web, Correos Electrónicos y Notinpec)</t>
  </si>
  <si>
    <t>A330</t>
  </si>
  <si>
    <t>A331</t>
  </si>
  <si>
    <t>A332</t>
  </si>
  <si>
    <t>A333</t>
  </si>
  <si>
    <t>A334</t>
  </si>
  <si>
    <t>A335</t>
  </si>
  <si>
    <t>A336</t>
  </si>
  <si>
    <t>A337</t>
  </si>
  <si>
    <t>A338</t>
  </si>
  <si>
    <t>A339</t>
  </si>
  <si>
    <t xml:space="preserve">SEGURIDAD DIGITAL </t>
  </si>
  <si>
    <t>IS34</t>
  </si>
  <si>
    <t>Implementación de la Política de Gobierno Digital establecida por MINTIC.</t>
  </si>
  <si>
    <t>P156</t>
  </si>
  <si>
    <t>Implementar el Plan de seguridad y privacidad de la información</t>
  </si>
  <si>
    <t>Fase de diagnóstico</t>
  </si>
  <si>
    <t>Fase de planeación</t>
  </si>
  <si>
    <t xml:space="preserve">Fase de implementación </t>
  </si>
  <si>
    <t>Fase de evaluación del desempeño</t>
  </si>
  <si>
    <t>S</t>
  </si>
  <si>
    <t>IS35</t>
  </si>
  <si>
    <t>Evaluar el buen uso y aprovechamiento de la infraestructura tecnológica del Instituto</t>
  </si>
  <si>
    <t>P157</t>
  </si>
  <si>
    <t>Ejecutar el Plan de tratamiento de riesgos de seguridad y privacidad de la información</t>
  </si>
  <si>
    <t>Identificación de riesgos, establecimiento de controles y seguimiento.</t>
  </si>
  <si>
    <t>IS36</t>
  </si>
  <si>
    <t>Entrenamiento en las TIC implementadas en la entidad</t>
  </si>
  <si>
    <t>P158</t>
  </si>
  <si>
    <t>Elaborar y aprobar la declaración de aplicabilidad para el Sistema de Gestión de Seguridad de la Información SGSI en el proceso de Gestión Tecnológica de la Información</t>
  </si>
  <si>
    <t>Declaración de la aplicabilidad del Plan de Tratamiento de Riesgos del SGSI aprobada por la alta Dirección.</t>
  </si>
  <si>
    <t>Implementar en el GLPI (Gestión libre del parque informático) el seguimiento a la infraestructura tecnológica de seguridad y vigilancia electrónica.</t>
  </si>
  <si>
    <t xml:space="preserve"> Soporte técnico de la infraestructura tecnológica de seguridad y vigilancia electrónica.</t>
  </si>
  <si>
    <t>S19</t>
  </si>
  <si>
    <t>DEFENSA JURÍDICA</t>
  </si>
  <si>
    <t>IS39</t>
  </si>
  <si>
    <t>Trámites de  defensa jurídica, judicial y extrajudicial de la entidad en terminos y oportunidades concedidas por los Jueces de la Republica</t>
  </si>
  <si>
    <t>P159</t>
  </si>
  <si>
    <t xml:space="preserve">Realizar las solicitudes de conciliación prejudicial, judicial o posfallo estudiadas y presentadas al comité </t>
  </si>
  <si>
    <t>Dra. Olga Bautista</t>
  </si>
  <si>
    <t xml:space="preserve">Secretaria técnica del comité de conciliaciones y defensa judicial del INPEC </t>
  </si>
  <si>
    <t>Revisar, estudiar y elaborar las  fichas de  solicitudes de conciliación para incluir en la orden del día  y presentar en sesión ordinaria o extraordinaria al comité de conciliaciones y defensa judicial del INPEC</t>
  </si>
  <si>
    <t>Secretaria Grupo Jurisdicción coactiva, demandas y defensa judicial</t>
  </si>
  <si>
    <t>P160</t>
  </si>
  <si>
    <t xml:space="preserve">Gestionar los procesos de jurisdicción coactiva gestionados </t>
  </si>
  <si>
    <t>Coordinadora Grupo Jurisdicción coactiva, demandas y defensa judicial</t>
  </si>
  <si>
    <t>Mantener y actualizar los base de datos "cuadro general de coactivos del INPEC" de acuerdo con las gestiones realizadas.</t>
  </si>
  <si>
    <t>Profesional Universitario (Profesional del Derecho)</t>
  </si>
  <si>
    <t>P161</t>
  </si>
  <si>
    <t>Presentar  ordenes de pago  al comité  de conciliaciones y defensa judicial del INPEC.</t>
  </si>
  <si>
    <t xml:space="preserve">Presentar al comité las ordenes de pago.   </t>
  </si>
  <si>
    <t>Profesional Universitario o Funcionario asignado</t>
  </si>
  <si>
    <t>Mantener y actualizar los base de datos "ordenes de pago del INPEC"</t>
  </si>
  <si>
    <t>P162</t>
  </si>
  <si>
    <t>Conciliación estado procesos judiciales entre el grupo de jurisdicción coactiva, demandas y defensa judicial de la Oficina Asesora Jurídica y Grupo Contable- Dirección de Gestión Corporativa</t>
  </si>
  <si>
    <t>Dra. Olga Bautista /Dra. Cristina Díaz</t>
  </si>
  <si>
    <t>Coordinadoras Grupo Jurisdicción coactiva, demandas y defensa judicial; y  Grupo Contable</t>
  </si>
  <si>
    <t xml:space="preserve">Solicitar a Directores Regionales y apoderados del INPEC para el registro total y actualización oportuna del EKOGUI a mas tardar ultimo día hábil de cada mes </t>
  </si>
  <si>
    <t>Realizar descarga mensual de reporte EKOGUI el primer día hábil de cada mes, el  cual será el insumo para entrega mensual de informe estado procesos judiciales a GOCON de la Dirección de Gestión Corporativa, órganos y dependencia de control.</t>
  </si>
  <si>
    <t xml:space="preserve">El grupo de jurisdicción coactiva, demandas y defensa judicial de la Oficina Asesora Jurídica elabora informe mensual del estado de los procesos judiciales y lo enviará al grupo contable en los 5 primeros días hábiles siguientes al mes vencido. Informe elaborado con base en la descarga Ekogui </t>
  </si>
  <si>
    <t>Realizar mesa de trabajo para la conciliación entre el grupo de jurisdicción coactiva, demandas y defensa judicial de la Oficina Asesora Jurídica y Grupo Contable- Dirección de Gestión Corporativa-el 15 de cada mes, si este es festivo, el primer día hábil siguiente,  registrando en acta las diferencias si se llegan a presentar, puntos definidos y/o claros, inconvenientes registrados, alternativas de solución, fechas, compromisos y funcionarios responsables</t>
  </si>
  <si>
    <t>P163</t>
  </si>
  <si>
    <t>Seguimiento al cumplimiento  de las actividades de la Política de prevención del daño antijurídico.</t>
  </si>
  <si>
    <t>La secretaria técnica del comité de conciliación realizara seguimiento al cumplimiento de las actividades de la Política de prevención del daño antijurídico.</t>
  </si>
  <si>
    <t>P164</t>
  </si>
  <si>
    <t>Decisiones del comité  de conciliaciones y defensa judicial del INPEC, acciones de repetición reportadas al Coordinador de los agentes de Ministerio Público ante la jurisdicción en lo contencioso</t>
  </si>
  <si>
    <t>Informar al Ministerio Público ante la Jurisdicción en lo Contencioso Administrativo las decisión del  comité de conciliaciones y defensa judicial del INPEC respecto de la procedencia o no de instaurar acciones de repetición y anexando los documentos correspondientes</t>
  </si>
  <si>
    <t>Medir y evaluar la tasa de éxito procesal en repetición</t>
  </si>
  <si>
    <t>P165</t>
  </si>
  <si>
    <t>Acciones de tutela notificadas, registradas en el aplicativo SIJUR y contestada</t>
  </si>
  <si>
    <t>Dr. José Antonio Torres Cerón</t>
  </si>
  <si>
    <t>Coordinador Grupo Tutelas</t>
  </si>
  <si>
    <t>Recibir, clasificar y registrar en el aplicativo SIJUR las acciones de tutela y de cumplimiento notificadas en la OFAJU a través de los diferentes medios (correo electrónico y correspondencia externa).</t>
  </si>
  <si>
    <t>Viviana Estepa</t>
  </si>
  <si>
    <t>Elaborar escrito dando contestación  a las acciones de tutela  y remitir a la Autoridad Judicial correspondiente a través de los diferentes medios (correo electrónico, correspondencia y fax).</t>
  </si>
  <si>
    <t>Rosa Sierra</t>
  </si>
  <si>
    <t xml:space="preserve">Controlar mediante base de datos entrada y salida de Acciones de Tutelas creadas en la Oficina archivando los documentos que surjan de las actuaciones adelantadas, de acuerdo a las normas establecidas en gestión documental </t>
  </si>
  <si>
    <t>Cristian Alfonso Parra</t>
  </si>
  <si>
    <t>A340</t>
  </si>
  <si>
    <t>A341</t>
  </si>
  <si>
    <t>A342</t>
  </si>
  <si>
    <t>A343</t>
  </si>
  <si>
    <t>A344</t>
  </si>
  <si>
    <t>A345</t>
  </si>
  <si>
    <t>A346</t>
  </si>
  <si>
    <t>A347</t>
  </si>
  <si>
    <t>A348</t>
  </si>
  <si>
    <t>A349</t>
  </si>
  <si>
    <t>A350</t>
  </si>
  <si>
    <t>A351</t>
  </si>
  <si>
    <t>A352</t>
  </si>
  <si>
    <t>A353</t>
  </si>
  <si>
    <t>A354</t>
  </si>
  <si>
    <t>A355</t>
  </si>
  <si>
    <t>A356</t>
  </si>
  <si>
    <t>A357</t>
  </si>
  <si>
    <t>A358</t>
  </si>
  <si>
    <t>A359</t>
  </si>
  <si>
    <t>OFICINA DE CONTROL  DISCIPLINARIO</t>
  </si>
  <si>
    <t>IS40</t>
  </si>
  <si>
    <t>Decisiones de Fondo/No de procesos con hechos 2014 en curso)* 100</t>
  </si>
  <si>
    <t>P166</t>
  </si>
  <si>
    <t>Procesos disciplinarios finalizados en termino con decisión de Fondo con hechos vigecias 2014 2015,  2016 y 2017</t>
  </si>
  <si>
    <t>HERMAN DE JESUS ZAPATA SERNA</t>
  </si>
  <si>
    <t>JEFE OFIDI</t>
  </si>
  <si>
    <t>Terminación con decisión de fondo del 60% de los procesos con hechos vigencia 2014 evitando la caducidad de los mismos.</t>
  </si>
  <si>
    <t>Coordinador GINDI</t>
  </si>
  <si>
    <t>OLIVO SANDOVAL SONDOVAL</t>
  </si>
  <si>
    <t>PROFESIONALES ABOGADOS</t>
  </si>
  <si>
    <t>INSTRUCTORES DISCILIPLINARIOS</t>
  </si>
  <si>
    <t>IS41</t>
  </si>
  <si>
    <t>Decisiones de Fondo/No de procesos con hechos 2015 en curso)* 100</t>
  </si>
  <si>
    <t>Terminación con decisión de fondo del  20% de los procesos con hechos vigencia 2015  y evitar la caducidad .</t>
  </si>
  <si>
    <t>IS42</t>
  </si>
  <si>
    <t>Decisiones de Fondo/No de procesos con hechos 2016 en curso)* 100</t>
  </si>
  <si>
    <t>Terminación del 5% de los procesos con hechos vigencia 2016 que sean susceptibles de prescripción.</t>
  </si>
  <si>
    <t>Terminación de procesos mediante decisión de fondo en un mínimo de 3 fallos y 30 archivos mensuales.</t>
  </si>
  <si>
    <t>Programar brigadas de descongestión discipinaria para evacuar las decisiones de archivo</t>
  </si>
  <si>
    <t>OFICINA DE CONTROL DISCIPLINARIO</t>
  </si>
  <si>
    <t>GESTIÓN POR VALROES</t>
  </si>
  <si>
    <t>IS44</t>
  </si>
  <si>
    <t>No de procesos  iniciados/No de quejas que ameritan el inicio de un proceso disciplinario)</t>
  </si>
  <si>
    <t>P167</t>
  </si>
  <si>
    <t>Quejas e informes disciplinarios recibidos y evaluados.</t>
  </si>
  <si>
    <t xml:space="preserve">Evaluar el 70% de las quejas recibidas mensualmente en la OFIDI </t>
  </si>
  <si>
    <t>Rendir informe mensual de actividades contentivo de las actuaciones adelantadas frente a las quejas y actuaciones  por parte de cada Operador Disciplinario.</t>
  </si>
  <si>
    <t>Ccoordinador GOPEV</t>
  </si>
  <si>
    <t>DORIS SANCHEZ T.</t>
  </si>
  <si>
    <t>Administrador SIID</t>
  </si>
  <si>
    <t>Yesid Rordríguez</t>
  </si>
  <si>
    <t>IS45</t>
  </si>
  <si>
    <t>Decisiones de fondo (fallo absolutorio, fallo sancionatorio o archivo) / No de procesos con presunta responsabilidad)</t>
  </si>
  <si>
    <t>Presentar informe mensual a la Jefatura de las Remisiones por Competencia y comunicaciones de inhibitorios recibidos por el Grupo para el tramite correspondiente.</t>
  </si>
  <si>
    <t>Ccoordinador GUSCO</t>
  </si>
  <si>
    <t>SONIA MORENO AVELLANEDA</t>
  </si>
  <si>
    <t>Auxiliares /Tecnicos</t>
  </si>
  <si>
    <t>Integrantes del Grupo</t>
  </si>
  <si>
    <t>Establecer con el Grupo de Gestión Documental y de Atención al Ciudadano la ruta crítica de la correspondencia para la adecuada remisión de quejas con incidencia disciplinaria  a la OFIDI.</t>
  </si>
  <si>
    <t>Coordinador GOPEV</t>
  </si>
  <si>
    <t>EQUIPO TRABAJO GOPEV</t>
  </si>
  <si>
    <t>IS46</t>
  </si>
  <si>
    <t>N° actividades de prevención en los ERON para bajar el índice de conductas más reiterativas.</t>
  </si>
  <si>
    <t>P168</t>
  </si>
  <si>
    <t>Función preventiva disciplinaria en garantia del cumplimiento de la Ley y los Procedimientos internos.</t>
  </si>
  <si>
    <t>Adelantar mínimo 8 eventos de sensibilización en materia de prevención con cobertura en las  6 Direcciones Regionales</t>
  </si>
  <si>
    <t>Equipo trabajo GOPEV</t>
  </si>
  <si>
    <t>Auxiliares y Técnicos</t>
  </si>
  <si>
    <t xml:space="preserve">Publicar trimestralmente la  relación de fallos sancionatorios proferidos en  desarrollo de la acción disciplinaria contra Directivos y demás funcinarios </t>
  </si>
  <si>
    <t>Realizar el II Encuentro Disciplinario con los responsables de los Grupos Disciplinarios de la Direcciones Regionales</t>
  </si>
  <si>
    <t>HERMÁN DE JESUS ZAPATA SERNA</t>
  </si>
  <si>
    <t>Doris Sánchez</t>
  </si>
  <si>
    <t>TICs</t>
  </si>
  <si>
    <t>Dar incio a la actualización del Sistema de Información Disciplinario en coordinación con la OFISI.</t>
  </si>
  <si>
    <t>Registrar y verificar que las actuaciones procesales realizadas durante el mes se registren en el SIID.</t>
  </si>
  <si>
    <t xml:space="preserve">Profesionales y tecnico </t>
  </si>
  <si>
    <t>Instructores Disciplinarios y Yesid Rodríguez</t>
  </si>
  <si>
    <t xml:space="preserve">Rendir informe estadístico  trimestral a la DINPE sobre el Inventario Disciplinario y actuaciones  realizadas por los Operadores Disciplinarios a nivel nacional y registradas en el SIID </t>
  </si>
  <si>
    <t>Tecnico OFIDI</t>
  </si>
  <si>
    <t>YESID RODRIGUEZ</t>
  </si>
  <si>
    <t>P169</t>
  </si>
  <si>
    <t>mplementación del nuevo codigo General disciplinario Ley 1952 de enero del 2019</t>
  </si>
  <si>
    <t>Realizar la divulgación del codigo a nivel nacional empleando los medios institucionales</t>
  </si>
  <si>
    <t>Capacitar los instructores disciplinarios en el nuevo codigo general disciplinario</t>
  </si>
  <si>
    <t>Adelantar mesa de trabajo con los Directores Regionales, dar lineamientos sobre el nuevo codigo en su adopción e implementción.</t>
  </si>
  <si>
    <t>S20</t>
  </si>
  <si>
    <t>MEJORA NORMATIVA</t>
  </si>
  <si>
    <t>IS47</t>
  </si>
  <si>
    <t>Realizar y tramitar los recursos de segunda instancia en los procesos Disciplinarios contra funcionarios del Instituto y Casa Carcel</t>
  </si>
  <si>
    <t>P170</t>
  </si>
  <si>
    <t>Fallos de segunda instancia dentro de los procesos disciplinarios que se surten en contra de los funcionarios públicos, proyectados y presentados</t>
  </si>
  <si>
    <t>Dr. Fernando Antonio Gutiérrez Calderón</t>
  </si>
  <si>
    <t>Coordinador Grupo de Recursos y Conceptos</t>
  </si>
  <si>
    <t xml:space="preserve">Tramitar las solicitudes de conceptos juridicos y controles de legalidad de actos administrativos firmados por el Director General </t>
  </si>
  <si>
    <t>P171</t>
  </si>
  <si>
    <t xml:space="preserve">Conceptos jurídicos en materia de régimen penitenciario y carcelario, administrativo y legal. solicitados y resueltos </t>
  </si>
  <si>
    <t xml:space="preserve">Registrar en la base de datos las solicitudes de conceptos jurídicos y Asignar los conceptos jurídicos por parte del coordinador a los profesionales del grupo de acuerdo a la temática a tratar </t>
  </si>
  <si>
    <t>Realizar los conceptos jurídicos de apoyo y orientación solicitados por las diferentes áreas que lo requieran</t>
  </si>
  <si>
    <t xml:space="preserve">Realizar y tramitar los recursos de segunda instancia en los procesos Disciplinarios contra funcionarios del Instituto </t>
  </si>
  <si>
    <t>P172</t>
  </si>
  <si>
    <t xml:space="preserve">Mesas de trabajo para evaluar el avance y las complejidades presentadas en el estudio de los procesos disciplinarios, realizadas mensualmente </t>
  </si>
  <si>
    <t xml:space="preserve">Recopilar la normatividad vigente como sustento jurídico de las discusiones de casos especiales dentro de los procesos disciplinarios y Realizar las mesas de trabajo mensuales levantando las respectiva acta como soporte de registro de calidad </t>
  </si>
  <si>
    <t>P173</t>
  </si>
  <si>
    <t>Proyectos de acuerdo y resoluciones sobre  las funciones del instituto con control de legalidad</t>
  </si>
  <si>
    <t xml:space="preserve">Registrar y asignar a los profesionales del grupo las solicitudes de control de legalidad a proyectos de acuerdo y resoluciones
</t>
  </si>
  <si>
    <t xml:space="preserve">Realizar la revisión y control de legalidad de los proyectos de acuerdo y actos administrativos </t>
  </si>
  <si>
    <t>P174</t>
  </si>
  <si>
    <t xml:space="preserve">Tramites de casa carcel solicitados y resueltos </t>
  </si>
  <si>
    <t>Registrar en la base de datos las solicitudes de tramites de casa carcel solicitados y asignarlos por parte del coordinador a los profesionales del grupo.</t>
  </si>
  <si>
    <t>Realizar tramites de casa carcel solicitados al GRECO</t>
  </si>
  <si>
    <t>A360</t>
  </si>
  <si>
    <t>A361</t>
  </si>
  <si>
    <t>A362</t>
  </si>
  <si>
    <t>A363</t>
  </si>
  <si>
    <t>A364</t>
  </si>
  <si>
    <t>A365</t>
  </si>
  <si>
    <t>A366</t>
  </si>
  <si>
    <t>A367</t>
  </si>
  <si>
    <t>A368</t>
  </si>
  <si>
    <t>A369</t>
  </si>
  <si>
    <t>A370</t>
  </si>
  <si>
    <t>A371</t>
  </si>
  <si>
    <t>A373</t>
  </si>
  <si>
    <t>A374</t>
  </si>
  <si>
    <t>A375</t>
  </si>
  <si>
    <t>A376</t>
  </si>
  <si>
    <t>A377</t>
  </si>
  <si>
    <t>A378</t>
  </si>
  <si>
    <t>A379</t>
  </si>
  <si>
    <t>A380</t>
  </si>
  <si>
    <t>A381</t>
  </si>
  <si>
    <t>A382</t>
  </si>
  <si>
    <t>A383</t>
  </si>
  <si>
    <t>A384</t>
  </si>
  <si>
    <t>A385</t>
  </si>
  <si>
    <t>A386</t>
  </si>
  <si>
    <t>A387</t>
  </si>
  <si>
    <t>EVALUACIÓN DE RESULTADOS</t>
  </si>
  <si>
    <t>Conocer los avances en la consecución de resultados previstos en su marco estratégico.</t>
  </si>
  <si>
    <t>C7</t>
  </si>
  <si>
    <t>SEGUIMIENTO Y EVALUACIÓN DEL DESEMPEÑO INSTITUCIONAL</t>
  </si>
  <si>
    <t>Promover al Instituto el seguimiento a la gestión y su desempeño</t>
  </si>
  <si>
    <t>IE8</t>
  </si>
  <si>
    <t>Eficacia del seguimiento a la gestión institucional y la evaluación de los resultados obtenidos</t>
  </si>
  <si>
    <t>S21</t>
  </si>
  <si>
    <t>P175</t>
  </si>
  <si>
    <t xml:space="preserve">Realizar seguimiento anual al Plan de Direccionamiento estratégico. </t>
  </si>
  <si>
    <t xml:space="preserve">Consolidar los resultados de las dependencias en el plan de acción y procesarlos para obtener la evaluación del Direccionamiento estratégico </t>
  </si>
  <si>
    <t>P176</t>
  </si>
  <si>
    <t>Realizar seguimiento Trimestral al Plan de Acción.</t>
  </si>
  <si>
    <t>Generar trimestralmente el Informe de seguimiento del plan de acción y presentarlo ante el  comité institucional de desempeño</t>
  </si>
  <si>
    <t>P177</t>
  </si>
  <si>
    <t>Realizar seguimiento Trimestral al modelo integrado de planeación y gestión</t>
  </si>
  <si>
    <t>Generar trimestralmente el Informe de seguimiento del Modelo integrado de Planeación y Gestión y presentarlo ante el ministerio y comité institucional de desempeño institucional).</t>
  </si>
  <si>
    <t>P178</t>
  </si>
  <si>
    <t>Informes de monitoreo al mapa de riesgos de corrupción vigente, con base en la información reportada por los dueños de proceso y según lo establecido en la Política de Administración del Riesgo</t>
  </si>
  <si>
    <t>Efectuar monitoreo periódico al mapa de riesgo de corrupción con base  en la información que remitan los líderes de los procesos, de acuerdo con la Dimensión de Control Interno del MIPG y la Política de Administración del Riesgo del INPEC</t>
  </si>
  <si>
    <t>P179</t>
  </si>
  <si>
    <t>Realizar seguimiento trimestral a los planes de acción de las Direcciones Regionales y establecimientos de reclusión.</t>
  </si>
  <si>
    <t>Verificar, analizar y evaluar el plan de acción de las direcciones Regionales y sus establecimientos de reclusipon de su jurisdicción trimestralmente</t>
  </si>
  <si>
    <t>P180</t>
  </si>
  <si>
    <t>Realizar seguimiento al avance del plan de implementación Estándares "ACA" en Jamundí, Espinal y Escuela Penitenciaria</t>
  </si>
  <si>
    <t>Verificar, analizar y evaluar el plan de acción de los standares a cumplir para la certificación ACA en EPN, Jamundi y Espinal trimestralmente</t>
  </si>
  <si>
    <t>P181</t>
  </si>
  <si>
    <t>Seguimiento mensual de los indicadores, (físico, producto y financiero) de los proyectos de inversión activos</t>
  </si>
  <si>
    <t>Verificar, analizar y alimentar el seguimiento de avance de los proyectos de inversión en indicador Fisico, producto y gestión mensualmente</t>
  </si>
  <si>
    <t>P182</t>
  </si>
  <si>
    <t xml:space="preserve">Seguimiento mensual a los indicadores, aprobados en SINERGIA </t>
  </si>
  <si>
    <t>Registrar durante los 10 primeros días de cada mes, en la pagina de SINERGIA los avances cualitativos y cuantitativos de los indicadores del PND.</t>
  </si>
  <si>
    <t>P183</t>
  </si>
  <si>
    <t xml:space="preserve">Seguimiento Trimestral a los indicadores, Estratégicos </t>
  </si>
  <si>
    <t>Verificar, analizar y alimentar el seguimiento de avance de los indicadores del Direccionamiento estrategico a corte ultimo trimestre 2018</t>
  </si>
  <si>
    <t>Alimnetar los  indicadores  estratégicos del direccionamiento estrategico 2019-2022 en modulo indicadores ISOLUCIÓN</t>
  </si>
  <si>
    <t>Verificar, analizar y alimentar el seguimiento de avance de los  indicadores  estratégicos trimestralmente</t>
  </si>
  <si>
    <t>P184</t>
  </si>
  <si>
    <t>Seguimiento Trimestral a los indicadores, de los procesos</t>
  </si>
  <si>
    <t>Actualizar en el modulo indicadores ISOLUCION los indicadores que los responsables de los procesos solicitan actualizar</t>
  </si>
  <si>
    <t>Verificar, analizar y alimentar el seguimiento de avance de los  indicadores de los procesos trimestralmente en la matriz y ISOLUCION</t>
  </si>
  <si>
    <t>IS49</t>
  </si>
  <si>
    <t>GESTIÓN DEL CONOCIMIENTO Y LA INNOVACIÓN</t>
  </si>
  <si>
    <t>OD5</t>
  </si>
  <si>
    <t>Promover la construcción de una cultura de análisis y retroalimentación para el mejoramiento continuo.</t>
  </si>
  <si>
    <t>C8</t>
  </si>
  <si>
    <t>OE17</t>
  </si>
  <si>
    <t>Generar la captura y distribución del conocimiento.</t>
  </si>
  <si>
    <t>IE9</t>
  </si>
  <si>
    <t>Productos de investigación en la vigencia.</t>
  </si>
  <si>
    <t>S22</t>
  </si>
  <si>
    <t>INVESTIGACIÓN PENITENCIARIA Y CARCELARIA</t>
  </si>
  <si>
    <t>IS50</t>
  </si>
  <si>
    <t>Encuentros para la divulgación y retroalimentación del conocimiento penitenciario.</t>
  </si>
  <si>
    <t>P185</t>
  </si>
  <si>
    <t>Productos de investigación que generan nuevo conocimiento en el sector penitenciario y carcelario.</t>
  </si>
  <si>
    <t>Elaborar y aprobar el anteproyecto de investigación</t>
  </si>
  <si>
    <t>Coordinador Grupo Investigación Penitenciaria y Carcelaria</t>
  </si>
  <si>
    <t>Desarrollar el proyecto de investigación</t>
  </si>
  <si>
    <t>Elaborar el informe final de investigación y socializar los resultados.</t>
  </si>
  <si>
    <t>P186</t>
  </si>
  <si>
    <t>Alianza estratégica con la Red de Escuelas del Estado para la divulgación y retroalimentación del conocimiento penitenciario a nivel nacional.</t>
  </si>
  <si>
    <t xml:space="preserve">Participar en las reuniones convocadas por REDES para la preparacion del encuentro. </t>
  </si>
  <si>
    <t>Preparar y desarrollar la ponencia de participación del INPEC en el encuentro REDES.</t>
  </si>
  <si>
    <t>Elaborar y presentar informe de la participación en el encuentro REDES, especificamente en los resultados de la divulgación y retroalimentación del conocimiento penitenciario a nivel nacional.</t>
  </si>
  <si>
    <t>OFICINA DE CONTROL INTERNO</t>
  </si>
  <si>
    <t>CONTROL INTERNO</t>
  </si>
  <si>
    <t>OD6</t>
  </si>
  <si>
    <t>Promover el Mejoramiento Continuo del Instituto</t>
  </si>
  <si>
    <t>C9</t>
  </si>
  <si>
    <t>OE18</t>
  </si>
  <si>
    <t>Promover el mejoramiento continuo del Instituto mediante metodos, procedomientos de control y gestion de riesgos, asi como mecanismos de prevencion y evaluación de este.</t>
  </si>
  <si>
    <t>IE10</t>
  </si>
  <si>
    <t>Evaluacion del sistema de control interno (FURAG II)</t>
  </si>
  <si>
    <t>S23</t>
  </si>
  <si>
    <t>EVALUACIÓN Y SEGUIMIENTO</t>
  </si>
  <si>
    <t>Evaluacion Anual del Sistema de Control Interno</t>
  </si>
  <si>
    <t>P187</t>
  </si>
  <si>
    <t xml:space="preserve">Evaluar el Sistema de Control Interno. </t>
  </si>
  <si>
    <t>Mayor (ra) Jeferson Erazo Escobar</t>
  </si>
  <si>
    <t>Jefe de Oficina- Coordinadores Grupos</t>
  </si>
  <si>
    <t>Elaborar Informe del estado de avance del Sistema del Control Interno con la publicacion en la Pagina WEB. Cada (4) meses</t>
  </si>
  <si>
    <t>Elaborar y publicar en la pagina web institucional la Evalucion del Sistema de Control Interno que se reporta a traves del FURAG  II</t>
  </si>
  <si>
    <t>Incluir un capitulo dentro de los informes finales de auditoria que identifique los riesgos de gestion y corrupcion percibidos y efectuar un análisis de causas los riesgos de corrupción y la efectividad de los controles incorporados en las auditorías internas establecidas en el programa anual de auditorías</t>
  </si>
  <si>
    <t>Profesionales</t>
  </si>
  <si>
    <t>Auditores OFICI</t>
  </si>
  <si>
    <t>Realizar tres (3) seguimientos a la efectividad de los controles incorporados en el mapa de Riesgos de Corrupción - aplicativo Isolución. (Teniendo en cuenta fechas: 30 de abril, 31 de agosto y 31 de diciembre)</t>
  </si>
  <si>
    <t>Grupo de Evaluacion a la Gestion del Riesgo
Profesional</t>
  </si>
  <si>
    <t>Juan Manuel ballesteros Vásquez</t>
  </si>
  <si>
    <t>Publicar tres (3) informes de seguimiento al Mapa de Riesgos de Corrupción en la pestaña del Plan Anticorrupción - página web teniendo en cuenta los 10 primeros días hábiles de los meses de mayo, septiembre y enero.</t>
  </si>
  <si>
    <t>Nelson Javier 
Acosta Naranjo</t>
  </si>
  <si>
    <t>S24</t>
  </si>
  <si>
    <t xml:space="preserve">ENFOQUE HACIA LA PREVISIÓN </t>
  </si>
  <si>
    <t>Porcentaje de percepcion del sistema</t>
  </si>
  <si>
    <t>P188</t>
  </si>
  <si>
    <t>Revista de Control Interno orientada a contribuir activamente en la identificacion de mejoras al sistema de control interno, divulgando las politicas, metodologias y normativas del INPEC, sensibilizando sobre temas transversales de gestion y control.</t>
  </si>
  <si>
    <t>Diseño de la Revista Virtual de Control Interno</t>
  </si>
  <si>
    <t>Jefe de Oficina- Coordinadores Grupos
Funcionario</t>
  </si>
  <si>
    <t>Mauricio Garcia Alejo</t>
  </si>
  <si>
    <t>Edicion de la Revista Virtual de Control Interno</t>
  </si>
  <si>
    <t>Jefe de Oficina- Coordinadores Grupos
Funcionario OFICI</t>
  </si>
  <si>
    <t>Diagramacion de la Revista Virtual de Control Interno</t>
  </si>
  <si>
    <t>Funcionario (s) OFICI</t>
  </si>
  <si>
    <t xml:space="preserve">Mauricio Garcia Alejo
</t>
  </si>
  <si>
    <t>Envio para publicacion de la Revista Virtual de Control Interno</t>
  </si>
  <si>
    <t>S25</t>
  </si>
  <si>
    <t>EVALUACIÓN A LA GESTIÓN DEL RIESGO</t>
  </si>
  <si>
    <t>Evaluacion de la implementacion de la estrategia  de aplicación del Codigo de Integridad.</t>
  </si>
  <si>
    <t>P189</t>
  </si>
  <si>
    <t>Evaluación de la eficacia de la estrategia implementada por el INPEC para promover la aplicación del Código de Integridad.</t>
  </si>
  <si>
    <t xml:space="preserve">Realizar seguimiento a las actividades adelantadas por talento humano, que soporten la sensibilización, inducción, reinducción y afianzamiento de los contenidos del Código de Integridad </t>
  </si>
  <si>
    <t>Grupo evaluación a la gestión del riesgo</t>
  </si>
  <si>
    <t>Juan Manuel Ballesteros Vásquez</t>
  </si>
  <si>
    <t>A388</t>
  </si>
  <si>
    <t>A389</t>
  </si>
  <si>
    <t>A390</t>
  </si>
  <si>
    <t>A391</t>
  </si>
  <si>
    <t>A392</t>
  </si>
  <si>
    <t>A393</t>
  </si>
  <si>
    <t>A394</t>
  </si>
  <si>
    <t>A395</t>
  </si>
  <si>
    <t>A396</t>
  </si>
  <si>
    <t>A397</t>
  </si>
  <si>
    <t>A398</t>
  </si>
  <si>
    <t>A399</t>
  </si>
  <si>
    <t>A400</t>
  </si>
  <si>
    <t>A401</t>
  </si>
  <si>
    <t>A402</t>
  </si>
  <si>
    <t>A403</t>
  </si>
  <si>
    <t>A404</t>
  </si>
  <si>
    <t>A405</t>
  </si>
  <si>
    <t>A406</t>
  </si>
  <si>
    <t>A407</t>
  </si>
  <si>
    <t>A408</t>
  </si>
  <si>
    <t>A409</t>
  </si>
  <si>
    <t>A410</t>
  </si>
  <si>
    <t>A411</t>
  </si>
  <si>
    <t>A412</t>
  </si>
  <si>
    <t>A413</t>
  </si>
  <si>
    <t>A414</t>
  </si>
  <si>
    <t>A415</t>
  </si>
  <si>
    <t>A416</t>
  </si>
  <si>
    <t>IS51</t>
  </si>
  <si>
    <t>IS52</t>
  </si>
  <si>
    <t>IS53</t>
  </si>
  <si>
    <t>Promover el mejoramiento continuo del Instituto mediante métodos, procedimientos de control y gestión de riesgos, así como mecanismos de prevención y evaluación de este.</t>
  </si>
  <si>
    <t>Evaluación del sistema de control interno (FURAG II)</t>
  </si>
  <si>
    <t>IS54</t>
  </si>
  <si>
    <t>Plan Anticorrupción y Atención al Ciudadano formulado y monitoreado</t>
  </si>
  <si>
    <t>P190</t>
  </si>
  <si>
    <t>Riesgos de corrupción identificados y valorados por cada proceso, de acuerdo con la metodología para la administración del riesgo</t>
  </si>
  <si>
    <t>Realizar mesas de trabajo con los dueños de proceso y equipo operativo calidad MECI para la identificación o actualización de los riesgos de corrupción, de acuerdo con la metodología para la administración del riesgo.</t>
  </si>
  <si>
    <t xml:space="preserve">Identificar los riesgos de corrupción de los Procesos Estratégicos, Misionales, Apoyo y Evaluación, Determinar factores externos e internos de corrupción que afectan la institución. </t>
  </si>
  <si>
    <t xml:space="preserve">Valorar el riesgo de Corrupción, determinando la probabilidad de materialización y sus consecuencias o su impacto; definiendo las acciones para evitar o reducirlo; realizando su medición. </t>
  </si>
  <si>
    <t>P191</t>
  </si>
  <si>
    <t>Participación de la ciudadanía en la construcción del mapa de riesgos de corrupción</t>
  </si>
  <si>
    <t>Convocar a los ciudadanos, usuarios o grupos de valor a vincularse en la definición del mapa de riesgos de corrupción del Instituto.</t>
  </si>
  <si>
    <t>P192</t>
  </si>
  <si>
    <t>Mapa de riesgos de corrupción definido y documentado por cada proceso institucional</t>
  </si>
  <si>
    <t>Consolidar el mapa de riesgos de corrupción del INPEC de acuerdo con la actualización efectuada a los diferentes mapas de riesgos por proceso.</t>
  </si>
  <si>
    <t>P193</t>
  </si>
  <si>
    <t>Mapa de riesgos de corrupción publicado en el portal web institucional</t>
  </si>
  <si>
    <t>Publicar el Mapa de Riesgos de Corrupción del Instituto en la página web institucional.</t>
  </si>
  <si>
    <t>P194</t>
  </si>
  <si>
    <t>Mapa de riesgos de corrupción divulgado por mínimo tres canales de comunicación</t>
  </si>
  <si>
    <t>Divulgar con los servidores penitenciarios y demás grupos de valor del Instituto el mapa de riesgos de corrupción.</t>
  </si>
  <si>
    <t>P195</t>
  </si>
  <si>
    <t>Ajustes al mapa de riesgos de corrupción documentados y aprobados, según recomendaciones y solicitudes realizados al interior de la entidad.</t>
  </si>
  <si>
    <t>Realizar los ajustes  solicitados por los dueños de proceso, a los aprobados en el mapa de riesgos de corrupción  en  concordancia con la metodologia vigente de la Administración del Riesgo y la normatividad vigente.</t>
  </si>
  <si>
    <t>DIRECCION DE ATENCIÓN Y TRATAMIENTO</t>
  </si>
  <si>
    <t>Psicosocial / Atención Social</t>
  </si>
  <si>
    <t>ATENCIÓN Y TRATAMIENTO PENITENCIARIO</t>
  </si>
  <si>
    <t>OD7</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</si>
  <si>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</si>
  <si>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C10</t>
  </si>
  <si>
    <t>PSICOSOCIAL</t>
  </si>
  <si>
    <t>OE19</t>
  </si>
  <si>
    <t>Diseñar E Implementar Programas De Tratamiento Penitenciario Y De Atención Social Eficaces Beneficiando A La Ppl Y Facilitando Su Proceso De Prisionalización</t>
  </si>
  <si>
    <t>IE12</t>
  </si>
  <si>
    <t>N° PPL Beneficiada en los programas de atención social / ppl intramural</t>
  </si>
  <si>
    <t>S26</t>
  </si>
  <si>
    <t>ATENCIÓN SOCIAL</t>
  </si>
  <si>
    <t>IS55</t>
  </si>
  <si>
    <t xml:space="preserve">Entrega de elementos de aseo personal a la PPL en abril, agosto y diciembre/ PPL intramuros en abril, agosto y diciembre  </t>
  </si>
  <si>
    <t>P196</t>
  </si>
  <si>
    <t>Mejorar la accesibilidad a elementos básicos para la población privada de la libertad intramural</t>
  </si>
  <si>
    <t>Plan Indicativo de Direccionamiento Estratégico 2019-2022</t>
  </si>
  <si>
    <t>MARIA INES GUZMAN</t>
  </si>
  <si>
    <t>SUBDIIRECCION DE ATENCION PSICOSOCIAL</t>
  </si>
  <si>
    <t>Formalizar el procedimiento para adquisición y disposición de elementos básicos, kits de aseo y elementos de cama a la PPL.</t>
  </si>
  <si>
    <t>Profesional especializado</t>
  </si>
  <si>
    <t>Myriam Silva</t>
  </si>
  <si>
    <t>Profesional Especializado 13</t>
  </si>
  <si>
    <t>Darío León Rincón</t>
  </si>
  <si>
    <t>Socializar el procedimiento para adquisición y disposición de elementos básicos, kits de aseo y elementos de cama a la PPL con las Direcciones Regionales.</t>
  </si>
  <si>
    <t>Profesional universitario  09</t>
  </si>
  <si>
    <t xml:space="preserve">Zoulange Ortiz García </t>
  </si>
  <si>
    <t>Realizar seguimiento trimestral al eje prestacional.</t>
  </si>
  <si>
    <t>Profesional universitario  10</t>
  </si>
  <si>
    <t>IS56</t>
  </si>
  <si>
    <t>VIVIF realizadas / VIVIF programadas</t>
  </si>
  <si>
    <t>P197</t>
  </si>
  <si>
    <t>Aumentar el acceso a la Estrategia de VIVIF para las personas privadas de la libertad.</t>
  </si>
  <si>
    <t>Realizar seguimiento al uso, manejo y disposición adecuado de los equipos de cómputo para VIVIF a los establecimientos que recibieron dotación.</t>
  </si>
  <si>
    <t>Miryam Amparo Jiménez Rincón</t>
  </si>
  <si>
    <t xml:space="preserve">Realizar seguimiento trimestral de la cobertura de la estrategia VIVIF. </t>
  </si>
  <si>
    <t>Profesional universitario 11</t>
  </si>
  <si>
    <t>Vilma Aracely Vargas Rodríguez</t>
  </si>
  <si>
    <t>Diseñar e implementar una estrategia de  divulgación masiva de VIVIF.</t>
  </si>
  <si>
    <t>IS57</t>
  </si>
  <si>
    <t xml:space="preserve">PPL atendida por atención psicológica / PPL intramural que solicita atención </t>
  </si>
  <si>
    <t>P198</t>
  </si>
  <si>
    <t>Mejorar el acceso a atención psicológica en la población privada de la libertad.</t>
  </si>
  <si>
    <t>Diseñar y formalizar documento dentro del sistema de gestión de calidad que defina el mecanismo para la oferta del servicio de atención psicológica penitenciaria para la población privada de libertad.</t>
  </si>
  <si>
    <t>Socializar el documento para su implementación en los establecimientos de reclusión.</t>
  </si>
  <si>
    <t>IS58</t>
  </si>
  <si>
    <t>PPL con actividades de  prevención al consumo de SPA / PPL intramural</t>
  </si>
  <si>
    <t>P199</t>
  </si>
  <si>
    <t>Aumentar la cobertura de PPL que participan en actividades de prevención del consumo de SPA</t>
  </si>
  <si>
    <t>Realizar una actividad de entrenamiento en temas de prevención al consumo spa para referentes del programa en las Direcciones Regionales.</t>
  </si>
  <si>
    <t>Yamile Amparo Espitia Alarcón</t>
  </si>
  <si>
    <t>Diseñar e implementar una estrategia de  divulgación masiva sobre temas de Prevención al Consumo de SPA</t>
  </si>
  <si>
    <t>IS59</t>
  </si>
  <si>
    <t>ERON con protocolo de detección de riesgo suicida implementado / total ERON</t>
  </si>
  <si>
    <t>P200</t>
  </si>
  <si>
    <t>Diseñar e implementar acciones para mejorar la intervención de conductas suicidas.</t>
  </si>
  <si>
    <t>Socializar a las Direcciones Regionales protocolo de detección de riesgo suicida.</t>
  </si>
  <si>
    <t>Realizar videoconferencia de entrenamiento para detección de riesgo suicida a los referentes de las Direcciones Regionales.</t>
  </si>
  <si>
    <t>Implementar mesa de expertos para análisis y tratamiento de conductas suicidas.</t>
  </si>
  <si>
    <t>IS60</t>
  </si>
  <si>
    <t xml:space="preserve">PPL atendida en programas dirigidos a grupos con condiciones excepcionales/ppl reconocida con condiciones excepcional </t>
  </si>
  <si>
    <t>P201</t>
  </si>
  <si>
    <t>Aumentar la cobertura de los programas dirigidos a la población reconocida con condiciones excepcionales.</t>
  </si>
  <si>
    <t xml:space="preserve">Realizar seguimiento semestral a los encuentros multiculturales. </t>
  </si>
  <si>
    <t>Realizar seguimiento semestral  a las acciones afirmativas para cada grupo de condición excepcional.</t>
  </si>
  <si>
    <t>Realizar seguimiento anual a la ejecución de la muestra intercultural por parte de los ERON.</t>
  </si>
  <si>
    <t>IS61</t>
  </si>
  <si>
    <t>Indice de cumplimiento eficacia proyecto de inversIóns</t>
  </si>
  <si>
    <t>P202</t>
  </si>
  <si>
    <t>Mejorar la resolución  de conflictos  al interior de los establecimientos de reclusión del país. (proyecto de inversion)</t>
  </si>
  <si>
    <t>Diseñar sistema de mediación adecuado  a las condiciones de cada ERON</t>
  </si>
  <si>
    <t>Implementación del  sistema de mediación adecuado  a las condiciones de cada ERON</t>
  </si>
  <si>
    <t>Construir un manual de convivencia para articular las prácticas</t>
  </si>
  <si>
    <t xml:space="preserve">Socializar e implementar el manual de convivencia </t>
  </si>
  <si>
    <t>Diseñar un sistema de monitoreo de conflictividad en los ERON</t>
  </si>
  <si>
    <t>Implementación del  sistema  de monitoreo de conflictividad en los ERON</t>
  </si>
  <si>
    <t>Indice de cumplimiento eficacia proyecto de inversIón</t>
  </si>
  <si>
    <t>P203</t>
  </si>
  <si>
    <t>Fortalecer el programa de atencion de consumo de sustancias psicoactivas en la poblacion privada de la libertad a cargo del INPEC. (proyecto de Inversión)</t>
  </si>
  <si>
    <t xml:space="preserve">Diseñar una estrategia para evaluar la efectividad del programa </t>
  </si>
  <si>
    <t>Realizar la evaluación de la efectividad del programa</t>
  </si>
  <si>
    <t xml:space="preserve"> Socializar de los resultados de la evaluación.</t>
  </si>
  <si>
    <t>Coordinadora Grupo de Tratamiento Penitenciario</t>
  </si>
  <si>
    <t>IS62</t>
  </si>
  <si>
    <t>Establecimientos con programma de atención a niños modernizados / Establecimientos proyectados.</t>
  </si>
  <si>
    <t>P204</t>
  </si>
  <si>
    <t>Modernización  del programa de atención de los  niños RM Bogotá</t>
  </si>
  <si>
    <t>Realizar seguimiento del proyecto de modernización del programa de atención a niños en RM Bogotá, mediante  visita e informe mensual de avance.</t>
  </si>
  <si>
    <t>Coordinadora grupo Atención Social</t>
  </si>
  <si>
    <t>Vilma Vargas</t>
  </si>
  <si>
    <t>Realizar dos jornadas de sensibilización con funcionarios y mujeres privadas de la libertad sobre la importancia de modernizar el programa.</t>
  </si>
  <si>
    <t>Psicosocial / Tratamiento Penitenciario</t>
  </si>
  <si>
    <t>IE11</t>
  </si>
  <si>
    <t>N° PPL Accede al tratamiento penitenciario / total ppl condenada</t>
  </si>
  <si>
    <t>S27</t>
  </si>
  <si>
    <t>TRATAMIENTO PENITENCIARIO</t>
  </si>
  <si>
    <t>IS63</t>
  </si>
  <si>
    <t>No ppl clasificados y/o con seguimiento  en fase de tratamiento</t>
  </si>
  <si>
    <t>P205</t>
  </si>
  <si>
    <t>Realizar clasificación y/o seguimiento de la PPL condenada en fases de Tratamiento Penitenciario en los ERON.</t>
  </si>
  <si>
    <t>Realizar seguimiento a la clasificación y/o seguimiento en fase de tratamiento</t>
  </si>
  <si>
    <t>Luz Adriana Sanabria</t>
  </si>
  <si>
    <t>Gigliola Vargas</t>
  </si>
  <si>
    <t>IS64</t>
  </si>
  <si>
    <t>No ppl condenados asignados a actividades ocupacionales tee</t>
  </si>
  <si>
    <t>P206</t>
  </si>
  <si>
    <t>Realizar asignación de la PPL condenada a programas ocupacionales de trabajo, estudio y enseñanza  en los ERON.</t>
  </si>
  <si>
    <t xml:space="preserve">Realizar seguimiento a la asignación de programas de trabajo, estudio y enseñanza. </t>
  </si>
  <si>
    <t>IS65</t>
  </si>
  <si>
    <t xml:space="preserve">No  ppl que participan en programas psicosociales con fines de tratamiento </t>
  </si>
  <si>
    <t>P207</t>
  </si>
  <si>
    <t>Incrementar el número de PPL condenados que participan en los programas psicosociales con fines  de Tratamiento Penitenciario implementados en los ERON.</t>
  </si>
  <si>
    <t>Realizar seguimiento en la implementación de los programas psicosociales con fines de tratamiento penitenciario</t>
  </si>
  <si>
    <t>P208</t>
  </si>
  <si>
    <t>Fortalecer los centros de referenciacion del orden Nacional</t>
  </si>
  <si>
    <t>Construir lineamientos del servicio pospenitenciario en coordinación con el Ministerio de Justicia</t>
  </si>
  <si>
    <t>Yolanda Paredes</t>
  </si>
  <si>
    <t>Activar el servicio de los Centros de Referenciación del orden nacional</t>
  </si>
  <si>
    <t>IS66</t>
  </si>
  <si>
    <t xml:space="preserve">No  de Comunidades terapéuticas  en funcionamiento a nivel nacional </t>
  </si>
  <si>
    <t>P209</t>
  </si>
  <si>
    <t>Fortalecer el tratamiento penitenciario con la implementación de comunidades terapeúticas en el ERON</t>
  </si>
  <si>
    <t xml:space="preserve">Realizar gestión para la implementación de comunidades terapéuticas en los ERON </t>
  </si>
  <si>
    <t xml:space="preserve">Profesional Especializado </t>
  </si>
  <si>
    <t>Sandra Lizarazo</t>
  </si>
  <si>
    <t>P210</t>
  </si>
  <si>
    <t>Implementar Herramientas de Evaluación Penitenciaria (proyecto de Inversión)</t>
  </si>
  <si>
    <t>Realizar un diagnóstico del perfil ocupacional de la población privada de la libertad condenada (trabajo, estudio y enseñanza) que incluya las posibilidades ocupacionales al salir en libertad.</t>
  </si>
  <si>
    <t xml:space="preserve">Diseñar y validar el instrumento de caracterización ocupacional de la población privada de la libertad condenada, con los componentes de educación y trabajo e incluyendo el enfoque diferencial. </t>
  </si>
  <si>
    <t>Psicosocial / Apoyo Espiritual</t>
  </si>
  <si>
    <t>S28</t>
  </si>
  <si>
    <t>APOYO ESPIRITUAL</t>
  </si>
  <si>
    <t>IS67</t>
  </si>
  <si>
    <t xml:space="preserve">Numero de solicitudes de asistencia espiritual, de acuerdo a su confesion religiosa / Numero de asistencias efectuadas por parte de los lideres espirituales. </t>
  </si>
  <si>
    <t>P211</t>
  </si>
  <si>
    <t>Facilitar el acompañamiento de las entidades religiosas para que las practicas de culto y el aporte al bien comun se materialicen, según necesidades de asistencia espiritual y religiosa de la Poblacion Privada de la Libertad y funcionarios.</t>
  </si>
  <si>
    <t>P. Wilson Castaño Montoya</t>
  </si>
  <si>
    <t>Coordinador</t>
  </si>
  <si>
    <t xml:space="preserve">Realizar seguimiento y acompañamiento a las actividades de asistencia espiritual y religiosa, que sean brindadas por las entidades religiosas a la PPL y funcionarios  a través de los responsables de AE. </t>
  </si>
  <si>
    <t>Nelson Céspedes</t>
  </si>
  <si>
    <t xml:space="preserve">Realizar procedimiento de asistencia espiritual </t>
  </si>
  <si>
    <t>P212</t>
  </si>
  <si>
    <t>Implementacion y seguimiento al "Programa de formacion de lideres a traves del menejo de la inteligencia emocional y social de la poblacion privada de libertad del establecimiento de CAMIS Acacias-Meta".</t>
  </si>
  <si>
    <t>Realizar seguimiento e implementación a las actividades del programa FORLAC</t>
  </si>
  <si>
    <t>Capacitar al voluntariado que apoyará el programa de formación</t>
  </si>
  <si>
    <t>P213</t>
  </si>
  <si>
    <t>Fortalecer la dimension espiritual de la poblacion privada de libertad y funcionarios.</t>
  </si>
  <si>
    <t>Realizar y coordinar encuentros de parejas con enfoque espiritual a funcionarios.</t>
  </si>
  <si>
    <t>Hacer seguimiento a los Capellanes vinculados a través de contrato</t>
  </si>
  <si>
    <t>Realizar y coordinar brigadas de Asistencia Espiritual a la PPL, con los lideres espirituales de los establecimientos de reclusión del orden nacional.</t>
  </si>
  <si>
    <t xml:space="preserve">Apoyar en la realización de las actividades de atención psicosocial con enfoque espiritual para los funcionarios. </t>
  </si>
  <si>
    <t>P214</t>
  </si>
  <si>
    <t>Ampliación de la cobertura de las  cartillas de; "la Carcel un espacio para la Paz y Reconciliacion", en la poblacion privada de libertad.</t>
  </si>
  <si>
    <t xml:space="preserve">Hacer seguimiento a los ERON sobre la divulgacion de las cartillas a la PPL.  </t>
  </si>
  <si>
    <t>Propuesta para el modulo "V", con las entidades religiosas que asisten a ERON.</t>
  </si>
  <si>
    <t>P215</t>
  </si>
  <si>
    <t>Seguimiento y orientacion a las acciones que realicen las entidades religiosas a traves de los lideres espirituales o voluntarios</t>
  </si>
  <si>
    <t>Realizar encuentro nacional de Pastoral Penitenciaria con diferentes representantes y voluntarios de entidades religiosas.</t>
  </si>
  <si>
    <t>Realizar seguimiento a las inducciones y capacitaciones que se impartan a voluntarios por medio de los lideres espirituales.</t>
  </si>
  <si>
    <t>P216</t>
  </si>
  <si>
    <t>Proponer convenios con iglesias para el desarrollo del voluntariado en los ERON</t>
  </si>
  <si>
    <t>$0.00</t>
  </si>
  <si>
    <t>Indagar sobre entidades religiosas que asisten poblaciones vulnerables que potencialmente podrían suscribir convenios con los diferentes ERON para el desarrollo del voluntariado</t>
  </si>
  <si>
    <t>Proponer a los diferentes ERON la suscripción de convenios con iglesias y/o entidades religiosas que vinculen el voluntariado</t>
  </si>
  <si>
    <t>Educación /Educación penitenciaria y carcelaria</t>
  </si>
  <si>
    <t>C11</t>
  </si>
  <si>
    <t>EDUCACIÓN</t>
  </si>
  <si>
    <t>OE20</t>
  </si>
  <si>
    <t>Implementar el modelo educativo del INPEC en cada uno de los ERON,  incluyendo  las actividades deportivas, recreativas y culturales como parte constitutiva del tratamiento penitenciario,   en pro de  mejorar   la calidad de la educación impartida a los privados de la libertad.</t>
  </si>
  <si>
    <t>IE13</t>
  </si>
  <si>
    <t>% de establecimientos con programas de educación en el marco del modelo educativo</t>
  </si>
  <si>
    <t>S29</t>
  </si>
  <si>
    <t>EDUCACIÓN PENITENCIARIA Y CARCELARIA</t>
  </si>
  <si>
    <t>IS68</t>
  </si>
  <si>
    <t>Porcentaje de ERON  desarrollando la educación  mediante el modelo educativo del INPEC.</t>
  </si>
  <si>
    <t>P217</t>
  </si>
  <si>
    <t xml:space="preserve">ERON  desarollando el modelo educativo </t>
  </si>
  <si>
    <t>Maricela Guevara</t>
  </si>
  <si>
    <t>Subdirectora SUBDE</t>
  </si>
  <si>
    <t>Identificación y asesoría técnica de implantación del modelo a 20 instituciones educativas propiedad  del inpec.</t>
  </si>
  <si>
    <t>Subdirectora de Educación</t>
  </si>
  <si>
    <t>Maricela Guevara Montaño</t>
  </si>
  <si>
    <t>Coordinador Grupo de Educación</t>
  </si>
  <si>
    <t>Enrique Castillo Fonseca</t>
  </si>
  <si>
    <t>Capacitar a los monitores, servidores públicos y docentes en la apropiación del modelo educativo.</t>
  </si>
  <si>
    <t>2 informes semestrales de avances de implementación del modelo educativo.</t>
  </si>
  <si>
    <t>IS69</t>
  </si>
  <si>
    <t xml:space="preserve">Porcentaje de ERON vinculando a PPL en los programas de educación superior </t>
  </si>
  <si>
    <t>P218</t>
  </si>
  <si>
    <t>Ampliación de oferta de educación supérior</t>
  </si>
  <si>
    <t>Fortalecer oferta de programas de educación superior con la suscripción de 1 convenios.</t>
  </si>
  <si>
    <t>Celebración de contratos para el apoyo económico del programa de educación superior a distancia para PPL</t>
  </si>
  <si>
    <t>IS70</t>
  </si>
  <si>
    <t xml:space="preserve">Porcentaje de ERON vinculando a PPL en los programas de educación para el trabajo y  desarrollo humano </t>
  </si>
  <si>
    <t>P219</t>
  </si>
  <si>
    <t xml:space="preserve"> Ampliar la participación de la Población privada de la libertad habil a la oferta educativa desarrollada por el Sena</t>
  </si>
  <si>
    <t>Resolución de asignación presupuestal de acuerdo con las necesidades presentadas por los establecimientos de reclusión.</t>
  </si>
  <si>
    <t>Ampliar la cobertura lograda en educación para el trabajo y el Desarrollo Humano respecto lo logrado en 2018.</t>
  </si>
  <si>
    <t>IS71</t>
  </si>
  <si>
    <t xml:space="preserve">Porcentaje de ERON con programa  de validación y preparación  para presentar pruebas de Estado ICFES </t>
  </si>
  <si>
    <t>P220</t>
  </si>
  <si>
    <t xml:space="preserve">Ampliación de la cobertura del programa de preparación  y  validación ICFES </t>
  </si>
  <si>
    <t>Diseñar y formalizar GUIA PARA INSCRIPCION Y PRESENTACION DE PRUEBAS ICFES en el aplicativo ISOLUCION</t>
  </si>
  <si>
    <t>Ampliación en 5 establecimiento la cobertura del programa de validación  y presentación ICFES.</t>
  </si>
  <si>
    <t>Informe de ejecución de acciones tendientes a la mejora y aplicación  del programa de validación  y presentación ICFES.</t>
  </si>
  <si>
    <t>IS72</t>
  </si>
  <si>
    <t xml:space="preserve">Porcentaje de ERON con PPL con  programa de alfabetización   </t>
  </si>
  <si>
    <t>P221</t>
  </si>
  <si>
    <t xml:space="preserve">Ampliación cobertura programa de alfabetización </t>
  </si>
  <si>
    <t>Realizar análisis de necesidades de la PPL respecto la cobertura del programa de alfabetización con el fin de identificar y seleccionar 5 establecimientos.</t>
  </si>
  <si>
    <t>Ampliar cobertura del programa de alfabetización en 5 establecimientos.</t>
  </si>
  <si>
    <t>Realizar asesoria Tecnica a 20 Instituciones Educativas que son propiedad del INPEC con el fin de iniciar la implementaciòn del Modelo Educativo  para el Sistema Penitenciario y Carcelario Colombiano de acuerdo con el objetivo misional en el marco del Derecho fundamental a la Educaciòn de calidad</t>
  </si>
  <si>
    <t>S30</t>
  </si>
  <si>
    <t>CULTURA DEPORTE Y RECREACIÓN</t>
  </si>
  <si>
    <t>IS73</t>
  </si>
  <si>
    <t xml:space="preserve">No de ERON dotados con material bibliografico y mobiliario para bibliotecas/ No total de ERON </t>
  </si>
  <si>
    <t>P222</t>
  </si>
  <si>
    <t xml:space="preserve"> ERON con Bibliotecas en funcionamiento (espacio físico, mobiliario, equipo de computo con software, material bibliográfico actualizado y personal capacitado)</t>
  </si>
  <si>
    <t xml:space="preserve">Implementar por lo menos un curso virtual para bibliotecarios con el apoyo de la Escuela Nacional Penitenciaria </t>
  </si>
  <si>
    <t xml:space="preserve">Llevar a cabo el proceso para el reconocimiento de las mejores bibliotecas carcelarias y penitenciarias </t>
  </si>
  <si>
    <t xml:space="preserve">Adquirir elementos para dotación para las bibliotecas priorizadas para la vigencia </t>
  </si>
  <si>
    <t xml:space="preserve">Educación /Deporte, recreación y cultura </t>
  </si>
  <si>
    <t>IS74</t>
  </si>
  <si>
    <t>No de ERON con programas deportivos y recreativos implementados /  No total de ERON</t>
  </si>
  <si>
    <t>P223</t>
  </si>
  <si>
    <t>ERON, con programas y deportivos, recreativos</t>
  </si>
  <si>
    <t>trimestral</t>
  </si>
  <si>
    <t xml:space="preserve">Maricela Guevara Montaño </t>
  </si>
  <si>
    <t xml:space="preserve">Subdirectora de Educación </t>
  </si>
  <si>
    <t>Propuesta metodológica para la promoción y desarrollo del concurso de teatro, música y pintura, en coordinación con las direcciones regionales.</t>
  </si>
  <si>
    <t>Profesional Especializado Grado 13</t>
  </si>
  <si>
    <t xml:space="preserve">Ingrid Paola González Reyes </t>
  </si>
  <si>
    <t xml:space="preserve">Propuesta metodológica para la promoción y desarrollo de campeonatos deportivos penitenciarios y carcelarios, en coordinación con las direcciones regionales. </t>
  </si>
  <si>
    <t xml:space="preserve">Implementación de los lineamientos de deporte y recreación, en coordinación con las direcciones regionales </t>
  </si>
  <si>
    <t>IS75</t>
  </si>
  <si>
    <t xml:space="preserve"> No de ERON con elementos para deporte, recreación y cultura, dotados / No total de ERON</t>
  </si>
  <si>
    <t>P224</t>
  </si>
  <si>
    <t xml:space="preserve"> ERON,  con elementos para deporte, recreación y cultura. </t>
  </si>
  <si>
    <t xml:space="preserve">Llevar a cabo la retroalimentación y seguimiento a la planeación de los programas de cultura, deporte y recreación realizado por los ERON, a través de las Direcciones Regionales </t>
  </si>
  <si>
    <t xml:space="preserve">Asignar recursos para la adquisición de elementos para el fortalecimiento de los programas de cultura deporte y recreación y hacer seguimiento a su ejecución a través de las direcciones regionales  </t>
  </si>
  <si>
    <t>IS76</t>
  </si>
  <si>
    <t xml:space="preserve">No de ERON con programas culturales y artisticos implementados /  No total de ERON.  </t>
  </si>
  <si>
    <t xml:space="preserve">Porcentual </t>
  </si>
  <si>
    <t>P225</t>
  </si>
  <si>
    <t xml:space="preserve">ERON, con programas culturales y artisticos. </t>
  </si>
  <si>
    <t xml:space="preserve">Numero </t>
  </si>
  <si>
    <t xml:space="preserve">Suscribir por lo menos un convenio para el fortalecimiento de los programas de deporte, recreación y cultura. </t>
  </si>
  <si>
    <t xml:space="preserve">Realizar el Programa Libertad Bajo Palabra en alianza con el Ministerio de Cultura </t>
  </si>
  <si>
    <t>Desarrollo Habilidades productivas</t>
  </si>
  <si>
    <t>C12</t>
  </si>
  <si>
    <t>DESARROLLO DE HABILIDADES  PRODUCTIVAS</t>
  </si>
  <si>
    <t>OE21</t>
  </si>
  <si>
    <t>Promover el desarrollo de actividades laborales ocupacionales y productivas para las personas privadas de la libertad</t>
  </si>
  <si>
    <t>IE14</t>
  </si>
  <si>
    <t>Incremento en la demanda de cupos para las actividades ocupacionales y productivas</t>
  </si>
  <si>
    <t>S31</t>
  </si>
  <si>
    <t>ACTIVIDADES OCUPACIONALES</t>
  </si>
  <si>
    <t>IS77</t>
  </si>
  <si>
    <t>Número total de planes ocupacionales actualizados / Número total de planes ocupacionales</t>
  </si>
  <si>
    <t>P226</t>
  </si>
  <si>
    <t xml:space="preserve">Diseño del nuevo calzado para los internos condenados del país; en formas, colores y materiales apropiados al género masculino; en cumplimiento a lo establecido en el articulo 2º de la Ley 1709 de 2014. </t>
  </si>
  <si>
    <t>MY. JOHANNA ANDREA MONTOYA CIFUENTES</t>
  </si>
  <si>
    <t>Subdirector Técnico</t>
  </si>
  <si>
    <t xml:space="preserve">Realizar alianzas con instituciones universitarias (min 1) para gestionar pasantías con Facultades de Diseño Industrial, ingeniería industrial y similares con el objetivo de definir el diseño y proceso productivo apropiado para el calzado masculino de la PPL a nivel nacional. </t>
  </si>
  <si>
    <t>Sandra Marcela Trujillo González</t>
  </si>
  <si>
    <t>Judith Solano</t>
  </si>
  <si>
    <t>Definir el plan de trabajo y cronograma de actividades a realizar por parte de los pasante de la institución con la cual se suscribe el convenio.</t>
  </si>
  <si>
    <t>P227</t>
  </si>
  <si>
    <t>Aprobación de las normas técnicas que establecen los requsitos que deben cumplir y los ensayos a los que deben someterse las materias primas e insumos utilizados en la fabricación de uniformes y calzado para la PPL condenada.</t>
  </si>
  <si>
    <t>Gestionar el apoyo en asesoría técnica del Ministerio de Defensa Nacional, las Fuerzas Militares y la Policía Nacional para adelantar el proceso de normalización de la dotación de la PPL a nivel nacional</t>
  </si>
  <si>
    <t>Realizar mesas de trabajo (min1) con los involucrados incluyendo proveedores de materia prima</t>
  </si>
  <si>
    <t>Formular la proyección de las actividades para la vigencia 2020, con el objetivo de definir tareas  para la normalización de los uniformes para la PPL.</t>
  </si>
  <si>
    <t>P228</t>
  </si>
  <si>
    <t>Actividades ocupacionales del área laboral en los nuevos establecimientos (Girón e Ipiales) implementadas</t>
  </si>
  <si>
    <t>Realizar visitas (2) a los establecimientos como parte del acompañamiento para la creación de actividades ocupacionales posibles de implementar.</t>
  </si>
  <si>
    <t>Solicitar a la correspondiente Regional y establecimientos el aval de las especificaciones técnicas de la maquinaria y espacios adecuados sugeridos por la USPEC.</t>
  </si>
  <si>
    <t>Presentar a la USPEC  las especificaciones técnicas avaladas por la respectiva Regional de los elementos de dotación de las áreas ocupacionales y productivas para las nuevas construcciones en los dos establecimientos.</t>
  </si>
  <si>
    <t>P229</t>
  </si>
  <si>
    <t>Planes ocupacionales del área laboral revisados y analizados en los 132 ERON</t>
  </si>
  <si>
    <t>Emitir los lineamientos a las Direcciones Regionales para el diagnóstico de los Planes Ocupacionales de todos los ERON de su jurisdicción.</t>
  </si>
  <si>
    <t>Priorizar los 34 establecimientos para la depuración y optimización de los planes ocupacionales.</t>
  </si>
  <si>
    <t>Realizar las modificaciones en el aplicativo SISIPEC I</t>
  </si>
  <si>
    <t>P230</t>
  </si>
  <si>
    <t>Fortalecimiento en mantenimiento, reposición, compra de maquinaria y herramientas de las áreas laborales</t>
  </si>
  <si>
    <t>Priorización de  las necesidades de compra y mantenimiento de maquinaria de acuerdo con los lineamientos definidos por la Subdirección, para la asignación de recursos a ERON.</t>
  </si>
  <si>
    <t>Análisis de la información y seguimiento al proceso de ejecución para garantizar que los recursos se optimicen de acuerdo con la priorización realizada.</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</si>
  <si>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</si>
  <si>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S32</t>
  </si>
  <si>
    <t>ACTIVIDADES PRODUCTIVAS</t>
  </si>
  <si>
    <t>IS78</t>
  </si>
  <si>
    <t>Número total de actividades productivas intervenidas / Número total de actividades productivas</t>
  </si>
  <si>
    <t>P231</t>
  </si>
  <si>
    <t>Actividades productivas bajo la modalidad de administración directa, de carácter industrial, agropecuario, comercial y de servicios, creadas o fortalecidas para el mejoramiento de sus condiciones, en cuanto a dotación.</t>
  </si>
  <si>
    <t>Generar los lineamientos a  las Direcciones Regionales y Establecimientos de Reclusión para que presenten a la Subdirección de Desarrollo de Habilidades Productivas las solicitudes de  creación o fortalecimiento de actividades productivas</t>
  </si>
  <si>
    <t>Coordinador Grupo Actividades Productivas</t>
  </si>
  <si>
    <t>JOSÉ RAÚL MONTERO ACERO</t>
  </si>
  <si>
    <t xml:space="preserve">
1. Profesional universitario.
2. Profesional Especializado.
3.Profesional Especializado.
</t>
  </si>
  <si>
    <t xml:space="preserve">1. Martha Cordón Marín. 
2. José Vicente Yanquén Rivera.
3. Héctor Fabio Valencia Castañeda
</t>
  </si>
  <si>
    <t xml:space="preserve">Evaluar por parte de la SUBDA, los estudios de factibilidad para la creación y/o fortalecimiento de actividades productivas, y los soportes pertinentes (oficio del ERON a la Regional, cotizaciones, registro fotográfico, oficio de aval de la Regional a la SUBDA, entre otros), remitidos por las Direcciones Regionales, de acuerdo  al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 </t>
  </si>
  <si>
    <t xml:space="preserve">Realizar juntas de aprobación de necesidades para asignación de recursos con el fin de crear y/o fortalecer  actividades productivas, y proyectar los respectivos actos administrativos y  pautas de ejecución correspondientes. </t>
  </si>
  <si>
    <t xml:space="preserve">Realizar seguimiento a la ejecución de recursos asignados a los Establecimientos de Reclusión para la creación y/o fortalecimiento de actividades productivas, verificando el estricto cumplimiento de las pautas de ejecución impartidas. </t>
  </si>
  <si>
    <t>Promover el proceso de comercialización de los articulos artesanales elaborados por la PPL y Pospenada bajo la marca institucional Libera COLOMBIA, asegurando su reconocimiento nacional.</t>
  </si>
  <si>
    <t>S33</t>
  </si>
  <si>
    <t>GESTIÓN COMERCIAL</t>
  </si>
  <si>
    <t>IS79</t>
  </si>
  <si>
    <t>Número de productos vendidos para puntos de ventas / Número de productos recibidos para puntos de ventas</t>
  </si>
  <si>
    <t>P232</t>
  </si>
  <si>
    <t>Implementación  de nuevos  puntos de venta identificados con la marca institucional Libera Colombia ®</t>
  </si>
  <si>
    <t xml:space="preserve">Mensual </t>
  </si>
  <si>
    <t>$ 160.000.00</t>
  </si>
  <si>
    <t xml:space="preserve">Mayor JOHANNA ANDREA MONTOYA CIFUENTES </t>
  </si>
  <si>
    <t>Emitir los lineamientos a las Direcciones Regionales para el diagnóstico de los Puntos de Venta Libera COLOMBIA   de su jurisdicción.</t>
  </si>
  <si>
    <t xml:space="preserve">Coordinadora Grupo Gestión Comercial </t>
  </si>
  <si>
    <t>MARYORI QUIÑONES NUÑEZ</t>
  </si>
  <si>
    <t xml:space="preserve">Auxiliar administrativo </t>
  </si>
  <si>
    <t xml:space="preserve">JOSE MIGUEL VELASQUEZ ACOSTA </t>
  </si>
  <si>
    <t xml:space="preserve">Realizar junta de aprobación de necesidades para asignación de recursos con el fin de implementar   nuevos puntos de venta Libera Colombia ® y proyectar los respectivos actos administrativos y  pautas de ejecución correspondientes. </t>
  </si>
  <si>
    <t>Realizar seguimiento a la ejecución de recursos asignados a los Establecimientos de Reclusión para la implementación de nuevos puntos de venta identificados con la marca Libera COLOMBIA  ®, verificando el estricto cumplimiento de las pautas de ejecución impartidas.</t>
  </si>
  <si>
    <t>P233</t>
  </si>
  <si>
    <t>Fortalecimiento de los puntos de venta existentes de la  Marca Institucional Libera Colombia  ®.</t>
  </si>
  <si>
    <t xml:space="preserve">Coordinadora Grupo de Gestión Comercial </t>
  </si>
  <si>
    <t xml:space="preserve">Realizar junta de aprobación de necesidades para asignación de recursos con el fin de fortalecer los puntos de venta existentes de la marca Libera Colombia ®  y proyectar los respectivos actos administrativos y  pautas de ejecución correspondientes. </t>
  </si>
  <si>
    <t>Realizar seguimiento a la ejecución de recursos asignados para el fortalecimiento de los puntos de venta existentes de la marca Libera COLOMBIA  ®, verificando el estricto cumplimiento de las pautas de ejecución impartidas.</t>
  </si>
  <si>
    <t>P234</t>
  </si>
  <si>
    <t>Participación  en  (2) ferias de exposición  regional , lideradas por cada una de las (6) regionales  con la vinculacion de  los Establecimientos de su jurisdicción.</t>
  </si>
  <si>
    <t>$160.000.00</t>
  </si>
  <si>
    <t>Gestionar la participación de las Direcciones Regionales  en (2) ferias de exposición  con la vinculación de  los Establecimientos de Reclusión su jurisdicción.</t>
  </si>
  <si>
    <t xml:space="preserve">Realizar junta de aprobación de necesidades para asignación de recursos con el fin que las Direcciones Regionales participen en (2) ferias de exposición regional con la vinculación de los Establecimientos de Reclusión de su jurisdicción y proyectar los respectivos actos administrativos y  pautas de ejecución correspondientes. </t>
  </si>
  <si>
    <t>Realizar seguimiento a la ejecución de recursos asignados con el fin que las Direcciones Regionales participen en (2) ferias de exposición regional con la vinculación de los Establecimientos de Reclusión de su jurisdicción, verificando el estricto cumplimiento de las pautas de ejecución impartidas.</t>
  </si>
  <si>
    <t>P235</t>
  </si>
  <si>
    <t xml:space="preserve">Gestionar Alianzas estratégicas en el mejoramiento y diseño de los productos artesanales de la PPL </t>
  </si>
  <si>
    <t>1. Gestionar la vinculación de instituciones públicas y privadas (min1) que permitan generar innovación en diseños y acabados de los productos artesanales elaborados por las PPL.</t>
  </si>
  <si>
    <t>No</t>
  </si>
  <si>
    <t>2. Participar en reuniones para definir futuras alianzas</t>
  </si>
  <si>
    <t>3. Constituir convenios de alianzas estratégicas. (min 1)</t>
  </si>
  <si>
    <t>NNúmero de productos vendidos para puntos de ventas / Número de productos recibidos para puntos de ventas</t>
  </si>
  <si>
    <t>P236</t>
  </si>
  <si>
    <t xml:space="preserve">(2) Ferias de exposición nacional con la vinculación de los establecimientos de reclusión adscritos al INPEC </t>
  </si>
  <si>
    <t xml:space="preserve">Llevar a cabo la programación y realización de  (2) ferias de exposición de carácter nacional con la vinculación de los Establecimientos de Reclusión del orden nacional, asegurando el reconocimiento nacional de la marca Institucional Libera COLOMBIA </t>
  </si>
  <si>
    <t>Salud</t>
  </si>
  <si>
    <t>C13</t>
  </si>
  <si>
    <t>SALUD</t>
  </si>
  <si>
    <t>OE22</t>
  </si>
  <si>
    <t>Establecer estrategias encaminadas al acceso y vigilancia de los servicios en salud y alimentación a la población a cargo del INPEC</t>
  </si>
  <si>
    <t>IE15</t>
  </si>
  <si>
    <t>Número de estrategias priorizadas para el mejoramiento de la prestación de servicios de salud y alimentación / número total de estrategias establecidas</t>
  </si>
  <si>
    <t>S34</t>
  </si>
  <si>
    <t>ALIMENTACIÓN</t>
  </si>
  <si>
    <t>IS80</t>
  </si>
  <si>
    <t xml:space="preserve"> Número de ERON con cumplimiento a la política y procedimientos de alimentación / Número  total de ERON X 100</t>
  </si>
  <si>
    <t>P237</t>
  </si>
  <si>
    <t>Mejoramiento en la integridad de la información reportada en las actas COSAL en los ERON</t>
  </si>
  <si>
    <t>Retroalimentar mensualmente a los ERON sobre las incongruencias de la información registradas en las actas COSAL</t>
  </si>
  <si>
    <t>Coordinadora de Grupo Alimentación</t>
  </si>
  <si>
    <t>Liliana Socha</t>
  </si>
  <si>
    <t>P238</t>
  </si>
  <si>
    <t>Mejoramiento en el cumplimiento de la normatividad sanitaria en las actividades productivas relacionadas con alimentos.</t>
  </si>
  <si>
    <t>Coronel Elianne Gaitán Serrano</t>
  </si>
  <si>
    <t>Subdirectora  SUBAS</t>
  </si>
  <si>
    <t>Socialización de contenidos relacionados con la normatividad sanitaria  y Buenas Prácticas de Manufactura BPM</t>
  </si>
  <si>
    <t>Coordinador grupo Alimentación</t>
  </si>
  <si>
    <t>Pedro Ducuara</t>
  </si>
  <si>
    <t>P239</t>
  </si>
  <si>
    <t>Fomento de la lactancia materna en la población privada de la libertad a través del uso de las Salas amigas de la Familia Lactante.</t>
  </si>
  <si>
    <t>Coronel Elianne Gaitan Serrano</t>
  </si>
  <si>
    <t>Actividades de promoción de la lactancia materna</t>
  </si>
  <si>
    <t>Beatriz Rosso</t>
  </si>
  <si>
    <t>S35</t>
  </si>
  <si>
    <t>ASEGURAMIENTO EN SALUD</t>
  </si>
  <si>
    <t>IS81</t>
  </si>
  <si>
    <t># total de población a cargo del INPEC que se encuentra asegurada a un sistema de salud en Colombia / # total de población a cargo del INPEC  X 100</t>
  </si>
  <si>
    <t>P240</t>
  </si>
  <si>
    <t>Mantener al 100% el aseguramiento en salud de la poblacion a cargo del INPEC</t>
  </si>
  <si>
    <t xml:space="preserve">Certificar mensualmente la Identificación del  aseguramiento  en salud de  la población  a cargo del INPEC </t>
  </si>
  <si>
    <t>Coordinador grupo Aseguramiento en salud</t>
  </si>
  <si>
    <t>John Jairo Gutiérrez Meza</t>
  </si>
  <si>
    <t>dragoneantes</t>
  </si>
  <si>
    <t>Miguel Ángel Gómez
José Manuel Moreno</t>
  </si>
  <si>
    <t xml:space="preserve">Entregar semanalmente a la USPEC y al Consorcio Fiduciario, el   listados censal para el  aseguramiento  en salud a la población  a cargo del INPEC </t>
  </si>
  <si>
    <t>S36</t>
  </si>
  <si>
    <t>SALUD PÚBLICA</t>
  </si>
  <si>
    <t>IS82</t>
  </si>
  <si>
    <t># total de ERON que notifican de manera oportuna por periodo epidemiológico / # total de ERON X 100</t>
  </si>
  <si>
    <t>P241</t>
  </si>
  <si>
    <t>Identificar mediante análisis los cambios en el comportamiento de los EISP en los ERON</t>
  </si>
  <si>
    <t>Analizar las notificaciones realizadas al SIVIGILA, por parte del prestador de servicios de salud a las regionales.</t>
  </si>
  <si>
    <t>Coordinador  grupo  Salud Pública</t>
  </si>
  <si>
    <t>Nancy Adiela Euscátegui Collazos</t>
  </si>
  <si>
    <t>Laura Milena Ferro Mancera</t>
  </si>
  <si>
    <t>IE</t>
  </si>
  <si>
    <t>IS83</t>
  </si>
  <si>
    <t># total de ERON que realizaron acciones de IEC priorizadas en el mes / # total de ERON  X 100</t>
  </si>
  <si>
    <t>P242</t>
  </si>
  <si>
    <t>Orientar  acciones de Información, Educación y Comunicación IEC, enfocadas a la salud pública para la PPL</t>
  </si>
  <si>
    <t xml:space="preserve">Consolidar y analizar las acciones de IEC realizadas en los ERON en el periodo epidemiológico
</t>
  </si>
  <si>
    <t>Patricia Serrato Jiménez</t>
  </si>
  <si>
    <t>IS84</t>
  </si>
  <si>
    <t># total de  EMI realizados por el prestador de salud intramural en el periodo / # total de altas del periodo X 100</t>
  </si>
  <si>
    <t>P243</t>
  </si>
  <si>
    <t>Vigilar la realización del EMI por parte del prestador de salud en los ERON</t>
  </si>
  <si>
    <t xml:space="preserve">Analizar los reportes generados de la realización del EMIE por arte del prestador de servicios de salud. 
</t>
  </si>
  <si>
    <t>S37</t>
  </si>
  <si>
    <t>SERVICIOS DE SALUD</t>
  </si>
  <si>
    <t>IS85</t>
  </si>
  <si>
    <t># total de citas cumplidas de medicina general x mes / # total de citas programadas por mes X 100</t>
  </si>
  <si>
    <t>P244</t>
  </si>
  <si>
    <t xml:space="preserve">Mejorar la oportunidad en la atención en salud,  a través del seguimiento en la implementación del Procedimiento de Atención en Salud actualizado . </t>
  </si>
  <si>
    <t xml:space="preserve">Revisar y actualizar el procedimiento de atención en salud </t>
  </si>
  <si>
    <t>Coordinador  grupo  Servicios de Salud</t>
  </si>
  <si>
    <t>Jacqueline Quintero Arias</t>
  </si>
  <si>
    <t>Paraskevi Guntaras Pérez</t>
  </si>
  <si>
    <t xml:space="preserve">Diseñar  instrumentos de medición </t>
  </si>
  <si>
    <t>Luz Dary Estupiñan Bautista</t>
  </si>
  <si>
    <t>Realizar prueba piloto en Tres ERON e informar el resultado para toma de correctivos</t>
  </si>
  <si>
    <t>Magda Liliana Leal Buitrago</t>
  </si>
  <si>
    <t xml:space="preserve">Identificar las novedades evidenciadas en la prestación de los servicios de salud en los ERON y reportarlas a la USPEC.
</t>
  </si>
  <si>
    <t>A417</t>
  </si>
  <si>
    <t>A418</t>
  </si>
  <si>
    <t>A419</t>
  </si>
  <si>
    <t>A420</t>
  </si>
  <si>
    <t>A421</t>
  </si>
  <si>
    <t>A422</t>
  </si>
  <si>
    <t>A423</t>
  </si>
  <si>
    <t>A424</t>
  </si>
  <si>
    <t>A425</t>
  </si>
  <si>
    <t>A426</t>
  </si>
  <si>
    <t>A427</t>
  </si>
  <si>
    <t>A428</t>
  </si>
  <si>
    <t>A429</t>
  </si>
  <si>
    <t>A430</t>
  </si>
  <si>
    <t>A431</t>
  </si>
  <si>
    <t>A432</t>
  </si>
  <si>
    <t>A433</t>
  </si>
  <si>
    <t>A434</t>
  </si>
  <si>
    <t>A435</t>
  </si>
  <si>
    <t>A436</t>
  </si>
  <si>
    <t>A437</t>
  </si>
  <si>
    <t>A438</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</si>
  <si>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</si>
  <si>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</si>
  <si>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</si>
  <si>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</si>
  <si>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</si>
  <si>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</si>
  <si>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</si>
  <si>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</si>
  <si>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</si>
  <si>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</si>
  <si>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</si>
  <si>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</si>
  <si>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</si>
  <si>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</si>
  <si>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</si>
  <si>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</si>
  <si>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</si>
  <si>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</si>
  <si>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</si>
  <si>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</si>
  <si>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</si>
  <si>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</si>
  <si>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</si>
  <si>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</si>
  <si>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</si>
  <si>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</si>
  <si>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</si>
  <si>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</si>
  <si>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</si>
  <si>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</si>
  <si>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</si>
  <si>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</si>
  <si>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</si>
  <si>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A472</t>
  </si>
  <si>
    <t>A473</t>
  </si>
  <si>
    <t>A474</t>
  </si>
  <si>
    <t>A475</t>
  </si>
  <si>
    <t>A476</t>
  </si>
  <si>
    <t>A477</t>
  </si>
  <si>
    <t>A478</t>
  </si>
  <si>
    <t>A479</t>
  </si>
  <si>
    <t>A480</t>
  </si>
  <si>
    <t>A481</t>
  </si>
  <si>
    <t>A482</t>
  </si>
  <si>
    <t>A483</t>
  </si>
  <si>
    <t>A484</t>
  </si>
  <si>
    <t>A485</t>
  </si>
  <si>
    <t>A486</t>
  </si>
  <si>
    <t>A487</t>
  </si>
  <si>
    <t>A488</t>
  </si>
  <si>
    <t>A489</t>
  </si>
  <si>
    <t>A490</t>
  </si>
  <si>
    <t>A491</t>
  </si>
  <si>
    <t>A492</t>
  </si>
  <si>
    <t>A493</t>
  </si>
  <si>
    <t>A494</t>
  </si>
  <si>
    <t>A495</t>
  </si>
  <si>
    <t>A496</t>
  </si>
  <si>
    <t>A497</t>
  </si>
  <si>
    <t>A498</t>
  </si>
  <si>
    <t>A499</t>
  </si>
  <si>
    <t>A500</t>
  </si>
  <si>
    <t>A501</t>
  </si>
  <si>
    <t>A502</t>
  </si>
  <si>
    <t>A503</t>
  </si>
  <si>
    <t>A504</t>
  </si>
  <si>
    <t>A505</t>
  </si>
  <si>
    <t>A506</t>
  </si>
  <si>
    <t>A507</t>
  </si>
  <si>
    <t>A508</t>
  </si>
  <si>
    <t>A509</t>
  </si>
  <si>
    <t>A510</t>
  </si>
  <si>
    <t>A511</t>
  </si>
  <si>
    <t>A512</t>
  </si>
  <si>
    <t>A513</t>
  </si>
  <si>
    <t>A514</t>
  </si>
  <si>
    <t>A515</t>
  </si>
  <si>
    <t>A516</t>
  </si>
  <si>
    <t>A517</t>
  </si>
  <si>
    <t>A518</t>
  </si>
  <si>
    <t>A519</t>
  </si>
  <si>
    <t>A520</t>
  </si>
  <si>
    <t>A521</t>
  </si>
  <si>
    <t>A522</t>
  </si>
  <si>
    <t>A523</t>
  </si>
  <si>
    <t>A524</t>
  </si>
  <si>
    <t>A525</t>
  </si>
  <si>
    <t>A526</t>
  </si>
  <si>
    <t>A527</t>
  </si>
  <si>
    <t>A528</t>
  </si>
  <si>
    <t>A529</t>
  </si>
  <si>
    <t>A530</t>
  </si>
  <si>
    <t>A531</t>
  </si>
  <si>
    <t>A532</t>
  </si>
  <si>
    <t>A533</t>
  </si>
  <si>
    <t>A534</t>
  </si>
  <si>
    <t>A535</t>
  </si>
  <si>
    <t>A536</t>
  </si>
  <si>
    <t>A537</t>
  </si>
  <si>
    <t>SEGURIDAD PENITENCIARIA Y CARCELARIA</t>
  </si>
  <si>
    <t>IS86</t>
  </si>
  <si>
    <t>Análisis de los indicadores de seguridad</t>
  </si>
  <si>
    <t>P246</t>
  </si>
  <si>
    <t>Realizar la actualización de los Documentos del proceso</t>
  </si>
  <si>
    <t>Subdirector de Seguridad y Vigilancia</t>
  </si>
  <si>
    <t>Remitir a la oficina asesora de planeación a travez del aplicativo ISOLUTION  la actualización de los documentos del proceso de seguridad, para revisión y aprobación.</t>
  </si>
  <si>
    <t>Capitán</t>
  </si>
  <si>
    <t>Carlos Vargas</t>
  </si>
  <si>
    <t>P247</t>
  </si>
  <si>
    <t>Realizar operativos de intervención del GROPE</t>
  </si>
  <si>
    <t>Realizar y consolidar mensualmente los operativos de intervecnión realizados por el GROPE</t>
  </si>
  <si>
    <t xml:space="preserve">Mayor  </t>
  </si>
  <si>
    <t xml:space="preserve">Wilson Leal  </t>
  </si>
  <si>
    <t>Inspectores
Dragoneantes</t>
  </si>
  <si>
    <t>Ivan Romero
Ivan Villamil
Leonardo Espinosa
Diego Ruiz
Mayra Malaver
Diana Bejarano</t>
  </si>
  <si>
    <t>P248</t>
  </si>
  <si>
    <t>Iniciar el proceso de judicialización en los delitos de los cuales se tenga conocimiento al interior de los ERON</t>
  </si>
  <si>
    <t>Realizar los actos urgentes con ocasión al conocimiento de la comision de delitos cometidos al interior de los ERON e informar a la Fiscalía General de la Nación.</t>
  </si>
  <si>
    <t>Oscar Adolfo Ovalles Escalante</t>
  </si>
  <si>
    <t>Milton Diaz Calvo</t>
  </si>
  <si>
    <t>P249</t>
  </si>
  <si>
    <t>Atender los requerimiento de los ERON en la consulta de la base de datos Registraduría Nacional del Estado Civil para identificación e individualización de personas</t>
  </si>
  <si>
    <t>Consultar las bases de datos de Registraduría Nacional del Estado Civil con el fin de expedir informe consulta web para la identificacion  e individualizacion de personas con ocasion a tramites penales y adminstrativos.</t>
  </si>
  <si>
    <t>P250</t>
  </si>
  <si>
    <t>Coordinar las actividades correspondientes a la realización de los cursos de las diferentes especialidades que involucran al personal de Cuerpo de Custodia y Vigilancia</t>
  </si>
  <si>
    <t>Participar en la realización de la convocatoria, selección y capacitación para los servidores del Cuerpo de Custodia y Vigilancia admitidos a los cursos de las diferentes especialidades</t>
  </si>
  <si>
    <t>Mayor
Teniente
Distinguido</t>
  </si>
  <si>
    <t>Wilson Leal
Diego Devia
Oscar Ovalles</t>
  </si>
  <si>
    <t>P251</t>
  </si>
  <si>
    <t>Atender solicitudes de amenazas de muerte contra PPL y/o servidores penitenciarios</t>
  </si>
  <si>
    <t>Realizar la atención de las solicitudes donde se informe de amenazas de muerte contra PPL y/o servidores peniotenciarios</t>
  </si>
  <si>
    <t>P252</t>
  </si>
  <si>
    <t>Diagnosticar la planta de semovientes caninos y la logistica necesaria para su adecuado funcionamiento por cada ERON</t>
  </si>
  <si>
    <t>Verificar e identificar el inventario de semovientes y logistica de caninos</t>
  </si>
  <si>
    <t>Diego Devia</t>
  </si>
  <si>
    <t>Yudy Chacon
Javier Cardenas</t>
  </si>
  <si>
    <t>Definir las necesidades de semovientes y logistica requerida por ERON</t>
  </si>
  <si>
    <t>P253</t>
  </si>
  <si>
    <t>Consolidar la información respecto a la identificación e idoneidad del recurso canino</t>
  </si>
  <si>
    <t>Adquirir y ordenar el implante del mecanismo de identificación (ship) en los semovientes caninos</t>
  </si>
  <si>
    <t>Diseñar hoja de vida electrónica e instruicción de diligenciamiento</t>
  </si>
  <si>
    <t>Diligenciar las hojas de vida de los semovientes caninos de los ERON</t>
  </si>
  <si>
    <t>P254</t>
  </si>
  <si>
    <t>Formular linemamientos de operatividad para los ERON</t>
  </si>
  <si>
    <t>Emitir lineamientos respecto de la operatividad y los reportes que se deben generar por parte de cada uno de los ERON</t>
  </si>
  <si>
    <t>P255</t>
  </si>
  <si>
    <t>Realizar el análisis mensual de los indicadores de seguridad</t>
  </si>
  <si>
    <t>Realizar mensualmente el análisis de los indicadores de seguridad</t>
  </si>
  <si>
    <t>PROYECCIÓN CUERPO DE CUSTODIA</t>
  </si>
  <si>
    <t>Número de ERON con planta tipo para el personal del Cuerpo de Custodia y Vigilancia</t>
  </si>
  <si>
    <t>P256</t>
  </si>
  <si>
    <t>Formular las tablas de organización del personal del cuerpo de cuatodia y vigilancia de acuerdo a las necesidades de los servicios de seguridad en cada ERON</t>
  </si>
  <si>
    <t>Mayor EDGAR GUTIERREZ BARRERA</t>
  </si>
  <si>
    <t>Subdirector del Cuerpo de Custodia</t>
  </si>
  <si>
    <t>Consolidar la matriz diligenciada por cada ERON</t>
  </si>
  <si>
    <t>Gabriel Urrea Espejo</t>
  </si>
  <si>
    <t>Fajardo
Rosas
Gladys</t>
  </si>
  <si>
    <t>Analizar la información presentada por cada ERON, generando recomendaciones y propuesta tipo</t>
  </si>
  <si>
    <t xml:space="preserve">Número de ERON con planta tipo para el personal del Cuerpo de Custodia y Vigilancia </t>
  </si>
  <si>
    <t>P257</t>
  </si>
  <si>
    <t>Determinar la planta tipo del personal de Cuerpo de Custodia y Vigilancia para cada ERON</t>
  </si>
  <si>
    <t>Presentar propuesta tipo de la  planta de los servidores del Cuerpo de Custodia y Vigilancia necesaria para el funcionamiento de los ERON</t>
  </si>
  <si>
    <t>P258</t>
  </si>
  <si>
    <t>Llevar acabo la incorporación, la administración y licenciamiento del servicio militar de los auxiliares del Cuerpo de Custodia</t>
  </si>
  <si>
    <t>Realizar el cronograma de actividades referentes al Servicio Militar</t>
  </si>
  <si>
    <t>Inspector</t>
  </si>
  <si>
    <t>Nestro Acosta</t>
  </si>
  <si>
    <t>Yuli Garcia
Lady Ramirez</t>
  </si>
  <si>
    <t>Realizar los instructivos para la administración y licenciamiento de los Auxiliares del Cuerpo de Custodia</t>
  </si>
  <si>
    <t>Carolina Fraile</t>
  </si>
  <si>
    <t>Proyectar las resolusiones en virtud de los actos propios de la prestación del servicio miliatr</t>
  </si>
  <si>
    <t>Juan Carlos Virguezz</t>
  </si>
  <si>
    <t>P259</t>
  </si>
  <si>
    <t>Llevar acabo el encuentro de comandantes de centros de instrucción</t>
  </si>
  <si>
    <t>Realizar el cronograma del encuentro centros de Instrucción</t>
  </si>
  <si>
    <t>Elaborar autos comisorios de los participantes</t>
  </si>
  <si>
    <t>Generar reporte del encuentro de comandantes de centros de Instrucción</t>
  </si>
  <si>
    <t>INFORMACIÓN PENITENCIARIA Y CARCELARIA</t>
  </si>
  <si>
    <t>Estadisticos consolidados</t>
  </si>
  <si>
    <t>Recolectar, analizar y evaluar de manera permanente la información reportada por los ERON  bajo los parametros  estadisticos, generando la ruta para una eficaz toma de decisiones.</t>
  </si>
  <si>
    <t>Consolidar mensualmente hechos y novedades reportadas por los ERON</t>
  </si>
  <si>
    <t>William Carvajal</t>
  </si>
  <si>
    <t>Diseñar los parametros  estadisticos para el analisis y presentación de la información sumisnistrados por los ERON</t>
  </si>
  <si>
    <t>DIRECCIÓN DE CUSTODIA Y VIGILANCIA</t>
  </si>
  <si>
    <t>Subdirección de Seguridad y Vigilancia</t>
  </si>
  <si>
    <t>SEGURIDAD PENITENCIARIA</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</si>
  <si>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</si>
  <si>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C14</t>
  </si>
  <si>
    <t xml:space="preserve">SEGURIDAD Y VIGILANCIA </t>
  </si>
  <si>
    <t>OE23</t>
  </si>
  <si>
    <t>Generar condiciones permanentes de seguridad en los ERON.</t>
  </si>
  <si>
    <t>IE16</t>
  </si>
  <si>
    <t xml:space="preserve">Propuestas de la actualización de los documentos del proceso de seguridad presentadas </t>
  </si>
  <si>
    <t>S38</t>
  </si>
  <si>
    <t>Subdirección Cuerpo de Custodia</t>
  </si>
  <si>
    <t>CUERPO DE CUSTODIA</t>
  </si>
  <si>
    <t>Establecer la planta del Cuerpo de Custodia de cada establecimiento de acuerdo a sus puestos de servicio</t>
  </si>
  <si>
    <t>Planta tipo por ERON</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</si>
  <si>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</si>
  <si>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</si>
  <si>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</si>
  <si>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</si>
  <si>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</si>
  <si>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</si>
  <si>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</si>
  <si>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</si>
  <si>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</si>
  <si>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</si>
  <si>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</si>
  <si>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</si>
  <si>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</si>
  <si>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</si>
  <si>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</si>
  <si>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</si>
  <si>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</si>
  <si>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</si>
  <si>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</si>
  <si>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</si>
  <si>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</si>
  <si>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</si>
  <si>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</si>
  <si>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</si>
  <si>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GRUPO DERECHOS HUMANOS</t>
  </si>
  <si>
    <t>C17</t>
  </si>
  <si>
    <t>DERECHOS HUMANOS</t>
  </si>
  <si>
    <t>OD9</t>
  </si>
  <si>
    <t xml:space="preserve">Número de herramientas implementadas para la promoción, prevención y diseñadas para la gestión de los Derechos Humanos </t>
  </si>
  <si>
    <t>C16</t>
  </si>
  <si>
    <t>OE25</t>
  </si>
  <si>
    <t>Implementar herramientas de promoción, prevención y  diseñar para la gestión de los Derechos Humanos de la población privada de la libertad enfocada a la prestación de los servicios penitenciarios y carcelarios.</t>
  </si>
  <si>
    <t>IE18</t>
  </si>
  <si>
    <t>Número de  herramientas implementadas para la promoción y prevención de los Derechos Humanos en los Establecimientos</t>
  </si>
  <si>
    <t>S41</t>
  </si>
  <si>
    <t xml:space="preserve">PROMOCIÓN, PREVENCIÓN Y GESTIÓN DERECHOS HUMANOS </t>
  </si>
  <si>
    <t>IS89</t>
  </si>
  <si>
    <t xml:space="preserve">Número de  herramientas implementadas para la promoción de los Derechos Humanos en los Establecimientos. </t>
  </si>
  <si>
    <t>P261</t>
  </si>
  <si>
    <t xml:space="preserve">Diseñar y difundir la campaña para la Promoción de los Derechos Humanos </t>
  </si>
  <si>
    <t>Alejandra Restrepo Martínez</t>
  </si>
  <si>
    <t>Profesional  Especializado</t>
  </si>
  <si>
    <t>Definir las actividades de la campaña</t>
  </si>
  <si>
    <t>Angela Johanna Porras</t>
  </si>
  <si>
    <t xml:space="preserve">Elaborar documento guía de las actividades propuestas </t>
  </si>
  <si>
    <t>Socializar documento guía a los ERON</t>
  </si>
  <si>
    <t>P262</t>
  </si>
  <si>
    <t xml:space="preserve">Diseñar, elaborar y difundir la  Cápsula informativa en Derechos Humanos </t>
  </si>
  <si>
    <t>Definir las temáticas de las capsulas</t>
  </si>
  <si>
    <t>Diseñar y elaborar la cápsulas informativas</t>
  </si>
  <si>
    <t>Difundir  las capsulas para su socializacion</t>
  </si>
  <si>
    <t>OD8</t>
  </si>
  <si>
    <t>P263</t>
  </si>
  <si>
    <t xml:space="preserve">Diseñar, elaborar y difundir la herramienta de promocion  de Derechos a las personas privadas de la libertad </t>
  </si>
  <si>
    <t>Definir las temáticas de la herramienta</t>
  </si>
  <si>
    <t xml:space="preserve">Edna González Cuellar </t>
  </si>
  <si>
    <t>Diseñar y elaborar la herramienta</t>
  </si>
  <si>
    <t>Difundir  la herramienta  para su socializacion</t>
  </si>
  <si>
    <t>P264</t>
  </si>
  <si>
    <t>Gestionar y/o elaborar  herramienta audiovisual para la promocion de los Derechos Humanos</t>
  </si>
  <si>
    <t>Definir la tematica de la herramienta audiovisual</t>
  </si>
  <si>
    <t>Recopilar el material para la herramienta audiovisual</t>
  </si>
  <si>
    <t>Gestionar la elaboracion o elaborar la herramienta audiovisual</t>
  </si>
  <si>
    <t>P265</t>
  </si>
  <si>
    <t>Diseñar Herramientas para la conmemoracion de los dias  relacionados con  Derechos Humanos</t>
  </si>
  <si>
    <t>P266</t>
  </si>
  <si>
    <t xml:space="preserve">Realizar seguimiento a la implementacion de las herramientas de promocion por parte de los establecimientos </t>
  </si>
  <si>
    <t>Retroalimentar sobre los resultados de los establecimientos frente a estas herramientas</t>
  </si>
  <si>
    <t>IS90</t>
  </si>
  <si>
    <t xml:space="preserve"> Numero de Establecimientos que implememtaron las herramientas para la prevención de los Derechos Humanos en los Establecimientos. </t>
  </si>
  <si>
    <t>P267</t>
  </si>
  <si>
    <t xml:space="preserve">Diseño y Elaboracion de estrategias  para Sensibilizaciones  sobre temas relacionados con Derechos Humanos </t>
  </si>
  <si>
    <t>Definir la tematica de la sensibilizacion</t>
  </si>
  <si>
    <t>Diseñar y elaborar las estrategias de sensibilizacion</t>
  </si>
  <si>
    <t>Difundir la estrategia a los consules regionales</t>
  </si>
  <si>
    <t xml:space="preserve"> Número de herramientas implementadas  para la prevención de los Derechos Humanos en los Establecimientos.</t>
  </si>
  <si>
    <t>P268</t>
  </si>
  <si>
    <t xml:space="preserve">Creación  de documentos informativos en materia de Derechos Humanos </t>
  </si>
  <si>
    <t>Definir la tematica de la herramienta de informacion</t>
  </si>
  <si>
    <t>Lilian Yaneth Castillo Arana</t>
  </si>
  <si>
    <t>Diseñar y elaborar la herramienta de informacion</t>
  </si>
  <si>
    <t>Difundir la herramienta de informacion a  los consules regionales</t>
  </si>
  <si>
    <t>P269</t>
  </si>
  <si>
    <t>Herramientas de prevencion de Derechos Humanos implementadas en los Establecimientos (sensibilizaciones y socializacion de documentos informativos)</t>
  </si>
  <si>
    <t>Retroalimentar sobre   los resultados de los establecimientos frente a estas herramientas</t>
  </si>
  <si>
    <t>IS91</t>
  </si>
  <si>
    <t xml:space="preserve">  Numero de herramientas diseñadas para la gestión de los Derechos Humanos.</t>
  </si>
  <si>
    <t>P270</t>
  </si>
  <si>
    <t>Elaborar y presentar a la Direccion General el informe de  seguimiento sobre los casos internacionales de los cuales se tenga conocimiento.</t>
  </si>
  <si>
    <t>Recopilar la información en relación al tema.</t>
  </si>
  <si>
    <t>Elaborar y presentar a la Direccion General el  Documento</t>
  </si>
  <si>
    <t>P271</t>
  </si>
  <si>
    <t xml:space="preserve">Coordinar mesas de trabajo para  la construccion de una herramienta de monitoreo para las variables de Derechos Humanos </t>
  </si>
  <si>
    <t xml:space="preserve">Generar registros de las convocatorias a mesas de trabajo </t>
  </si>
  <si>
    <t xml:space="preserve">Realizar acta de la reunión con los avances </t>
  </si>
  <si>
    <t>OD10</t>
  </si>
  <si>
    <t>Garantizar un adecuado flujo de información tanto interna  como externa</t>
  </si>
  <si>
    <t>GESTIÓN DOCUMENTAL</t>
  </si>
  <si>
    <t xml:space="preserve">Implementar el Programa de Gestión Documental del Instituto </t>
  </si>
  <si>
    <t>IE19</t>
  </si>
  <si>
    <t xml:space="preserve">Seguimiento al Programa de Gestión Documental - PGD </t>
  </si>
  <si>
    <t>S42</t>
  </si>
  <si>
    <t>DOCUMENTAL</t>
  </si>
  <si>
    <t xml:space="preserve">Acciones de actualización aplicativo GESDOC </t>
  </si>
  <si>
    <t>P272</t>
  </si>
  <si>
    <t>Ejecutar el Cronograma de implementación del Programa de Gestión Documental-PGD</t>
  </si>
  <si>
    <t>Plan Indicativo
MIPG
FURAG
PLANTIC</t>
  </si>
  <si>
    <t>NURIAN OMAIRA ROJAS LÓPEZ</t>
  </si>
  <si>
    <t>Coordinadora Grupo  Gestión Documental</t>
  </si>
  <si>
    <t>Actualización del Diagnóstico Integral de Archivo – identificando las necesidades del INPEC en Gestión Documental</t>
  </si>
  <si>
    <t>Técnica Administrativa Grado 11</t>
  </si>
  <si>
    <t xml:space="preserve">Estefany Cuitiva </t>
  </si>
  <si>
    <t>Asistente</t>
  </si>
  <si>
    <t>Luisa Cartagena</t>
  </si>
  <si>
    <t>Realizar las acciones establecidas en el Cronograma general del Programa de Documentos Vitales tales como: 
-Diagnóstico e Identificación de Documentos Vitales
- Organización (Clasificación, identificación, Inventario de Documentos Vitales)
-Administrar y Custodiar los Documentos Vitales almacenados en los Archivos de Gestión y Central del Instituto.</t>
  </si>
  <si>
    <t>Elaborar el Cronograma de socialización de los instrumentos de Gestión Documental para fortalecer la cultura archivística en los servidores públicos.</t>
  </si>
  <si>
    <t>Luis Eduardo Prieto</t>
  </si>
  <si>
    <t xml:space="preserve">Realizar socializaciones a los servidores penitenciarios acerca del  Programa de Gestión Documental a partir del  Cronograma de socialización de los instrumentos de Gestión Documental </t>
  </si>
  <si>
    <t>Socializar a través del Notinpec tips de Organización de Archivos para fortalecer la cultura archivística en los servidores públicos.</t>
  </si>
  <si>
    <t>Seguimiento a la Organización de Archivos de Gestión a Nivel Nacional</t>
  </si>
  <si>
    <t>Técnica Operativa</t>
  </si>
  <si>
    <t>Clara Emilia Duarte</t>
  </si>
  <si>
    <t>Realizar socializaciones de las políticas, planes, programas, guías, manuales y procedimientos del proceso de Gestión Documental a través del correo masivo del Instituto.</t>
  </si>
  <si>
    <t>Presentar el Cronograma de Transferencias Documentales Primarias conforme lo establece el PGD</t>
  </si>
  <si>
    <t>Jhonathan Castillo</t>
  </si>
  <si>
    <t>Seguimiento al cumplimiento del Cronograma de Transferencias Documentales Primarias</t>
  </si>
  <si>
    <t>Realizar seguimiento a  la convalidación de las TRD  por parte del Comité Evaluador de Documentos del Archivo General de la Nación - AGN.</t>
  </si>
  <si>
    <t>Nurian Omaira Rojas López</t>
  </si>
  <si>
    <t>Realizar las acciones necesarias para la presentación de las TVD ante el Comité Evaluador de Documentos del Archivo General de la Nación - AGN</t>
  </si>
  <si>
    <t xml:space="preserve">Socializar el concepto de TRD al Interior del instituto a partir del  Cronograma de socialización de los instrumentos de Gestión Documental  </t>
  </si>
  <si>
    <t>Elaborar el Programa de Archivos Descentralizados</t>
  </si>
  <si>
    <t>P273</t>
  </si>
  <si>
    <t>Cumplir con las actividades que conforma el Sistema Integrado de Conservación-SIC</t>
  </si>
  <si>
    <t>Plan Indicativo
 RIESGOS DE GESTIÓN
MECI</t>
  </si>
  <si>
    <t>Suministrar los insumos necesarios para el correcto archivo de la información (cajas, carpetas y ganchos), teniendo en cuenta el presupuesto asignado.</t>
  </si>
  <si>
    <t>Ana Milena Carrillo</t>
  </si>
  <si>
    <t xml:space="preserve">Realizar socializaciones a los servidores penitenciarios acerca del Sistema Integrado de Conservación del archivo del Instituto a partir del  Cronograma de socialización de los instrumentos de Gestión Documental </t>
  </si>
  <si>
    <t>Socializar a través del Notinpec tips del Sistema Integrado de Conservación del archivo del Instituto</t>
  </si>
  <si>
    <t>Solicitar el reporte de Inspección y mantenimiento de las instalaciones del Archivo Central del Instituto que cumplan con el SIC (Registros de Temperatura y Humedad, reporte de seguridad y Constancia Control de Plagas)</t>
  </si>
  <si>
    <t>P274</t>
  </si>
  <si>
    <t xml:space="preserve">Desarrollar la actividades de la Política de Gestión de Documentos Electrónicos conforme al cronograma contemplado </t>
  </si>
  <si>
    <t>Plan Indicativo
FURAG</t>
  </si>
  <si>
    <t>Realizar las acciones correspondientes para la actualización del aplicativo GESDOC que cuente con características funcionales para almacenar y preservar el contenido de los documentos electrónicos de archivos con los metadatos asociados, permitiendo verificar la autenticidad e integridad. Lo anterior, para que funcione como control del cumplimiento de la Política de Gestión de Documentos Electrónicos</t>
  </si>
  <si>
    <t>Monica Ospina</t>
  </si>
  <si>
    <t>Solicitar los recursos informaticos y de talento humano necesarios para el cumplimiento de la politica</t>
  </si>
  <si>
    <t>Socializar a través del Notinpec tips de la Política de Gestión de Documentos Electrónicos</t>
  </si>
  <si>
    <t>IS98</t>
  </si>
  <si>
    <t>P275</t>
  </si>
  <si>
    <t>Cumplir con el cronograma anual de seguimiento a la Política de eficiencia administrativa y cero papel</t>
  </si>
  <si>
    <t>Plan Indicativo</t>
  </si>
  <si>
    <t xml:space="preserve">Socializar a través del Notinpec tips de la Política de eficiencia administrativa y cero papel </t>
  </si>
  <si>
    <t xml:space="preserve">Realizar socializaciones a los servidores penitenciarios de la Política de eficiencia administrativa y cero papel a partir del  Cronograma de socialización de los instrumentos de Gestión Documental  </t>
  </si>
  <si>
    <t>Seguimiento al cumplimiento de la Política de eficiencia administrativa y cero papel</t>
  </si>
  <si>
    <t>P276</t>
  </si>
  <si>
    <t>Orientar a nivel nacional sobre la aplicación del Manual de Gestión Documental.</t>
  </si>
  <si>
    <t>Plan Indicativo
RIESGOS DE GESTIÓN</t>
  </si>
  <si>
    <t>Hacer las correcciones pertinentes por la OAPLA para que sea aprobada la nueva versión del Manual de Gestión Documental</t>
  </si>
  <si>
    <t xml:space="preserve">Realizar socializaciones a los servidores penitenciarios acerca de   la aplicación del Manual de Gestión Documental a partir del  Cronograma de socialización de los instrumentos de Gestión Documental </t>
  </si>
  <si>
    <t>Solicitar a las dependencias el diligenciamiento del Formato Único de Inventario Documental - FUID a fin de obtener entre el 60% y el 90% de la información</t>
  </si>
  <si>
    <t xml:space="preserve">Funcionarios </t>
  </si>
  <si>
    <t>Grupo de Gestión Documental</t>
  </si>
  <si>
    <t>P277</t>
  </si>
  <si>
    <t xml:space="preserve">Actualizar el aplicativo GESDOC -Sistema de radicación de comunicaciones oficiales Externas e Internas y seguimiento a su utilización </t>
  </si>
  <si>
    <t xml:space="preserve">Realizar las acciones correspondientes para la actualización del aplicativo GESDOC </t>
  </si>
  <si>
    <t>Socializar una comunicación por parte de la Dirección General del Instituto, en la cual se imparta la instrucción de la obligatoriedad de la digitalización de todas las comunicaciones radicadas en el Aplicativo GESDOC. Además informando el seguimiento aleatorio por parte del GOGED en el cumplimiento de la Resolución 00378 de febrero de 2017.</t>
  </si>
  <si>
    <t>Realizar un seguimiento aleatorio para verificar que los documentos esten siendo digitalizados en el Aplicativo GESDOC y notificar las dependencias, Regionales o Establecimientos de Reclusión que incumplan con esta actividad.</t>
  </si>
  <si>
    <t>Realizar la “Guía Aplicativo GESDOC” e incluir en la un control que permita a la Dirección de Gestión Corporativa – Grupo de Gestión Documental tener el conocimiento y soportes oportunos cuando se aprueban cambios en la estructura del Instituto, con el fin de mantener actualizado los códigos y siglas en el aplicativo GESDOC</t>
  </si>
  <si>
    <t>Realizar mesas de trabajo con la Oficina de Sistemas de Información para establecer un Plan de Contingencia, en las cuales quede establecida la instrucción a seguir cuándo ocurra una eventualidad de fallas masivas del Aplicativo GESDOC que impidan cumplir con la radicación de las comunicaciones oficiales tanto internas como externas.</t>
  </si>
  <si>
    <t>Seguimiento al uso del Aplicativo GESDOC a Nivel Nacional</t>
  </si>
  <si>
    <t xml:space="preserve">Creación de usuarios en el GESDOC conforme a las solicitudes, con el fin de garantizar el manejo integral de las comunicaciones oficiales del Instituto </t>
  </si>
  <si>
    <t xml:space="preserve">Crear en el GESDOC  las Tablas de Retención Documental conforme a la estructura organizacional </t>
  </si>
  <si>
    <t xml:space="preserve">A través del Notinpec divulgar permanentemente los lineamientos que se deben tener en cuenta en el manejo de las comunicaciones en el GESDOC, con el fin de adquirir por parte de los servidores públicos  la conciencia y cultura  de atender correctamente la  aplicación de los procedimientos de gestión documental. </t>
  </si>
  <si>
    <t>P278</t>
  </si>
  <si>
    <t>Implementar y socializar la Guía de prevención de emergencias y atención de desastres en archivos.</t>
  </si>
  <si>
    <t>Hacer las correcciones pertinentes por la OAPLA para que sea aprobada la Guia de prevención de emergencias y atención de desastres en archivos.</t>
  </si>
  <si>
    <t>Socializar mediante correo masivo, la Guía de prevención de emergencias y atención de desastres en archivos.</t>
  </si>
  <si>
    <t>Realizar seguimiento al Plan Institucional de Archivos PINAR</t>
  </si>
  <si>
    <t>Plan Indicativo
MECI</t>
  </si>
  <si>
    <t>Realizar seguimiento a los responsables de la organización de los expedientes de las Historias Laborales, con el propósito de verificar lo reglado en la  Circular 04 de 2003.</t>
  </si>
  <si>
    <t xml:space="preserve">Realizar socializaciones a los servidores penitenciarios acerca de Organización de Archivos de Gestión a partir del  Cronograma de socialización de los instrumentos de Gestión Documental </t>
  </si>
  <si>
    <t>Elaborar el Programa de Documentos Especiales</t>
  </si>
  <si>
    <t>Gestionar el Proyecto de Inversión (Fortalecer la Gestión Archivística del INPEC) (Proyecto de Inversión)</t>
  </si>
  <si>
    <t>Plan Indicativo
Proyecto de Inversión</t>
  </si>
  <si>
    <t>Desarrollar adecuadamente los criterios de organización y conservación  del fondo Acumulado  del INPEC.</t>
  </si>
  <si>
    <t>Organizar  y administrar adecuadamente la información de gestión del INPEC</t>
  </si>
  <si>
    <t>Mejorar los tramites en la gestión de la información en el nivel central</t>
  </si>
  <si>
    <t xml:space="preserve">Mejorar los tramites en la gestión de la información en los Establecimientos de reclusión </t>
  </si>
  <si>
    <t>A562</t>
  </si>
  <si>
    <t>A563</t>
  </si>
  <si>
    <t>A564</t>
  </si>
  <si>
    <t>A565</t>
  </si>
  <si>
    <t>A566</t>
  </si>
  <si>
    <t>A567</t>
  </si>
  <si>
    <t>A568</t>
  </si>
  <si>
    <t>A569</t>
  </si>
  <si>
    <t>A570</t>
  </si>
  <si>
    <t>A571</t>
  </si>
  <si>
    <t>A572</t>
  </si>
  <si>
    <t>A573</t>
  </si>
  <si>
    <t>A574</t>
  </si>
  <si>
    <t>A575</t>
  </si>
  <si>
    <t>A576</t>
  </si>
  <si>
    <t>A577</t>
  </si>
  <si>
    <t>A578</t>
  </si>
  <si>
    <t>A579</t>
  </si>
  <si>
    <t>A580</t>
  </si>
  <si>
    <t>A581</t>
  </si>
  <si>
    <t>A582</t>
  </si>
  <si>
    <t>A583</t>
  </si>
  <si>
    <t>A584</t>
  </si>
  <si>
    <t>A585</t>
  </si>
  <si>
    <t>A586</t>
  </si>
  <si>
    <t>A587</t>
  </si>
  <si>
    <t>A588</t>
  </si>
  <si>
    <t>A589</t>
  </si>
  <si>
    <t>A590</t>
  </si>
  <si>
    <t>A591</t>
  </si>
  <si>
    <t>A592</t>
  </si>
  <si>
    <t>A593</t>
  </si>
  <si>
    <t>A594</t>
  </si>
  <si>
    <t>A595</t>
  </si>
  <si>
    <t>A596</t>
  </si>
  <si>
    <t>A597</t>
  </si>
  <si>
    <t>A598</t>
  </si>
  <si>
    <t>A599</t>
  </si>
  <si>
    <t>A600</t>
  </si>
  <si>
    <t>A601</t>
  </si>
  <si>
    <t>A602</t>
  </si>
  <si>
    <t>A603</t>
  </si>
  <si>
    <t>A604</t>
  </si>
  <si>
    <t>A605</t>
  </si>
  <si>
    <t>A606</t>
  </si>
  <si>
    <t>A607</t>
  </si>
  <si>
    <t>A608</t>
  </si>
  <si>
    <t>A609</t>
  </si>
  <si>
    <t>A610</t>
  </si>
  <si>
    <t>A611</t>
  </si>
  <si>
    <t>A612</t>
  </si>
  <si>
    <t>A613</t>
  </si>
  <si>
    <t>A614</t>
  </si>
  <si>
    <t>A615</t>
  </si>
  <si>
    <t>A616</t>
  </si>
  <si>
    <t>A617</t>
  </si>
  <si>
    <t>A618</t>
  </si>
  <si>
    <t>A619</t>
  </si>
  <si>
    <t>A620</t>
  </si>
  <si>
    <t>A621</t>
  </si>
  <si>
    <t>A622</t>
  </si>
  <si>
    <t>A623</t>
  </si>
  <si>
    <t>A624</t>
  </si>
  <si>
    <t>A625</t>
  </si>
  <si>
    <t>A626</t>
  </si>
  <si>
    <t>A627</t>
  </si>
  <si>
    <t>A628</t>
  </si>
  <si>
    <t>A629</t>
  </si>
  <si>
    <t>A630</t>
  </si>
  <si>
    <t>A631</t>
  </si>
  <si>
    <t>A632</t>
  </si>
  <si>
    <t>A633</t>
  </si>
  <si>
    <t>IS97</t>
  </si>
  <si>
    <t>C18</t>
  </si>
  <si>
    <t>OE27</t>
  </si>
  <si>
    <t>IE20</t>
  </si>
  <si>
    <t>Número de noticias favorables / noticas desfavorables</t>
  </si>
  <si>
    <t>S43</t>
  </si>
  <si>
    <t xml:space="preserve">COMUNICACIÓN ORGANIZACIONAL Y MEDIOS INSTITUCIONALES </t>
  </si>
  <si>
    <t>N° de estrategias de comunicación diseñadas e implementadas</t>
  </si>
  <si>
    <t>Registrar y actualizar trámites  y otros procedimientos administrativos en el SUIT frente a al Trámite de  solicitud de los diferentes medios de comunicación para el desarrollo de sus actividades periodísticas con la población de internos  (Instrumentos gestión de la información )</t>
  </si>
  <si>
    <t>Sensibilización a nivel nacional a través de NOTINPEC sobre el uso adecuado de los canales de comunicación, las redes sociales e información, a manera de píldoras informativas</t>
  </si>
  <si>
    <t>Publicar en NOTINPEC 4 píldoras informativas</t>
  </si>
  <si>
    <t xml:space="preserve">Implementar herramientas de comunicación como Página Web en la sala de prensa y Boletines internos a través de correo de comunicación organizacional. </t>
  </si>
  <si>
    <t>Diseño y difusión de boletines informativos sobre las acciones de información, diálogo e incentivos definidos en la estrategia de rendición de cuentas vigencia 2018.</t>
  </si>
  <si>
    <t>Néstor Cárdenas</t>
  </si>
  <si>
    <t xml:space="preserve">Seguimiento de información en redes sociales ( Youtube, Twitter y Facebook) </t>
  </si>
  <si>
    <t>Carolina Varón</t>
  </si>
  <si>
    <t>Seguimiento y Actualización de Facebook, Twitter y Youtube</t>
  </si>
  <si>
    <t xml:space="preserve"> Acciones que permitan conocer la efectividad de los canales de comunicación (Página Web Institucional,  Boletines Internos,  Notinpec y correo oficial )</t>
  </si>
  <si>
    <t>Realizar proyección, diseño, divulgación y análisis de los resultados de una encuesta que permita conocer la efectividad de los canales de comunicación.</t>
  </si>
  <si>
    <t>Videos Institucionales elaborados y editados.</t>
  </si>
  <si>
    <t xml:space="preserve"> Edwards Rodriguez</t>
  </si>
  <si>
    <t xml:space="preserve">Realizar 4 videos en el marco de la Rendicion de Cuentas </t>
  </si>
  <si>
    <t xml:space="preserve">Efectuar crónicas y reportajes en ERON. </t>
  </si>
  <si>
    <t xml:space="preserve">Se realizan 4 crónicas trimestrales </t>
  </si>
  <si>
    <t>Diseño adecuado y efectivo del componente Información y Comunicación</t>
  </si>
  <si>
    <t xml:space="preserve">Publicar el informe de resultados y plan de mejoramiento difundidos  tres (03) canales de comunicación institucional. </t>
  </si>
  <si>
    <t>A634</t>
  </si>
  <si>
    <t>A635</t>
  </si>
  <si>
    <t>A636</t>
  </si>
  <si>
    <t>A637</t>
  </si>
  <si>
    <t>A638</t>
  </si>
  <si>
    <t>A639</t>
  </si>
  <si>
    <t>A640</t>
  </si>
  <si>
    <t>A641</t>
  </si>
  <si>
    <t>A642</t>
  </si>
  <si>
    <t>A643</t>
  </si>
  <si>
    <t>A273</t>
  </si>
  <si>
    <t>A313</t>
  </si>
  <si>
    <t>Registrar en la base de datos los expedientes de los procesos disciplinarios de acuerdo a orden de llegada y asignar a los abogados del grupo</t>
  </si>
  <si>
    <t>Proyectar fallos de Segunda Instancia para  firma de la dirección general.</t>
  </si>
  <si>
    <t>Realizar sesiones de capacitación a los funcionarios de la OFAJU sobre la Nueva Ley Disciplinaria como abogados de segunda instancia</t>
  </si>
  <si>
    <t>si</t>
  </si>
  <si>
    <t>Jefe de la Oficina Asesora Jurídica</t>
  </si>
  <si>
    <t>Dr. Efraín Moreno Albarán</t>
  </si>
  <si>
    <t xml:space="preserve">"Herramientas de promoción de Derechos Humanos Implementadas en los Establecimientos (campaña,capsulas,herramienta de promoción de derechos a ppl,herramientas de conmemoración a días de derechos humanos)".
</t>
  </si>
  <si>
    <t>A372</t>
  </si>
  <si>
    <t>A644</t>
  </si>
  <si>
    <t>A645</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</si>
</sst>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 #,##0_);[Red]\(&quot;$&quot;\ #,##0\)"/>
    <numFmt numFmtId="44" formatCode="_(&quot;$&quot;\ * #,##0.00_);_(&quot;$&quot;\ * \(#,##0.00\);_(&quot;$&quot;\ * &quot;-&quot;??_);_(@_)"/>
    <numFmt numFmtId="43" formatCode="_(* #,##0.00_);_(* \(#,##0.00\);_(* &quot;-&quot;??_);_(@_)"/>
    <numFmt numFmtId="164" formatCode="&quot;$&quot;\ #,##0"/>
    <numFmt numFmtId="165" formatCode="_(&quot;$&quot;\ * #,##0_);_(&quot;$&quot;\ * \(#,##0\);_(&quot;$&quot;\ * &quot;-&quot;??_);_(@_)"/>
    <numFmt numFmtId="166" formatCode="_(* #,##0_);_(* \(#,##0\);_(* &quot;-&quot;??_);_(@_)"/>
    <numFmt numFmtId="167" formatCode="&quot;$&quot;\ #,##0.00"/>
    <numFmt numFmtId="168" formatCode="[$$-240A]\ #,##0.00"/>
    <numFmt numFmtId="169" formatCode="_-* #,##0.00\ &quot;€&quot;_-;\-* #,##0.00\ &quot;€&quot;_-;_-* &quot;-&quot;??\ &quot;€&quot;_-;_-@_-"/>
    <numFmt numFmtId="170" formatCode="d/m/yyyy"/>
  </numFmts>
  <fonts count="34" x14ac:knownFonts="1">
    <font>
      <sz val="11"/>
      <color theme="1"/>
      <name val="Calibri"/>
      <family val="2"/>
      <scheme val="minor"/>
    </font>
    <font>
      <sz val="11"/>
      <color theme="1"/>
      <name val="Calibri"/>
      <family val="2"/>
      <scheme val="minor"/>
    </font>
    <font>
      <sz val="9"/>
      <color theme="1"/>
      <name val="Arial Narrow"/>
      <family val="2"/>
    </font>
    <font>
      <sz val="9"/>
      <name val="Arial Narrow"/>
      <family val="2"/>
    </font>
    <font>
      <sz val="9"/>
      <color rgb="FF000000"/>
      <name val="Arial Narrow"/>
      <family val="2"/>
    </font>
    <font>
      <b/>
      <sz val="9"/>
      <name val="Arial Narrow"/>
      <family val="2"/>
    </font>
    <font>
      <b/>
      <sz val="9"/>
      <color theme="0"/>
      <name val="Arial Narrow"/>
      <family val="2"/>
    </font>
    <font>
      <sz val="11"/>
      <color rgb="FF000000"/>
      <name val="Calibri"/>
      <family val="2"/>
    </font>
    <font>
      <b/>
      <sz val="9"/>
      <color theme="0"/>
      <name val="Calibri"/>
      <family val="2"/>
      <scheme val="minor"/>
    </font>
    <font>
      <sz val="9"/>
      <color rgb="FFFF0000"/>
      <name val="Arial Narrow"/>
      <family val="2"/>
    </font>
    <font>
      <b/>
      <sz val="9"/>
      <color theme="1"/>
      <name val="Arial Narrow"/>
      <family val="2"/>
    </font>
    <font>
      <sz val="8"/>
      <color theme="1"/>
      <name val="Arial Narrow"/>
      <family val="2"/>
    </font>
    <font>
      <sz val="8"/>
      <name val="Arial Narrow"/>
      <family val="2"/>
    </font>
    <font>
      <b/>
      <sz val="8"/>
      <name val="Arial Narrow"/>
      <family val="2"/>
    </font>
    <font>
      <sz val="8"/>
      <color theme="1"/>
      <name val="Calibri"/>
      <family val="2"/>
    </font>
    <font>
      <sz val="8"/>
      <color rgb="FF000000"/>
      <name val="Arial Narrow"/>
      <family val="2"/>
    </font>
    <font>
      <sz val="8"/>
      <color theme="1"/>
      <name val="Calibri"/>
      <family val="2"/>
      <scheme val="minor"/>
    </font>
    <font>
      <sz val="11"/>
      <color theme="1"/>
      <name val="Arial Narrow"/>
      <family val="2"/>
    </font>
    <font>
      <sz val="10.5"/>
      <color rgb="FF000000"/>
      <name val="Calibri"/>
      <family val="2"/>
      <scheme val="minor"/>
    </font>
    <font>
      <sz val="12"/>
      <name val="Arial Narrow"/>
      <family val="2"/>
    </font>
    <font>
      <sz val="11"/>
      <color theme="1"/>
      <name val="Calibri"/>
      <family val="2"/>
    </font>
    <font>
      <sz val="10.5"/>
      <color rgb="FF000000"/>
      <name val="Arial Narrow"/>
      <family val="2"/>
    </font>
    <font>
      <sz val="9"/>
      <color theme="1"/>
      <name val="Arial"/>
      <family val="2"/>
    </font>
    <font>
      <sz val="7"/>
      <color theme="1"/>
      <name val="Arial Narrow"/>
      <family val="2"/>
    </font>
    <font>
      <sz val="9"/>
      <color rgb="FF000000"/>
      <name val="Arial"/>
      <family val="2"/>
    </font>
    <font>
      <sz val="9"/>
      <name val="Arial"/>
      <family val="2"/>
    </font>
    <font>
      <sz val="12"/>
      <color theme="1"/>
      <name val="Arial"/>
      <family val="2"/>
    </font>
    <font>
      <sz val="10"/>
      <color rgb="FF000000"/>
      <name val="Calibri"/>
      <family val="2"/>
    </font>
    <font>
      <sz val="10"/>
      <color theme="1"/>
      <name val="Arial Narrow"/>
      <family val="2"/>
    </font>
    <font>
      <sz val="10"/>
      <name val="Arial Narrow"/>
      <family val="2"/>
    </font>
    <font>
      <sz val="10"/>
      <color rgb="FF000000"/>
      <name val="Arial Narrow"/>
      <family val="2"/>
    </font>
    <font>
      <sz val="9"/>
      <color theme="1"/>
      <name val="Calibri"/>
      <family val="2"/>
    </font>
    <font>
      <sz val="9"/>
      <color theme="1"/>
      <name val="Calibri"/>
      <family val="2"/>
      <scheme val="minor"/>
    </font>
    <font>
      <sz val="9"/>
      <name val="Calibri"/>
      <family val="2"/>
      <scheme val="minor"/>
    </font>
  </fonts>
  <fills count="15">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indexed="64"/>
      </patternFill>
    </fill>
    <fill>
      <patternFill patternType="solid">
        <fgColor theme="0"/>
        <bgColor rgb="FFFFFFFF"/>
      </patternFill>
    </fill>
    <fill>
      <patternFill patternType="solid">
        <fgColor rgb="FFFFFFFF"/>
        <bgColor rgb="FFFFFFFF"/>
      </patternFill>
    </fill>
    <fill>
      <patternFill patternType="solid">
        <fgColor theme="0"/>
        <bgColor rgb="FFFFFF00"/>
      </patternFill>
    </fill>
    <fill>
      <patternFill patternType="solid">
        <fgColor theme="0"/>
        <bgColor rgb="FFFFC000"/>
      </patternFill>
    </fill>
    <fill>
      <patternFill patternType="solid">
        <fgColor theme="0"/>
        <bgColor rgb="FFDADADA"/>
      </patternFill>
    </fill>
  </fills>
  <borders count="112">
    <border>
      <left/>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thin">
        <color indexed="64"/>
      </left>
      <right style="thin">
        <color indexed="64"/>
      </right>
      <top/>
      <bottom style="double">
        <color rgb="FF004C5A"/>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medium">
        <color rgb="FF004C5A"/>
      </bottom>
      <diagonal/>
    </border>
    <border>
      <left style="medium">
        <color rgb="FF004C5A"/>
      </left>
      <right style="thin">
        <color rgb="FF004C5A"/>
      </right>
      <top style="double">
        <color rgb="FF004C5A"/>
      </top>
      <bottom style="thin">
        <color rgb="FF004C5A"/>
      </bottom>
      <diagonal/>
    </border>
    <border>
      <left style="thin">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thin">
        <color rgb="FF004C5A"/>
      </left>
      <right style="thin">
        <color rgb="FF004C5A"/>
      </right>
      <top style="double">
        <color rgb="FF004C5A"/>
      </top>
      <bottom/>
      <diagonal/>
    </border>
    <border>
      <left style="thin">
        <color rgb="FF004C5A"/>
      </left>
      <right style="thin">
        <color rgb="FF004C5A"/>
      </right>
      <top/>
      <bottom/>
      <diagonal/>
    </border>
    <border>
      <left style="thin">
        <color rgb="FF004C5A"/>
      </left>
      <right style="thin">
        <color rgb="FF004C5A"/>
      </right>
      <top/>
      <bottom style="double">
        <color rgb="FF004C5A"/>
      </bottom>
      <diagonal/>
    </border>
    <border>
      <left style="thin">
        <color rgb="FF004C5A"/>
      </left>
      <right style="thin">
        <color rgb="FF004C5A"/>
      </right>
      <top style="thin">
        <color rgb="FF004C5A"/>
      </top>
      <bottom/>
      <diagonal/>
    </border>
    <border>
      <left style="medium">
        <color rgb="FF004C5A"/>
      </left>
      <right style="thin">
        <color rgb="FF004C5A"/>
      </right>
      <top/>
      <bottom style="double">
        <color rgb="FF004C5A"/>
      </bottom>
      <diagonal/>
    </border>
    <border>
      <left style="thin">
        <color rgb="FF004C5A"/>
      </left>
      <right style="medium">
        <color rgb="FF004C5A"/>
      </right>
      <top/>
      <bottom style="double">
        <color rgb="FF004C5A"/>
      </bottom>
      <diagonal/>
    </border>
    <border>
      <left style="medium">
        <color rgb="FF004C5A"/>
      </left>
      <right style="thin">
        <color rgb="FF004C5A"/>
      </right>
      <top/>
      <bottom style="thin">
        <color rgb="FF004C5A"/>
      </bottom>
      <diagonal/>
    </border>
    <border>
      <left style="thin">
        <color rgb="FF004C5A"/>
      </left>
      <right style="thin">
        <color rgb="FF004C5A"/>
      </right>
      <top/>
      <bottom style="thin">
        <color rgb="FF004C5A"/>
      </bottom>
      <diagonal/>
    </border>
    <border>
      <left style="thin">
        <color rgb="FF004C5A"/>
      </left>
      <right style="medium">
        <color rgb="FF004C5A"/>
      </right>
      <top/>
      <bottom style="thin">
        <color rgb="FF004C5A"/>
      </bottom>
      <diagonal/>
    </border>
    <border>
      <left style="medium">
        <color rgb="FF004C5A"/>
      </left>
      <right style="thin">
        <color rgb="FF004C5A"/>
      </right>
      <top/>
      <bottom/>
      <diagonal/>
    </border>
    <border>
      <left style="thin">
        <color rgb="FF004C5A"/>
      </left>
      <right style="medium">
        <color rgb="FF004C5A"/>
      </right>
      <top/>
      <bottom/>
      <diagonal/>
    </border>
    <border>
      <left style="thin">
        <color rgb="FF004C5A"/>
      </left>
      <right style="thin">
        <color rgb="FF004C5A"/>
      </right>
      <top style="medium">
        <color rgb="FF004C5A"/>
      </top>
      <bottom style="thin">
        <color rgb="FF004C5A"/>
      </bottom>
      <diagonal/>
    </border>
    <border>
      <left style="thin">
        <color rgb="FF004C5A"/>
      </left>
      <right style="medium">
        <color rgb="FF004C5A"/>
      </right>
      <top style="medium">
        <color rgb="FF004C5A"/>
      </top>
      <bottom style="thin">
        <color rgb="FF004C5A"/>
      </bottom>
      <diagonal/>
    </border>
    <border>
      <left style="medium">
        <color rgb="FF004C5A"/>
      </left>
      <right style="thin">
        <color rgb="FF004C5A"/>
      </right>
      <top style="double">
        <color rgb="FF004C5A"/>
      </top>
      <bottom/>
      <diagonal/>
    </border>
    <border>
      <left style="thin">
        <color rgb="FF004C5A"/>
      </left>
      <right/>
      <top style="double">
        <color rgb="FF004C5A"/>
      </top>
      <bottom style="double">
        <color rgb="FF004C5A"/>
      </bottom>
      <diagonal/>
    </border>
    <border>
      <left style="thin">
        <color rgb="FF004C5A"/>
      </left>
      <right style="thin">
        <color rgb="FF004C5A"/>
      </right>
      <top style="double">
        <color theme="3"/>
      </top>
      <bottom style="double">
        <color theme="3"/>
      </bottom>
      <diagonal/>
    </border>
    <border>
      <left/>
      <right style="thin">
        <color rgb="FF004C5A"/>
      </right>
      <top style="double">
        <color rgb="FF004C5A"/>
      </top>
      <bottom style="double">
        <color rgb="FF004C5A"/>
      </bottom>
      <diagonal/>
    </border>
    <border>
      <left style="thin">
        <color theme="8" tint="-0.499984740745262"/>
      </left>
      <right style="thin">
        <color theme="8" tint="-0.499984740745262"/>
      </right>
      <top style="double">
        <color theme="8" tint="-0.499984740745262"/>
      </top>
      <bottom style="double">
        <color theme="8" tint="-0.499984740745262"/>
      </bottom>
      <diagonal/>
    </border>
    <border>
      <left style="thin">
        <color rgb="FF00435A"/>
      </left>
      <right style="thin">
        <color rgb="FF00435A"/>
      </right>
      <top style="double">
        <color rgb="FF00435A"/>
      </top>
      <bottom style="double">
        <color rgb="FF00435A"/>
      </bottom>
      <diagonal/>
    </border>
    <border>
      <left style="thin">
        <color rgb="FF004C5A"/>
      </left>
      <right/>
      <top style="double">
        <color rgb="FF004C5A"/>
      </top>
      <bottom/>
      <diagonal/>
    </border>
    <border>
      <left style="thin">
        <color rgb="FF004C5A"/>
      </left>
      <right style="thin">
        <color rgb="FF004C5A"/>
      </right>
      <top style="double">
        <color theme="3"/>
      </top>
      <bottom/>
      <diagonal/>
    </border>
    <border>
      <left/>
      <right style="thin">
        <color rgb="FF004C5A"/>
      </right>
      <top style="double">
        <color rgb="FF004C5A"/>
      </top>
      <bottom/>
      <diagonal/>
    </border>
    <border>
      <left style="thin">
        <color theme="8" tint="-0.499984740745262"/>
      </left>
      <right style="thin">
        <color theme="8" tint="-0.499984740745262"/>
      </right>
      <top style="double">
        <color theme="8" tint="-0.499984740745262"/>
      </top>
      <bottom/>
      <diagonal/>
    </border>
    <border>
      <left style="thin">
        <color rgb="FF00435A"/>
      </left>
      <right style="thin">
        <color rgb="FF00435A"/>
      </right>
      <top style="double">
        <color rgb="FF00435A"/>
      </top>
      <bottom/>
      <diagonal/>
    </border>
    <border>
      <left style="thin">
        <color rgb="FF004C5A"/>
      </left>
      <right style="medium">
        <color rgb="FF004C5A"/>
      </right>
      <top style="double">
        <color rgb="FF004C5A"/>
      </top>
      <bottom/>
      <diagonal/>
    </border>
    <border>
      <left style="thin">
        <color rgb="FF004C5A"/>
      </left>
      <right style="thin">
        <color theme="8" tint="-0.499984740745262"/>
      </right>
      <top style="double">
        <color rgb="FF004C5A"/>
      </top>
      <bottom/>
      <diagonal/>
    </border>
    <border>
      <left style="thin">
        <color theme="8" tint="-0.499984740745262"/>
      </left>
      <right style="thin">
        <color theme="8" tint="-0.499984740745262"/>
      </right>
      <top style="double">
        <color rgb="FF004C5A"/>
      </top>
      <bottom/>
      <diagonal/>
    </border>
    <border>
      <left style="thin">
        <color theme="8" tint="-0.499984740745262"/>
      </left>
      <right style="thin">
        <color rgb="FF004C5A"/>
      </right>
      <top style="double">
        <color rgb="FF004C5A"/>
      </top>
      <bottom/>
      <diagonal/>
    </border>
    <border>
      <left style="thin">
        <color rgb="FF004C5A"/>
      </left>
      <right style="thin">
        <color theme="8" tint="-0.499984740745262"/>
      </right>
      <top/>
      <bottom/>
      <diagonal/>
    </border>
    <border>
      <left style="thin">
        <color theme="8" tint="-0.499984740745262"/>
      </left>
      <right style="thin">
        <color theme="8" tint="-0.499984740745262"/>
      </right>
      <top/>
      <bottom/>
      <diagonal/>
    </border>
    <border>
      <left style="thin">
        <color theme="8" tint="-0.499984740745262"/>
      </left>
      <right style="thin">
        <color rgb="FF004C5A"/>
      </right>
      <top/>
      <bottom/>
      <diagonal/>
    </border>
    <border>
      <left style="thin">
        <color rgb="FF004C5A"/>
      </left>
      <right style="medium">
        <color rgb="FF004C5A"/>
      </right>
      <top style="thin">
        <color rgb="FF004C5A"/>
      </top>
      <bottom/>
      <diagonal/>
    </border>
    <border>
      <left style="thin">
        <color rgb="FF004C5A"/>
      </left>
      <right/>
      <top/>
      <bottom style="double">
        <color rgb="FF004C5A"/>
      </bottom>
      <diagonal/>
    </border>
    <border>
      <left style="thin">
        <color rgb="FF004C5A"/>
      </left>
      <right style="thin">
        <color rgb="FF004C5A"/>
      </right>
      <top/>
      <bottom style="double">
        <color theme="3"/>
      </bottom>
      <diagonal/>
    </border>
    <border>
      <left/>
      <right style="thin">
        <color rgb="FF004C5A"/>
      </right>
      <top/>
      <bottom style="double">
        <color rgb="FF004C5A"/>
      </bottom>
      <diagonal/>
    </border>
    <border>
      <left style="thin">
        <color theme="8" tint="-0.499984740745262"/>
      </left>
      <right style="thin">
        <color theme="8" tint="-0.499984740745262"/>
      </right>
      <top/>
      <bottom style="double">
        <color theme="8" tint="-0.499984740745262"/>
      </bottom>
      <diagonal/>
    </border>
    <border>
      <left style="thin">
        <color rgb="FF004C5A"/>
      </left>
      <right style="thin">
        <color rgb="FF004C5A"/>
      </right>
      <top style="double">
        <color theme="8" tint="-0.499984740745262"/>
      </top>
      <bottom/>
      <diagonal/>
    </border>
    <border>
      <left style="thin">
        <color rgb="FF004C5A"/>
      </left>
      <right/>
      <top/>
      <bottom/>
      <diagonal/>
    </border>
    <border>
      <left/>
      <right style="thin">
        <color rgb="FF004C5A"/>
      </right>
      <top/>
      <bottom/>
      <diagonal/>
    </border>
    <border>
      <left style="medium">
        <color rgb="FF004C5A"/>
      </left>
      <right style="thin">
        <color rgb="FF004C5A"/>
      </right>
      <top style="thin">
        <color rgb="FF004C5A"/>
      </top>
      <bottom/>
      <diagonal/>
    </border>
    <border>
      <left style="thin">
        <color rgb="FF00435A"/>
      </left>
      <right style="thin">
        <color rgb="FF00435A"/>
      </right>
      <top/>
      <bottom style="double">
        <color rgb="FF00435A"/>
      </bottom>
      <diagonal/>
    </border>
    <border>
      <left style="thin">
        <color rgb="FF00435A"/>
      </left>
      <right style="thin">
        <color rgb="FF00435A"/>
      </right>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thin">
        <color rgb="FF004C5A"/>
      </left>
      <right style="thin">
        <color rgb="FF004C5A"/>
      </right>
      <top style="double">
        <color rgb="FF004C5A"/>
      </top>
      <bottom style="double">
        <color theme="8" tint="-0.499984740745262"/>
      </bottom>
      <diagonal/>
    </border>
    <border>
      <left style="thin">
        <color theme="8" tint="-0.499984740745262"/>
      </left>
      <right style="thin">
        <color theme="8" tint="-0.499984740745262"/>
      </right>
      <top style="double">
        <color rgb="FF004C5A"/>
      </top>
      <bottom style="double">
        <color theme="8" tint="-0.499984740745262"/>
      </bottom>
      <diagonal/>
    </border>
    <border>
      <left style="thin">
        <color rgb="FF00435A"/>
      </left>
      <right style="thin">
        <color rgb="FF00435A"/>
      </right>
      <top style="double">
        <color rgb="FF00435A"/>
      </top>
      <bottom style="double">
        <color rgb="FF004C5A"/>
      </bottom>
      <diagonal/>
    </border>
    <border>
      <left/>
      <right/>
      <top style="double">
        <color rgb="FF004C5A"/>
      </top>
      <bottom style="double">
        <color rgb="FF004C5A"/>
      </bottom>
      <diagonal/>
    </border>
    <border>
      <left style="thin">
        <color rgb="FF00435A"/>
      </left>
      <right style="thin">
        <color rgb="FF00435A"/>
      </right>
      <top style="double">
        <color rgb="FF004C5A"/>
      </top>
      <bottom style="double">
        <color rgb="FF004C5A"/>
      </bottom>
      <diagonal/>
    </border>
    <border>
      <left style="thin">
        <color rgb="FF004C5A"/>
      </left>
      <right style="thin">
        <color theme="8" tint="-0.499984740745262"/>
      </right>
      <top/>
      <bottom style="double">
        <color rgb="FF004C5A"/>
      </bottom>
      <diagonal/>
    </border>
    <border>
      <left style="thin">
        <color rgb="FF004C5A"/>
      </left>
      <right style="thin">
        <color theme="8" tint="-0.499984740745262"/>
      </right>
      <top style="double">
        <color theme="8" tint="-0.499984740745262"/>
      </top>
      <bottom/>
      <diagonal/>
    </border>
    <border>
      <left style="thin">
        <color rgb="FF004C5A"/>
      </left>
      <right style="thin">
        <color theme="8" tint="-0.499984740745262"/>
      </right>
      <top/>
      <bottom style="double">
        <color theme="8" tint="-0.499984740745262"/>
      </bottom>
      <diagonal/>
    </border>
    <border>
      <left style="thin">
        <color theme="8" tint="-0.499984740745262"/>
      </left>
      <right style="thin">
        <color rgb="FF004C5A"/>
      </right>
      <top/>
      <bottom style="double">
        <color rgb="FF004C5A"/>
      </bottom>
      <diagonal/>
    </border>
    <border>
      <left/>
      <right/>
      <top style="double">
        <color rgb="FF004C5A"/>
      </top>
      <bottom/>
      <diagonal/>
    </border>
    <border>
      <left style="thin">
        <color theme="8" tint="-0.499984740745262"/>
      </left>
      <right style="thin">
        <color rgb="FF004C5A"/>
      </right>
      <top/>
      <bottom style="double">
        <color theme="8" tint="-0.499984740745262"/>
      </bottom>
      <diagonal/>
    </border>
    <border>
      <left style="thin">
        <color theme="8" tint="-0.499984740745262"/>
      </left>
      <right style="thin">
        <color theme="8" tint="-0.499984740745262"/>
      </right>
      <top/>
      <bottom style="double">
        <color rgb="FF004C5A"/>
      </bottom>
      <diagonal/>
    </border>
    <border>
      <left style="thin">
        <color indexed="64"/>
      </left>
      <right style="thin">
        <color indexed="64"/>
      </right>
      <top/>
      <bottom style="double">
        <color indexed="64"/>
      </bottom>
      <diagonal/>
    </border>
    <border>
      <left style="thin">
        <color rgb="FF004C5A"/>
      </left>
      <right style="double">
        <color rgb="FF004C5A"/>
      </right>
      <top style="double">
        <color rgb="FF004C5A"/>
      </top>
      <bottom style="thin">
        <color rgb="FF004C5A"/>
      </bottom>
      <diagonal/>
    </border>
    <border>
      <left style="thin">
        <color rgb="FF004C5A"/>
      </left>
      <right style="double">
        <color rgb="FF004C5A"/>
      </right>
      <top style="thin">
        <color rgb="FF004C5A"/>
      </top>
      <bottom style="thin">
        <color rgb="FF004C5A"/>
      </bottom>
      <diagonal/>
    </border>
    <border>
      <left style="thin">
        <color rgb="FF004C5A"/>
      </left>
      <right style="double">
        <color rgb="FF004C5A"/>
      </right>
      <top style="thin">
        <color rgb="FF004C5A"/>
      </top>
      <bottom style="double">
        <color rgb="FF004C5A"/>
      </bottom>
      <diagonal/>
    </border>
    <border>
      <left style="thin">
        <color theme="3"/>
      </left>
      <right style="thin">
        <color theme="3"/>
      </right>
      <top style="double">
        <color rgb="FF004C5A"/>
      </top>
      <bottom style="double">
        <color rgb="FF004C5A"/>
      </bottom>
      <diagonal/>
    </border>
    <border>
      <left style="medium">
        <color rgb="FF004C5A"/>
      </left>
      <right style="thin">
        <color rgb="FF004C5A"/>
      </right>
      <top/>
      <bottom style="medium">
        <color rgb="FF004C5A"/>
      </bottom>
      <diagonal/>
    </border>
    <border>
      <left style="thin">
        <color rgb="FF004C5A"/>
      </left>
      <right style="thin">
        <color rgb="FF004C5A"/>
      </right>
      <top/>
      <bottom style="medium">
        <color rgb="FF004C5A"/>
      </bottom>
      <diagonal/>
    </border>
    <border>
      <left style="thin">
        <color rgb="FF004C5A"/>
      </left>
      <right style="thin">
        <color rgb="FF004C5A"/>
      </right>
      <top style="thin">
        <color rgb="FF004C5A"/>
      </top>
      <bottom style="medium">
        <color rgb="FF004C5A"/>
      </bottom>
      <diagonal/>
    </border>
    <border>
      <left style="thin">
        <color rgb="FF004C5A"/>
      </left>
      <right style="medium">
        <color rgb="FF004C5A"/>
      </right>
      <top style="thin">
        <color rgb="FF004C5A"/>
      </top>
      <bottom style="medium">
        <color rgb="FF004C5A"/>
      </bottom>
      <diagonal/>
    </border>
    <border>
      <left/>
      <right/>
      <top style="double">
        <color rgb="FF00435A"/>
      </top>
      <bottom style="double">
        <color rgb="FF00435A"/>
      </bottom>
      <diagonal/>
    </border>
    <border>
      <left style="thin">
        <color rgb="FF004C5A"/>
      </left>
      <right style="thin">
        <color indexed="64"/>
      </right>
      <top style="thin">
        <color indexed="64"/>
      </top>
      <bottom style="thin">
        <color rgb="FF004C5A"/>
      </bottom>
      <diagonal/>
    </border>
    <border>
      <left/>
      <right style="thin">
        <color rgb="FF004C5A"/>
      </right>
      <top style="double">
        <color rgb="FF004C5A"/>
      </top>
      <bottom style="thin">
        <color rgb="FF004C5A"/>
      </bottom>
      <diagonal/>
    </border>
    <border>
      <left style="thin">
        <color rgb="FF004C5A"/>
      </left>
      <right style="thin">
        <color indexed="64"/>
      </right>
      <top style="thin">
        <color rgb="FF004C5A"/>
      </top>
      <bottom style="thin">
        <color indexed="64"/>
      </bottom>
      <diagonal/>
    </border>
    <border>
      <left/>
      <right style="thin">
        <color rgb="FF004C5A"/>
      </right>
      <top style="thin">
        <color rgb="FF004C5A"/>
      </top>
      <bottom style="thin">
        <color rgb="FF004C5A"/>
      </bottom>
      <diagonal/>
    </border>
    <border>
      <left style="thin">
        <color indexed="64"/>
      </left>
      <right style="thin">
        <color indexed="64"/>
      </right>
      <top style="thin">
        <color indexed="64"/>
      </top>
      <bottom style="thin">
        <color indexed="64"/>
      </bottom>
      <diagonal/>
    </border>
    <border>
      <left style="thin">
        <color indexed="64"/>
      </left>
      <right style="medium">
        <color rgb="FF004C5A"/>
      </right>
      <top style="double">
        <color rgb="FF004C5A"/>
      </top>
      <bottom style="double">
        <color rgb="FF004C5A"/>
      </bottom>
      <diagonal/>
    </border>
    <border>
      <left style="thin">
        <color theme="3"/>
      </left>
      <right style="thin">
        <color theme="3"/>
      </right>
      <top style="double">
        <color theme="3"/>
      </top>
      <bottom style="double">
        <color theme="3"/>
      </bottom>
      <diagonal/>
    </border>
    <border>
      <left style="thin">
        <color theme="3"/>
      </left>
      <right style="thin">
        <color theme="3"/>
      </right>
      <top style="double">
        <color theme="3"/>
      </top>
      <bottom/>
      <diagonal/>
    </border>
    <border>
      <left style="thin">
        <color theme="3"/>
      </left>
      <right style="thin">
        <color theme="3"/>
      </right>
      <top/>
      <bottom/>
      <diagonal/>
    </border>
    <border>
      <left style="thin">
        <color rgb="FF004C5A"/>
      </left>
      <right style="thin">
        <color rgb="FF004C5A"/>
      </right>
      <top/>
      <bottom style="thin">
        <color indexed="64"/>
      </bottom>
      <diagonal/>
    </border>
    <border>
      <left style="thin">
        <color indexed="64"/>
      </left>
      <right style="thin">
        <color indexed="64"/>
      </right>
      <top style="double">
        <color rgb="FF004C5A"/>
      </top>
      <bottom style="thin">
        <color indexed="64"/>
      </bottom>
      <diagonal/>
    </border>
    <border>
      <left style="thin">
        <color indexed="64"/>
      </left>
      <right style="medium">
        <color rgb="FF004C5A"/>
      </right>
      <top style="double">
        <color rgb="FF004C5A"/>
      </top>
      <bottom style="thin">
        <color indexed="64"/>
      </bottom>
      <diagonal/>
    </border>
    <border>
      <left style="thin">
        <color indexed="64"/>
      </left>
      <right style="medium">
        <color rgb="FF004C5A"/>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rgb="FF004C5A"/>
      </right>
      <top style="thin">
        <color indexed="64"/>
      </top>
      <bottom style="double">
        <color indexed="64"/>
      </bottom>
      <diagonal/>
    </border>
    <border>
      <left style="thin">
        <color indexed="64"/>
      </left>
      <right style="thin">
        <color indexed="64"/>
      </right>
      <top style="double">
        <color indexed="64"/>
      </top>
      <bottom/>
      <diagonal/>
    </border>
    <border>
      <left style="thin">
        <color rgb="FF004C5A"/>
      </left>
      <right style="thin">
        <color rgb="FF004C5A"/>
      </right>
      <top style="double">
        <color indexed="64"/>
      </top>
      <bottom style="thin">
        <color rgb="FF004C5A"/>
      </bottom>
      <diagonal/>
    </border>
    <border>
      <left style="thin">
        <color rgb="FF004C5A"/>
      </left>
      <right style="medium">
        <color rgb="FF004C5A"/>
      </right>
      <top style="double">
        <color indexed="64"/>
      </top>
      <bottom style="thin">
        <color rgb="FF004C5A"/>
      </bottom>
      <diagonal/>
    </border>
    <border>
      <left/>
      <right style="thin">
        <color rgb="FF004C5A"/>
      </right>
      <top style="thin">
        <color rgb="FF004C5A"/>
      </top>
      <bottom style="double">
        <color rgb="FF004C5A"/>
      </bottom>
      <diagonal/>
    </border>
    <border>
      <left style="thin">
        <color rgb="FF004C5A"/>
      </left>
      <right style="thin">
        <color indexed="64"/>
      </right>
      <top style="double">
        <color rgb="FF004C5A"/>
      </top>
      <bottom/>
      <diagonal/>
    </border>
    <border>
      <left style="thin">
        <color rgb="FF004C5A"/>
      </left>
      <right style="thin">
        <color indexed="64"/>
      </right>
      <top/>
      <bottom/>
      <diagonal/>
    </border>
    <border>
      <left style="thin">
        <color rgb="FF004C5A"/>
      </left>
      <right style="thin">
        <color indexed="64"/>
      </right>
      <top/>
      <bottom style="double">
        <color rgb="FF004C5A"/>
      </bottom>
      <diagonal/>
    </border>
    <border>
      <left style="thin">
        <color indexed="64"/>
      </left>
      <right style="thin">
        <color indexed="64"/>
      </right>
      <top style="thin">
        <color indexed="64"/>
      </top>
      <bottom style="double">
        <color rgb="FF004C5A"/>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9" fontId="7" fillId="0" borderId="0" applyFont="0" applyFill="0" applyBorder="0" applyAlignment="0" applyProtection="0"/>
    <xf numFmtId="43" fontId="1" fillId="0" borderId="0" applyFont="0" applyFill="0" applyBorder="0" applyAlignment="0" applyProtection="0"/>
    <xf numFmtId="0" fontId="1" fillId="0" borderId="0"/>
    <xf numFmtId="169" fontId="1" fillId="0" borderId="0" applyFont="0" applyFill="0" applyBorder="0" applyAlignment="0" applyProtection="0"/>
  </cellStyleXfs>
  <cellXfs count="1612">
    <xf numFmtId="0" fontId="0" fillId="0" borderId="0" xfId="0"/>
    <xf numFmtId="0" fontId="2" fillId="0" borderId="0" xfId="0" applyFont="1" applyAlignment="1">
      <alignment horizontal="center" vertical="center"/>
    </xf>
    <xf numFmtId="1" fontId="4" fillId="0" borderId="10" xfId="0" applyNumberFormat="1" applyFont="1" applyFill="1" applyBorder="1" applyAlignment="1" applyProtection="1">
      <alignment horizontal="center" vertical="center" wrapText="1"/>
    </xf>
    <xf numFmtId="0" fontId="6" fillId="8" borderId="7" xfId="0" applyFont="1" applyFill="1" applyBorder="1" applyAlignment="1" applyProtection="1">
      <alignment horizontal="center" vertical="center" wrapText="1"/>
    </xf>
    <xf numFmtId="0" fontId="3" fillId="0" borderId="16" xfId="0" applyFont="1" applyFill="1" applyBorder="1" applyAlignment="1" applyProtection="1">
      <alignment horizontal="justify" vertical="center" wrapText="1"/>
    </xf>
    <xf numFmtId="1" fontId="5" fillId="0" borderId="16" xfId="0" applyNumberFormat="1" applyFont="1" applyFill="1" applyBorder="1" applyAlignment="1" applyProtection="1">
      <alignment horizontal="center" vertical="center" wrapText="1"/>
    </xf>
    <xf numFmtId="0" fontId="2" fillId="0" borderId="16" xfId="0" applyFont="1" applyFill="1" applyBorder="1" applyAlignment="1" applyProtection="1">
      <alignment horizontal="justify" vertical="center" wrapText="1"/>
    </xf>
    <xf numFmtId="14" fontId="2" fillId="0" borderId="16" xfId="0" applyNumberFormat="1" applyFont="1" applyFill="1" applyBorder="1" applyAlignment="1" applyProtection="1">
      <alignment horizontal="center" vertical="center"/>
    </xf>
    <xf numFmtId="1" fontId="4" fillId="0" borderId="16" xfId="0" applyNumberFormat="1" applyFont="1" applyFill="1" applyBorder="1" applyAlignment="1" applyProtection="1">
      <alignment horizontal="center" vertical="center" wrapText="1"/>
    </xf>
    <xf numFmtId="9" fontId="3" fillId="0" borderId="16" xfId="1" applyFont="1" applyFill="1" applyBorder="1" applyAlignment="1" applyProtection="1">
      <alignment horizontal="center" vertical="center" wrapText="1"/>
    </xf>
    <xf numFmtId="0" fontId="4" fillId="0" borderId="16" xfId="0" applyFont="1" applyFill="1" applyBorder="1" applyAlignment="1" applyProtection="1">
      <alignment horizontal="center" vertical="center" wrapText="1"/>
    </xf>
    <xf numFmtId="0" fontId="2" fillId="0" borderId="16" xfId="0" applyFont="1" applyFill="1" applyBorder="1" applyAlignment="1" applyProtection="1">
      <alignment horizontal="center" vertical="center" wrapText="1"/>
    </xf>
    <xf numFmtId="0" fontId="2" fillId="0" borderId="17" xfId="0" applyFont="1" applyFill="1" applyBorder="1" applyAlignment="1" applyProtection="1">
      <alignment horizontal="center" vertical="center" wrapText="1"/>
    </xf>
    <xf numFmtId="0" fontId="3" fillId="0" borderId="19" xfId="0" applyFont="1" applyFill="1" applyBorder="1" applyAlignment="1" applyProtection="1">
      <alignment horizontal="justify" vertical="center" wrapText="1"/>
    </xf>
    <xf numFmtId="1" fontId="5" fillId="0" borderId="19" xfId="0" applyNumberFormat="1" applyFont="1" applyFill="1" applyBorder="1" applyAlignment="1" applyProtection="1">
      <alignment horizontal="center" vertical="center" wrapText="1"/>
    </xf>
    <xf numFmtId="0" fontId="2" fillId="0" borderId="19" xfId="0" applyFont="1" applyFill="1" applyBorder="1" applyAlignment="1" applyProtection="1">
      <alignment horizontal="justify" vertical="center" wrapText="1"/>
    </xf>
    <xf numFmtId="14" fontId="2" fillId="0" borderId="19" xfId="0" applyNumberFormat="1" applyFont="1" applyFill="1" applyBorder="1" applyAlignment="1" applyProtection="1">
      <alignment horizontal="center" vertical="center"/>
    </xf>
    <xf numFmtId="1" fontId="4" fillId="0" borderId="19" xfId="0" applyNumberFormat="1" applyFont="1" applyFill="1" applyBorder="1" applyAlignment="1" applyProtection="1">
      <alignment horizontal="center" vertical="center" wrapText="1"/>
    </xf>
    <xf numFmtId="9" fontId="3" fillId="0" borderId="19" xfId="1" applyFont="1" applyFill="1" applyBorder="1" applyAlignment="1" applyProtection="1">
      <alignment horizontal="center" vertical="center" wrapText="1"/>
    </xf>
    <xf numFmtId="0" fontId="4" fillId="0" borderId="19"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2" fillId="0" borderId="19" xfId="0" applyFont="1" applyFill="1" applyBorder="1" applyAlignment="1">
      <alignment horizontal="left" vertical="center" wrapText="1"/>
    </xf>
    <xf numFmtId="0" fontId="3" fillId="0" borderId="22" xfId="0" applyFont="1" applyFill="1" applyBorder="1" applyAlignment="1" applyProtection="1">
      <alignment horizontal="justify" vertical="center" wrapText="1"/>
    </xf>
    <xf numFmtId="1" fontId="5" fillId="0" borderId="22" xfId="0" applyNumberFormat="1" applyFont="1" applyFill="1" applyBorder="1" applyAlignment="1" applyProtection="1">
      <alignment horizontal="center" vertical="center" wrapText="1"/>
    </xf>
    <xf numFmtId="0" fontId="2" fillId="0" borderId="22" xfId="0" applyFont="1" applyFill="1" applyBorder="1" applyAlignment="1" applyProtection="1">
      <alignment horizontal="justify" vertical="center" wrapText="1"/>
    </xf>
    <xf numFmtId="14" fontId="2" fillId="0" borderId="22" xfId="0" applyNumberFormat="1" applyFont="1" applyFill="1" applyBorder="1" applyAlignment="1" applyProtection="1">
      <alignment horizontal="center" vertical="center"/>
    </xf>
    <xf numFmtId="1" fontId="4" fillId="0" borderId="22" xfId="0" applyNumberFormat="1" applyFont="1" applyFill="1" applyBorder="1" applyAlignment="1" applyProtection="1">
      <alignment horizontal="center" vertical="center" wrapText="1"/>
    </xf>
    <xf numFmtId="9" fontId="3" fillId="0" borderId="22" xfId="1" applyFont="1" applyFill="1" applyBorder="1" applyAlignment="1" applyProtection="1">
      <alignment horizontal="center" vertical="center" wrapText="1"/>
    </xf>
    <xf numFmtId="0" fontId="4" fillId="0" borderId="22"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9" fillId="0" borderId="17" xfId="0" applyFont="1" applyFill="1" applyBorder="1" applyAlignment="1" applyProtection="1">
      <alignment horizontal="center" vertical="center" wrapText="1"/>
    </xf>
    <xf numFmtId="0" fontId="2" fillId="0" borderId="28" xfId="0" applyFont="1" applyFill="1" applyBorder="1" applyAlignment="1" applyProtection="1">
      <alignment vertical="center" wrapText="1"/>
    </xf>
    <xf numFmtId="0" fontId="2" fillId="0" borderId="26" xfId="0" applyFont="1" applyFill="1" applyBorder="1" applyAlignment="1" applyProtection="1">
      <alignment vertical="center" wrapText="1"/>
    </xf>
    <xf numFmtId="0" fontId="2" fillId="0" borderId="26" xfId="0" applyFont="1" applyFill="1" applyBorder="1" applyAlignment="1" applyProtection="1">
      <alignment horizontal="justify" vertical="center" wrapText="1"/>
    </xf>
    <xf numFmtId="0" fontId="2" fillId="0" borderId="26" xfId="0" applyFont="1" applyFill="1" applyBorder="1" applyAlignment="1" applyProtection="1">
      <alignment horizontal="center" vertical="center" wrapText="1"/>
    </xf>
    <xf numFmtId="1" fontId="5" fillId="0" borderId="26" xfId="0" applyNumberFormat="1" applyFont="1" applyFill="1" applyBorder="1" applyAlignment="1" applyProtection="1">
      <alignment horizontal="center" vertical="center" wrapText="1"/>
    </xf>
    <xf numFmtId="0" fontId="3" fillId="0" borderId="26" xfId="0" applyFont="1" applyFill="1" applyBorder="1" applyAlignment="1" applyProtection="1">
      <alignment horizontal="justify" vertical="center" wrapText="1"/>
    </xf>
    <xf numFmtId="9" fontId="2" fillId="0" borderId="26" xfId="0" applyNumberFormat="1" applyFont="1" applyFill="1" applyBorder="1" applyAlignment="1" applyProtection="1">
      <alignment horizontal="center" vertical="center" wrapText="1"/>
    </xf>
    <xf numFmtId="44" fontId="2" fillId="0" borderId="26" xfId="2" applyFont="1" applyFill="1" applyBorder="1" applyAlignment="1" applyProtection="1">
      <alignment horizontal="center" vertical="center"/>
    </xf>
    <xf numFmtId="164" fontId="3" fillId="0" borderId="26" xfId="0" applyNumberFormat="1" applyFont="1" applyFill="1" applyBorder="1" applyAlignment="1" applyProtection="1">
      <alignment vertical="center" wrapText="1"/>
    </xf>
    <xf numFmtId="14" fontId="2" fillId="0" borderId="26" xfId="0" applyNumberFormat="1" applyFont="1" applyFill="1" applyBorder="1" applyAlignment="1" applyProtection="1">
      <alignment horizontal="center" vertical="center"/>
    </xf>
    <xf numFmtId="1" fontId="4" fillId="0" borderId="26" xfId="0" applyNumberFormat="1" applyFont="1" applyFill="1" applyBorder="1" applyAlignment="1" applyProtection="1">
      <alignment horizontal="center" vertical="center" wrapText="1"/>
    </xf>
    <xf numFmtId="9" fontId="3" fillId="0" borderId="26" xfId="1" applyFont="1" applyFill="1" applyBorder="1" applyAlignment="1" applyProtection="1">
      <alignment horizontal="center" vertical="center" wrapText="1"/>
    </xf>
    <xf numFmtId="0" fontId="4" fillId="0" borderId="26" xfId="0"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wrapText="1"/>
    </xf>
    <xf numFmtId="0" fontId="2" fillId="0" borderId="9" xfId="0" applyFont="1" applyFill="1" applyBorder="1" applyAlignment="1" applyProtection="1">
      <alignment vertical="center" wrapText="1"/>
    </xf>
    <xf numFmtId="0" fontId="2" fillId="0" borderId="10" xfId="0" applyFont="1" applyFill="1" applyBorder="1" applyAlignment="1" applyProtection="1">
      <alignment vertical="center" wrapText="1"/>
    </xf>
    <xf numFmtId="0" fontId="2" fillId="0" borderId="10" xfId="0" applyFont="1" applyFill="1" applyBorder="1" applyAlignment="1" applyProtection="1">
      <alignment horizontal="justify" vertical="center" wrapText="1"/>
    </xf>
    <xf numFmtId="0" fontId="2" fillId="0" borderId="10" xfId="0" applyFont="1" applyFill="1" applyBorder="1" applyAlignment="1" applyProtection="1">
      <alignment horizontal="center" vertical="center" wrapText="1"/>
    </xf>
    <xf numFmtId="1" fontId="5" fillId="0" borderId="10" xfId="0" applyNumberFormat="1" applyFont="1" applyFill="1" applyBorder="1" applyAlignment="1" applyProtection="1">
      <alignment horizontal="center" vertical="center" wrapText="1"/>
    </xf>
    <xf numFmtId="0" fontId="3" fillId="0" borderId="10" xfId="0" applyFont="1" applyFill="1" applyBorder="1" applyAlignment="1" applyProtection="1">
      <alignment horizontal="justify" vertical="center" wrapText="1"/>
    </xf>
    <xf numFmtId="9" fontId="2" fillId="0" borderId="10" xfId="0" applyNumberFormat="1" applyFont="1" applyFill="1" applyBorder="1" applyAlignment="1" applyProtection="1">
      <alignment horizontal="center" vertical="center"/>
    </xf>
    <xf numFmtId="44" fontId="2" fillId="0" borderId="10" xfId="2" applyFont="1" applyFill="1" applyBorder="1" applyAlignment="1" applyProtection="1">
      <alignment horizontal="center" vertical="center"/>
    </xf>
    <xf numFmtId="164" fontId="3" fillId="0" borderId="10" xfId="0" applyNumberFormat="1" applyFont="1" applyFill="1" applyBorder="1" applyAlignment="1" applyProtection="1">
      <alignment vertical="center" wrapText="1"/>
    </xf>
    <xf numFmtId="14" fontId="2" fillId="0" borderId="10" xfId="0" applyNumberFormat="1" applyFont="1" applyFill="1" applyBorder="1" applyAlignment="1" applyProtection="1">
      <alignment horizontal="center" vertical="center"/>
    </xf>
    <xf numFmtId="9" fontId="3" fillId="0" borderId="10" xfId="1"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2" fillId="0" borderId="11"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xf>
    <xf numFmtId="0" fontId="3" fillId="0" borderId="31" xfId="0" applyFont="1" applyFill="1" applyBorder="1" applyAlignment="1" applyProtection="1">
      <alignment horizontal="justify" vertical="center" wrapText="1"/>
    </xf>
    <xf numFmtId="1" fontId="5" fillId="0" borderId="31" xfId="0" applyNumberFormat="1" applyFont="1" applyFill="1" applyBorder="1" applyAlignment="1" applyProtection="1">
      <alignment horizontal="center" vertical="center" wrapText="1"/>
    </xf>
    <xf numFmtId="0" fontId="2" fillId="0" borderId="31" xfId="0" applyFont="1" applyFill="1" applyBorder="1" applyAlignment="1" applyProtection="1">
      <alignment horizontal="justify" vertical="center" wrapText="1"/>
    </xf>
    <xf numFmtId="14" fontId="2" fillId="0" borderId="31" xfId="0" applyNumberFormat="1" applyFont="1" applyFill="1" applyBorder="1" applyAlignment="1" applyProtection="1">
      <alignment horizontal="center" vertical="center"/>
    </xf>
    <xf numFmtId="1" fontId="4" fillId="0" borderId="31" xfId="0" applyNumberFormat="1" applyFont="1" applyFill="1" applyBorder="1" applyAlignment="1" applyProtection="1">
      <alignment horizontal="center" vertical="center" wrapText="1"/>
    </xf>
    <xf numFmtId="9" fontId="3" fillId="0" borderId="31" xfId="1" applyFont="1" applyFill="1" applyBorder="1" applyAlignment="1" applyProtection="1">
      <alignment horizontal="center" vertical="center" wrapText="1"/>
    </xf>
    <xf numFmtId="0" fontId="4" fillId="0" borderId="31" xfId="0" applyFont="1" applyFill="1" applyBorder="1" applyAlignment="1" applyProtection="1">
      <alignment horizontal="center" vertical="center" wrapText="1"/>
    </xf>
    <xf numFmtId="0" fontId="2" fillId="0" borderId="31" xfId="0" applyFont="1" applyFill="1" applyBorder="1" applyAlignment="1" applyProtection="1">
      <alignment horizontal="center" vertical="center" wrapText="1"/>
    </xf>
    <xf numFmtId="0" fontId="2" fillId="0" borderId="32" xfId="0" applyFont="1" applyFill="1" applyBorder="1" applyAlignment="1" applyProtection="1">
      <alignment horizontal="center" vertical="center" wrapText="1"/>
    </xf>
    <xf numFmtId="44" fontId="10" fillId="0" borderId="10" xfId="2" applyFont="1" applyFill="1" applyBorder="1" applyAlignment="1" applyProtection="1">
      <alignment horizontal="center" vertical="center" wrapText="1"/>
    </xf>
    <xf numFmtId="0" fontId="2" fillId="0" borderId="16" xfId="0" applyFont="1" applyFill="1" applyBorder="1" applyAlignment="1" applyProtection="1">
      <alignment horizontal="justify" vertical="center" wrapText="1"/>
    </xf>
    <xf numFmtId="0" fontId="2" fillId="0" borderId="19" xfId="0" applyFont="1" applyFill="1" applyBorder="1" applyAlignment="1" applyProtection="1">
      <alignment horizontal="justify" vertical="center" wrapText="1"/>
    </xf>
    <xf numFmtId="0" fontId="2" fillId="0" borderId="22" xfId="0" applyFont="1" applyFill="1" applyBorder="1" applyAlignment="1" applyProtection="1">
      <alignment horizontal="justify" vertical="center" wrapText="1"/>
    </xf>
    <xf numFmtId="1" fontId="4" fillId="0" borderId="25" xfId="0" applyNumberFormat="1" applyFont="1" applyFill="1" applyBorder="1" applyAlignment="1" applyProtection="1">
      <alignment horizontal="center" vertical="center" wrapText="1"/>
    </xf>
    <xf numFmtId="1" fontId="13" fillId="0" borderId="35" xfId="0" applyNumberFormat="1" applyFont="1" applyFill="1" applyBorder="1" applyAlignment="1">
      <alignment horizontal="center" vertical="center" wrapText="1"/>
    </xf>
    <xf numFmtId="0" fontId="11" fillId="0" borderId="35" xfId="0" applyFont="1" applyFill="1" applyBorder="1" applyAlignment="1">
      <alignment horizontal="justify" vertical="center" wrapText="1"/>
    </xf>
    <xf numFmtId="14" fontId="11" fillId="0" borderId="35" xfId="0" applyNumberFormat="1" applyFont="1" applyFill="1" applyBorder="1" applyAlignment="1">
      <alignment horizontal="center" vertical="center"/>
    </xf>
    <xf numFmtId="1" fontId="15" fillId="0" borderId="35" xfId="0" applyNumberFormat="1" applyFont="1" applyFill="1" applyBorder="1" applyAlignment="1" applyProtection="1">
      <alignment horizontal="center" vertical="center" wrapText="1"/>
    </xf>
    <xf numFmtId="9" fontId="12" fillId="0" borderId="35" xfId="1" applyFont="1" applyFill="1" applyBorder="1" applyAlignment="1">
      <alignment horizontal="center" vertical="center" wrapText="1"/>
    </xf>
    <xf numFmtId="0" fontId="15" fillId="0" borderId="35" xfId="0" applyFont="1" applyFill="1" applyBorder="1" applyAlignment="1">
      <alignment horizontal="center" vertical="center" wrapText="1"/>
    </xf>
    <xf numFmtId="0" fontId="11" fillId="0" borderId="36" xfId="0" applyFont="1" applyFill="1" applyBorder="1" applyAlignment="1">
      <alignment horizontal="justify" vertical="center" wrapText="1"/>
    </xf>
    <xf numFmtId="1" fontId="13" fillId="0" borderId="19" xfId="0" applyNumberFormat="1" applyFont="1" applyFill="1" applyBorder="1" applyAlignment="1">
      <alignment horizontal="center" vertical="center" wrapText="1"/>
    </xf>
    <xf numFmtId="0" fontId="11" fillId="0" borderId="19" xfId="0" applyFont="1" applyFill="1" applyBorder="1" applyAlignment="1">
      <alignment horizontal="justify" vertical="center" wrapText="1"/>
    </xf>
    <xf numFmtId="14" fontId="11" fillId="0" borderId="31" xfId="0" applyNumberFormat="1" applyFont="1" applyFill="1" applyBorder="1" applyAlignment="1">
      <alignment horizontal="center" vertical="center"/>
    </xf>
    <xf numFmtId="1" fontId="15" fillId="0" borderId="31" xfId="0" applyNumberFormat="1" applyFont="1" applyFill="1" applyBorder="1" applyAlignment="1" applyProtection="1">
      <alignment horizontal="center" vertical="center" wrapText="1"/>
    </xf>
    <xf numFmtId="9" fontId="12" fillId="0" borderId="31" xfId="1"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1" fillId="0" borderId="31" xfId="0" applyFont="1" applyFill="1" applyBorder="1" applyAlignment="1">
      <alignment horizontal="justify" vertical="center" wrapText="1"/>
    </xf>
    <xf numFmtId="0" fontId="11" fillId="0" borderId="32" xfId="0" applyFont="1" applyFill="1" applyBorder="1" applyAlignment="1">
      <alignment horizontal="justify" vertical="center" wrapText="1"/>
    </xf>
    <xf numFmtId="14" fontId="11" fillId="0" borderId="19" xfId="0" applyNumberFormat="1" applyFont="1" applyFill="1" applyBorder="1" applyAlignment="1">
      <alignment horizontal="center" vertical="center"/>
    </xf>
    <xf numFmtId="1" fontId="15" fillId="0" borderId="19" xfId="0" applyNumberFormat="1" applyFont="1" applyFill="1" applyBorder="1" applyAlignment="1" applyProtection="1">
      <alignment horizontal="center" vertical="center" wrapText="1"/>
    </xf>
    <xf numFmtId="9" fontId="12" fillId="0" borderId="19" xfId="1" applyFont="1" applyFill="1" applyBorder="1" applyAlignment="1">
      <alignment horizontal="center" vertical="center" wrapText="1"/>
    </xf>
    <xf numFmtId="0" fontId="11" fillId="0" borderId="20" xfId="0" applyFont="1" applyFill="1" applyBorder="1" applyAlignment="1">
      <alignment horizontal="justify" vertical="center" wrapText="1"/>
    </xf>
    <xf numFmtId="1" fontId="13" fillId="0" borderId="22" xfId="0" applyNumberFormat="1" applyFont="1" applyFill="1" applyBorder="1" applyAlignment="1">
      <alignment horizontal="center" vertical="center" wrapText="1"/>
    </xf>
    <xf numFmtId="0" fontId="11" fillId="0" borderId="22" xfId="0" applyFont="1" applyFill="1" applyBorder="1" applyAlignment="1">
      <alignment horizontal="justify" vertical="center" wrapText="1"/>
    </xf>
    <xf numFmtId="14" fontId="11" fillId="0" borderId="22" xfId="0" applyNumberFormat="1" applyFont="1" applyFill="1" applyBorder="1" applyAlignment="1">
      <alignment horizontal="center" vertical="center"/>
    </xf>
    <xf numFmtId="1" fontId="15" fillId="0" borderId="22" xfId="0" applyNumberFormat="1" applyFont="1" applyFill="1" applyBorder="1" applyAlignment="1" applyProtection="1">
      <alignment horizontal="center" vertical="center" wrapText="1"/>
    </xf>
    <xf numFmtId="9" fontId="12" fillId="0" borderId="22" xfId="1" applyFont="1" applyFill="1" applyBorder="1" applyAlignment="1">
      <alignment horizontal="center" vertical="center" wrapText="1"/>
    </xf>
    <xf numFmtId="0" fontId="15" fillId="0" borderId="22" xfId="0" applyFont="1" applyFill="1" applyBorder="1" applyAlignment="1">
      <alignment horizontal="center" vertical="center" wrapText="1"/>
    </xf>
    <xf numFmtId="0" fontId="11" fillId="0" borderId="23" xfId="0" applyFont="1" applyFill="1" applyBorder="1" applyAlignment="1">
      <alignment horizontal="justify" vertical="center" wrapText="1"/>
    </xf>
    <xf numFmtId="1" fontId="13" fillId="0" borderId="16" xfId="0" applyNumberFormat="1" applyFont="1" applyFill="1" applyBorder="1" applyAlignment="1">
      <alignment horizontal="center" vertical="center" wrapText="1"/>
    </xf>
    <xf numFmtId="0" fontId="11" fillId="0" borderId="16" xfId="0" applyFont="1" applyFill="1" applyBorder="1" applyAlignment="1">
      <alignment horizontal="justify" vertical="center" wrapText="1"/>
    </xf>
    <xf numFmtId="14" fontId="11" fillId="0" borderId="16" xfId="0" applyNumberFormat="1" applyFont="1" applyFill="1" applyBorder="1" applyAlignment="1">
      <alignment horizontal="center" vertical="center"/>
    </xf>
    <xf numFmtId="1" fontId="15" fillId="0" borderId="16" xfId="0" applyNumberFormat="1" applyFont="1" applyFill="1" applyBorder="1" applyAlignment="1" applyProtection="1">
      <alignment horizontal="center" vertical="center" wrapText="1"/>
    </xf>
    <xf numFmtId="9" fontId="12" fillId="0" borderId="16" xfId="1"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1" fillId="0" borderId="17" xfId="0" applyFont="1" applyFill="1" applyBorder="1" applyAlignment="1">
      <alignment horizontal="justify" vertical="center" wrapText="1"/>
    </xf>
    <xf numFmtId="0" fontId="2" fillId="0" borderId="19"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6" xfId="0" applyFont="1" applyFill="1" applyBorder="1" applyAlignment="1">
      <alignment horizontal="center" vertical="center"/>
    </xf>
    <xf numFmtId="0" fontId="2" fillId="9" borderId="9"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9" borderId="10" xfId="0" applyFont="1" applyFill="1" applyBorder="1" applyAlignment="1" applyProtection="1">
      <alignment horizontal="center" vertical="center" wrapText="1"/>
      <protection locked="0"/>
    </xf>
    <xf numFmtId="0" fontId="2" fillId="9" borderId="10" xfId="0" applyFont="1" applyFill="1" applyBorder="1" applyAlignment="1" applyProtection="1">
      <alignment horizontal="justify" vertical="center" wrapText="1"/>
      <protection locked="0"/>
    </xf>
    <xf numFmtId="0" fontId="2" fillId="0" borderId="10" xfId="0" applyFont="1" applyFill="1" applyBorder="1" applyAlignment="1">
      <alignment horizontal="center" vertical="center" wrapText="1"/>
    </xf>
    <xf numFmtId="0" fontId="2" fillId="0" borderId="10" xfId="0" applyFont="1" applyFill="1" applyBorder="1" applyAlignment="1" applyProtection="1">
      <alignment horizontal="justify" vertical="center" wrapText="1"/>
      <protection locked="0"/>
    </xf>
    <xf numFmtId="1" fontId="2" fillId="0" borderId="10" xfId="0" applyNumberFormat="1" applyFont="1" applyFill="1" applyBorder="1" applyAlignment="1" applyProtection="1">
      <alignment horizontal="center" vertical="center" wrapText="1"/>
      <protection locked="0"/>
    </xf>
    <xf numFmtId="0" fontId="2" fillId="0" borderId="38" xfId="0" applyFont="1" applyFill="1" applyBorder="1" applyAlignment="1" applyProtection="1">
      <alignment horizontal="center" vertical="center" wrapText="1"/>
      <protection locked="0"/>
    </xf>
    <xf numFmtId="0" fontId="3" fillId="0" borderId="39" xfId="0" applyFont="1" applyFill="1" applyBorder="1" applyAlignment="1">
      <alignment horizontal="center" vertical="center"/>
    </xf>
    <xf numFmtId="1" fontId="5" fillId="0" borderId="40" xfId="0" applyNumberFormat="1" applyFont="1" applyFill="1" applyBorder="1" applyAlignment="1">
      <alignment horizontal="center" vertical="center" wrapText="1"/>
    </xf>
    <xf numFmtId="0" fontId="3" fillId="0" borderId="10" xfId="0" applyFont="1" applyFill="1" applyBorder="1" applyAlignment="1" applyProtection="1">
      <alignment horizontal="justify" vertical="center" wrapText="1"/>
      <protection locked="0"/>
    </xf>
    <xf numFmtId="9" fontId="2" fillId="0" borderId="38" xfId="1" applyFont="1" applyFill="1" applyBorder="1" applyAlignment="1">
      <alignment horizontal="center" vertical="center"/>
    </xf>
    <xf numFmtId="0" fontId="17" fillId="0" borderId="41" xfId="0" applyFont="1" applyFill="1" applyBorder="1" applyAlignment="1" applyProtection="1">
      <alignment horizontal="center" vertical="center" wrapText="1"/>
      <protection locked="0"/>
    </xf>
    <xf numFmtId="0" fontId="2" fillId="0" borderId="40" xfId="0" applyFont="1" applyFill="1" applyBorder="1" applyAlignment="1">
      <alignment horizontal="center" vertical="center"/>
    </xf>
    <xf numFmtId="3" fontId="4" fillId="9" borderId="10" xfId="3" applyNumberFormat="1" applyFont="1" applyFill="1" applyBorder="1" applyAlignment="1">
      <alignment horizontal="center" vertical="center"/>
    </xf>
    <xf numFmtId="3" fontId="0" fillId="0" borderId="10" xfId="2" applyNumberFormat="1" applyFont="1" applyFill="1" applyBorder="1" applyAlignment="1">
      <alignment horizontal="center" vertical="center"/>
    </xf>
    <xf numFmtId="0" fontId="2" fillId="0" borderId="10" xfId="0" applyFont="1" applyFill="1" applyBorder="1" applyAlignment="1">
      <alignment horizontal="center" vertical="center"/>
    </xf>
    <xf numFmtId="164" fontId="3" fillId="0" borderId="10" xfId="0" applyNumberFormat="1" applyFont="1" applyFill="1" applyBorder="1" applyAlignment="1" applyProtection="1">
      <alignment horizontal="center" vertical="center" wrapText="1"/>
      <protection locked="0"/>
    </xf>
    <xf numFmtId="1" fontId="5" fillId="0" borderId="10" xfId="0" applyNumberFormat="1" applyFont="1" applyFill="1" applyBorder="1" applyAlignment="1">
      <alignment horizontal="center" vertical="center" wrapText="1"/>
    </xf>
    <xf numFmtId="0" fontId="2" fillId="0" borderId="38" xfId="0" applyFont="1" applyFill="1" applyBorder="1" applyAlignment="1">
      <alignment horizontal="justify" vertical="center" wrapText="1"/>
    </xf>
    <xf numFmtId="14" fontId="18" fillId="0" borderId="42" xfId="0" applyNumberFormat="1" applyFont="1" applyFill="1" applyBorder="1" applyAlignment="1">
      <alignment horizontal="center" vertical="center" wrapText="1"/>
    </xf>
    <xf numFmtId="1" fontId="4" fillId="0" borderId="40" xfId="0" applyNumberFormat="1" applyFont="1" applyFill="1" applyBorder="1" applyAlignment="1" applyProtection="1">
      <alignment horizontal="center" vertical="center" wrapText="1"/>
    </xf>
    <xf numFmtId="9" fontId="3" fillId="0" borderId="10" xfId="1" applyFont="1" applyFill="1" applyBorder="1" applyAlignment="1">
      <alignment horizontal="center" vertical="center" wrapText="1"/>
    </xf>
    <xf numFmtId="0" fontId="4" fillId="0" borderId="10" xfId="0" applyFont="1" applyFill="1" applyBorder="1" applyAlignment="1">
      <alignment horizontal="center" vertical="center" wrapText="1"/>
    </xf>
    <xf numFmtId="0" fontId="2" fillId="0" borderId="10" xfId="0" applyFont="1" applyFill="1" applyBorder="1" applyAlignment="1">
      <alignment horizontal="justify" vertical="center" wrapText="1"/>
    </xf>
    <xf numFmtId="0" fontId="2" fillId="0" borderId="11" xfId="0" applyFont="1" applyFill="1" applyBorder="1" applyAlignment="1">
      <alignment horizontal="center" vertical="center"/>
    </xf>
    <xf numFmtId="0" fontId="2" fillId="9" borderId="37"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justify" vertical="center" wrapText="1"/>
      <protection locked="0"/>
    </xf>
    <xf numFmtId="0" fontId="2" fillId="0" borderId="24" xfId="0" applyFont="1" applyFill="1" applyBorder="1" applyAlignment="1">
      <alignment horizontal="center" vertical="center" wrapText="1"/>
    </xf>
    <xf numFmtId="0" fontId="2" fillId="0" borderId="24" xfId="0" applyFont="1" applyFill="1" applyBorder="1" applyAlignment="1" applyProtection="1">
      <alignment horizontal="justify" vertical="center" wrapText="1"/>
      <protection locked="0"/>
    </xf>
    <xf numFmtId="1" fontId="2" fillId="0" borderId="24" xfId="0" applyNumberFormat="1" applyFont="1" applyFill="1" applyBorder="1" applyAlignment="1" applyProtection="1">
      <alignment horizontal="center" vertical="center" wrapText="1"/>
      <protection locked="0"/>
    </xf>
    <xf numFmtId="0" fontId="2" fillId="0" borderId="43" xfId="0" applyFont="1" applyFill="1" applyBorder="1" applyAlignment="1" applyProtection="1">
      <alignment horizontal="center" vertical="center" wrapText="1"/>
      <protection locked="0"/>
    </xf>
    <xf numFmtId="0" fontId="3" fillId="0" borderId="44" xfId="0" applyFont="1" applyFill="1" applyBorder="1" applyAlignment="1">
      <alignment horizontal="center" vertical="center"/>
    </xf>
    <xf numFmtId="1" fontId="5" fillId="0" borderId="45" xfId="0" applyNumberFormat="1" applyFont="1" applyFill="1" applyBorder="1" applyAlignment="1">
      <alignment horizontal="center" vertical="center" wrapText="1"/>
    </xf>
    <xf numFmtId="0" fontId="3" fillId="0" borderId="24" xfId="0" applyFont="1" applyFill="1" applyBorder="1" applyAlignment="1" applyProtection="1">
      <alignment horizontal="justify" vertical="center" wrapText="1"/>
      <protection locked="0"/>
    </xf>
    <xf numFmtId="9" fontId="2" fillId="0" borderId="43" xfId="1" applyFont="1" applyFill="1" applyBorder="1" applyAlignment="1">
      <alignment horizontal="center" vertical="center"/>
    </xf>
    <xf numFmtId="0" fontId="17" fillId="0" borderId="46" xfId="0" applyFont="1" applyFill="1" applyBorder="1" applyAlignment="1" applyProtection="1">
      <alignment horizontal="center" vertical="center" wrapText="1"/>
      <protection locked="0"/>
    </xf>
    <xf numFmtId="0" fontId="2" fillId="0" borderId="45" xfId="0" applyFont="1" applyFill="1" applyBorder="1" applyAlignment="1">
      <alignment horizontal="center" vertical="center"/>
    </xf>
    <xf numFmtId="3" fontId="4" fillId="9" borderId="24" xfId="3" applyNumberFormat="1" applyFont="1" applyFill="1" applyBorder="1" applyAlignment="1">
      <alignment horizontal="center" vertical="center"/>
    </xf>
    <xf numFmtId="3" fontId="0" fillId="0" borderId="24" xfId="2" applyNumberFormat="1" applyFont="1" applyFill="1" applyBorder="1" applyAlignment="1">
      <alignment horizontal="center" vertical="center"/>
    </xf>
    <xf numFmtId="0" fontId="2" fillId="0" borderId="24" xfId="0" applyFont="1" applyFill="1" applyBorder="1" applyAlignment="1">
      <alignment horizontal="center" vertical="center"/>
    </xf>
    <xf numFmtId="164" fontId="3" fillId="0" borderId="24" xfId="0" applyNumberFormat="1" applyFont="1" applyFill="1" applyBorder="1" applyAlignment="1" applyProtection="1">
      <alignment horizontal="center" vertical="center" wrapText="1"/>
      <protection locked="0"/>
    </xf>
    <xf numFmtId="1" fontId="5" fillId="0" borderId="24" xfId="0" applyNumberFormat="1" applyFont="1" applyFill="1" applyBorder="1" applyAlignment="1">
      <alignment horizontal="center" vertical="center" wrapText="1"/>
    </xf>
    <xf numFmtId="0" fontId="2" fillId="0" borderId="43" xfId="0" applyFont="1" applyFill="1" applyBorder="1" applyAlignment="1">
      <alignment horizontal="justify" vertical="center" wrapText="1"/>
    </xf>
    <xf numFmtId="14" fontId="18" fillId="0" borderId="47" xfId="0" applyNumberFormat="1" applyFont="1" applyFill="1" applyBorder="1" applyAlignment="1">
      <alignment horizontal="center" vertical="center" wrapText="1"/>
    </xf>
    <xf numFmtId="1" fontId="4" fillId="0" borderId="45" xfId="0" applyNumberFormat="1" applyFont="1" applyFill="1" applyBorder="1" applyAlignment="1" applyProtection="1">
      <alignment horizontal="center" vertical="center" wrapText="1"/>
    </xf>
    <xf numFmtId="9" fontId="3" fillId="0" borderId="24" xfId="1" applyFont="1" applyFill="1" applyBorder="1" applyAlignment="1">
      <alignment horizontal="center" vertical="center" wrapText="1"/>
    </xf>
    <xf numFmtId="0" fontId="4" fillId="0" borderId="24" xfId="0" applyFont="1" applyFill="1" applyBorder="1" applyAlignment="1">
      <alignment horizontal="center" vertical="center" wrapText="1"/>
    </xf>
    <xf numFmtId="0" fontId="2" fillId="0" borderId="24" xfId="0" applyFont="1" applyFill="1" applyBorder="1" applyAlignment="1">
      <alignment horizontal="justify" vertical="center" wrapText="1"/>
    </xf>
    <xf numFmtId="0" fontId="2" fillId="0" borderId="48" xfId="0" applyFont="1" applyFill="1" applyBorder="1" applyAlignment="1">
      <alignment horizontal="center" vertical="center"/>
    </xf>
    <xf numFmtId="0" fontId="2" fillId="0" borderId="16" xfId="0" applyFont="1" applyFill="1" applyBorder="1" applyAlignment="1">
      <alignment horizontal="center" vertical="center"/>
    </xf>
    <xf numFmtId="1" fontId="5" fillId="0" borderId="16" xfId="0" applyNumberFormat="1" applyFont="1" applyFill="1" applyBorder="1" applyAlignment="1">
      <alignment horizontal="center" vertical="center" wrapText="1"/>
    </xf>
    <xf numFmtId="0" fontId="4" fillId="0" borderId="16" xfId="0" applyFont="1" applyFill="1" applyBorder="1" applyAlignment="1" applyProtection="1">
      <alignment horizontal="justify" vertical="center" wrapText="1"/>
    </xf>
    <xf numFmtId="14" fontId="2" fillId="0" borderId="16" xfId="0" applyNumberFormat="1" applyFont="1" applyFill="1" applyBorder="1" applyAlignment="1">
      <alignment horizontal="center" vertical="center"/>
    </xf>
    <xf numFmtId="9" fontId="3" fillId="0" borderId="16" xfId="1"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6" xfId="0" applyFont="1" applyFill="1" applyBorder="1" applyAlignment="1">
      <alignment horizontal="justify" vertical="center" wrapText="1"/>
    </xf>
    <xf numFmtId="0" fontId="2" fillId="0" borderId="17" xfId="0" applyFont="1" applyFill="1" applyBorder="1" applyAlignment="1">
      <alignment horizontal="center" vertical="center"/>
    </xf>
    <xf numFmtId="0" fontId="2" fillId="0" borderId="22" xfId="0" applyFont="1" applyFill="1" applyBorder="1" applyAlignment="1">
      <alignment horizontal="center" vertical="center"/>
    </xf>
    <xf numFmtId="1" fontId="5" fillId="0" borderId="22" xfId="0" applyNumberFormat="1" applyFont="1" applyFill="1" applyBorder="1" applyAlignment="1">
      <alignment horizontal="center" vertical="center" wrapText="1"/>
    </xf>
    <xf numFmtId="0" fontId="4" fillId="0" borderId="22" xfId="0" applyFont="1" applyFill="1" applyBorder="1" applyAlignment="1" applyProtection="1">
      <alignment horizontal="justify" vertical="center" wrapText="1"/>
    </xf>
    <xf numFmtId="14" fontId="2" fillId="0" borderId="22" xfId="0" applyNumberFormat="1" applyFont="1" applyFill="1" applyBorder="1" applyAlignment="1">
      <alignment horizontal="center" vertical="center"/>
    </xf>
    <xf numFmtId="9" fontId="3" fillId="0" borderId="22" xfId="1" applyFont="1" applyFill="1" applyBorder="1" applyAlignment="1">
      <alignment horizontal="center" vertical="center" wrapText="1"/>
    </xf>
    <xf numFmtId="0" fontId="4" fillId="0" borderId="22"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22" xfId="0" applyFont="1" applyFill="1" applyBorder="1" applyAlignment="1">
      <alignment horizontal="justify" vertical="center" wrapText="1"/>
    </xf>
    <xf numFmtId="0" fontId="2" fillId="0" borderId="23" xfId="0" applyFont="1" applyFill="1" applyBorder="1" applyAlignment="1">
      <alignment horizontal="center" vertical="center"/>
    </xf>
    <xf numFmtId="0" fontId="2" fillId="0" borderId="27" xfId="0" applyFont="1" applyFill="1" applyBorder="1" applyAlignment="1">
      <alignment horizontal="center" vertical="center"/>
    </xf>
    <xf numFmtId="1" fontId="5" fillId="0" borderId="27" xfId="0" applyNumberFormat="1" applyFont="1" applyFill="1" applyBorder="1" applyAlignment="1">
      <alignment horizontal="center" vertical="center" wrapText="1"/>
    </xf>
    <xf numFmtId="0" fontId="4" fillId="0" borderId="27" xfId="0" applyFont="1" applyFill="1" applyBorder="1" applyAlignment="1" applyProtection="1">
      <alignment horizontal="justify" vertical="center" wrapText="1"/>
    </xf>
    <xf numFmtId="14" fontId="2" fillId="0" borderId="27" xfId="0" applyNumberFormat="1" applyFont="1" applyFill="1" applyBorder="1" applyAlignment="1">
      <alignment horizontal="center" vertical="center"/>
    </xf>
    <xf numFmtId="1" fontId="4" fillId="0" borderId="27" xfId="0" applyNumberFormat="1" applyFont="1" applyFill="1" applyBorder="1" applyAlignment="1" applyProtection="1">
      <alignment horizontal="center" vertical="center" wrapText="1"/>
    </xf>
    <xf numFmtId="9" fontId="3" fillId="0" borderId="27" xfId="1" applyFont="1" applyFill="1" applyBorder="1" applyAlignment="1">
      <alignment horizontal="center" vertical="center" wrapText="1"/>
    </xf>
    <xf numFmtId="0" fontId="4" fillId="0" borderId="27"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27" xfId="0" applyFont="1" applyFill="1" applyBorder="1" applyAlignment="1">
      <alignment horizontal="justify" vertical="center" wrapText="1"/>
    </xf>
    <xf numFmtId="0" fontId="2" fillId="0" borderId="55" xfId="0" applyFont="1" applyFill="1" applyBorder="1" applyAlignment="1">
      <alignment horizontal="center" vertical="center"/>
    </xf>
    <xf numFmtId="14" fontId="4" fillId="0" borderId="24" xfId="0" applyNumberFormat="1" applyFont="1" applyFill="1" applyBorder="1" applyAlignment="1" applyProtection="1">
      <alignment horizontal="center" vertical="center" wrapText="1"/>
    </xf>
    <xf numFmtId="0" fontId="2" fillId="0" borderId="19" xfId="0" applyFont="1" applyFill="1" applyBorder="1" applyAlignment="1">
      <alignment horizontal="center" vertical="center"/>
    </xf>
    <xf numFmtId="1" fontId="5" fillId="0" borderId="19" xfId="0" applyNumberFormat="1" applyFont="1" applyFill="1" applyBorder="1" applyAlignment="1">
      <alignment horizontal="center" vertical="center" wrapText="1"/>
    </xf>
    <xf numFmtId="0" fontId="4" fillId="0" borderId="19" xfId="0" applyFont="1" applyFill="1" applyBorder="1" applyAlignment="1" applyProtection="1">
      <alignment horizontal="justify" vertical="center" wrapText="1"/>
    </xf>
    <xf numFmtId="14" fontId="4" fillId="0" borderId="19" xfId="0" applyNumberFormat="1" applyFont="1" applyFill="1" applyBorder="1" applyAlignment="1" applyProtection="1">
      <alignment horizontal="center" vertical="center" wrapText="1"/>
    </xf>
    <xf numFmtId="9" fontId="3" fillId="0" borderId="19" xfId="1" applyFont="1" applyFill="1" applyBorder="1" applyAlignment="1">
      <alignment horizontal="center" vertical="center" wrapText="1"/>
    </xf>
    <xf numFmtId="0" fontId="4" fillId="0" borderId="19"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19" xfId="0" applyFont="1" applyFill="1" applyBorder="1" applyAlignment="1">
      <alignment horizontal="justify" vertical="center" wrapText="1"/>
    </xf>
    <xf numFmtId="0" fontId="2" fillId="0" borderId="20" xfId="0" applyFont="1" applyFill="1" applyBorder="1" applyAlignment="1">
      <alignment horizontal="center" vertical="center"/>
    </xf>
    <xf numFmtId="14" fontId="4" fillId="0" borderId="25" xfId="0" applyNumberFormat="1" applyFont="1" applyFill="1" applyBorder="1" applyAlignment="1" applyProtection="1">
      <alignment horizontal="center" vertical="center" wrapText="1"/>
    </xf>
    <xf numFmtId="14" fontId="4" fillId="0" borderId="22" xfId="0" applyNumberFormat="1" applyFont="1" applyFill="1" applyBorder="1" applyAlignment="1" applyProtection="1">
      <alignment horizontal="center" vertical="center" wrapText="1"/>
    </xf>
    <xf numFmtId="14" fontId="2" fillId="0" borderId="24" xfId="0" applyNumberFormat="1" applyFont="1" applyFill="1" applyBorder="1" applyAlignment="1">
      <alignment horizontal="center" vertical="center"/>
    </xf>
    <xf numFmtId="1" fontId="4" fillId="0" borderId="24" xfId="0" applyNumberFormat="1" applyFont="1" applyFill="1" applyBorder="1" applyAlignment="1" applyProtection="1">
      <alignment horizontal="center" vertical="center" wrapText="1"/>
    </xf>
    <xf numFmtId="14" fontId="2" fillId="0" borderId="19" xfId="0" applyNumberFormat="1" applyFont="1" applyFill="1" applyBorder="1" applyAlignment="1">
      <alignment horizontal="center" vertical="center"/>
    </xf>
    <xf numFmtId="0" fontId="4" fillId="0" borderId="24" xfId="0" applyFont="1" applyFill="1" applyBorder="1" applyAlignment="1" applyProtection="1">
      <alignment horizontal="justify" vertical="center" wrapText="1"/>
    </xf>
    <xf numFmtId="0" fontId="2" fillId="9" borderId="28" xfId="0" applyFont="1" applyFill="1" applyBorder="1" applyAlignment="1" applyProtection="1">
      <alignment horizontal="center" vertical="center" wrapText="1"/>
      <protection locked="0"/>
    </xf>
    <xf numFmtId="0" fontId="2" fillId="0" borderId="26" xfId="0" applyFont="1" applyFill="1" applyBorder="1" applyAlignment="1" applyProtection="1">
      <alignment horizontal="center" vertical="center" wrapText="1"/>
      <protection locked="0"/>
    </xf>
    <xf numFmtId="0" fontId="2" fillId="9" borderId="26" xfId="0" applyFont="1" applyFill="1" applyBorder="1" applyAlignment="1" applyProtection="1">
      <alignment horizontal="center" vertical="center" wrapText="1"/>
      <protection locked="0"/>
    </xf>
    <xf numFmtId="0" fontId="2" fillId="9" borderId="26" xfId="0" applyFont="1" applyFill="1" applyBorder="1" applyAlignment="1" applyProtection="1">
      <alignment horizontal="justify" vertical="center" wrapText="1"/>
      <protection locked="0"/>
    </xf>
    <xf numFmtId="0" fontId="2" fillId="0" borderId="26" xfId="0" applyFont="1" applyFill="1" applyBorder="1" applyAlignment="1">
      <alignment horizontal="center" vertical="center" wrapText="1"/>
    </xf>
    <xf numFmtId="0" fontId="2" fillId="0" borderId="26" xfId="0" applyFont="1" applyFill="1" applyBorder="1" applyAlignment="1" applyProtection="1">
      <alignment horizontal="justify" vertical="center" wrapText="1"/>
      <protection locked="0"/>
    </xf>
    <xf numFmtId="1" fontId="2" fillId="0" borderId="26" xfId="0" applyNumberFormat="1" applyFont="1" applyFill="1" applyBorder="1" applyAlignment="1" applyProtection="1">
      <alignment horizontal="center" vertical="center" wrapText="1"/>
      <protection locked="0"/>
    </xf>
    <xf numFmtId="0" fontId="2" fillId="0" borderId="56" xfId="0" applyFont="1" applyFill="1" applyBorder="1" applyAlignment="1" applyProtection="1">
      <alignment horizontal="center" vertical="center" wrapText="1"/>
      <protection locked="0"/>
    </xf>
    <xf numFmtId="0" fontId="3" fillId="0" borderId="57" xfId="0" applyFont="1" applyFill="1" applyBorder="1" applyAlignment="1">
      <alignment horizontal="center" vertical="center"/>
    </xf>
    <xf numFmtId="1" fontId="5" fillId="0" borderId="58" xfId="0" applyNumberFormat="1" applyFont="1" applyFill="1" applyBorder="1" applyAlignment="1">
      <alignment horizontal="center" vertical="center" wrapText="1"/>
    </xf>
    <xf numFmtId="0" fontId="3" fillId="0" borderId="26" xfId="0" applyFont="1" applyFill="1" applyBorder="1" applyAlignment="1" applyProtection="1">
      <alignment horizontal="justify" vertical="center" wrapText="1"/>
      <protection locked="0"/>
    </xf>
    <xf numFmtId="9" fontId="2" fillId="0" borderId="56" xfId="1" applyFont="1" applyFill="1" applyBorder="1" applyAlignment="1">
      <alignment horizontal="center" vertical="center"/>
    </xf>
    <xf numFmtId="1" fontId="19" fillId="0" borderId="59" xfId="0" applyNumberFormat="1" applyFont="1" applyFill="1" applyBorder="1" applyAlignment="1">
      <alignment horizontal="center" vertical="center"/>
    </xf>
    <xf numFmtId="0" fontId="2" fillId="0" borderId="58" xfId="0" applyFont="1" applyFill="1" applyBorder="1" applyAlignment="1" applyProtection="1">
      <alignment horizontal="center" vertical="center" wrapText="1"/>
      <protection locked="0"/>
    </xf>
    <xf numFmtId="0" fontId="2" fillId="0" borderId="58" xfId="0" applyFont="1" applyFill="1" applyBorder="1" applyAlignment="1">
      <alignment horizontal="center" vertical="center"/>
    </xf>
    <xf numFmtId="3" fontId="4" fillId="9" borderId="26" xfId="3" applyNumberFormat="1" applyFont="1" applyFill="1" applyBorder="1" applyAlignment="1">
      <alignment horizontal="center" vertical="center"/>
    </xf>
    <xf numFmtId="3" fontId="0" fillId="0" borderId="26" xfId="2" applyNumberFormat="1" applyFont="1" applyFill="1" applyBorder="1" applyAlignment="1">
      <alignment horizontal="center" vertical="center"/>
    </xf>
    <xf numFmtId="0" fontId="2" fillId="0" borderId="26" xfId="0" applyFont="1" applyFill="1" applyBorder="1" applyAlignment="1">
      <alignment horizontal="center" vertical="center"/>
    </xf>
    <xf numFmtId="164" fontId="3" fillId="0" borderId="26" xfId="0" applyNumberFormat="1" applyFont="1" applyFill="1" applyBorder="1" applyAlignment="1" applyProtection="1">
      <alignment horizontal="center" vertical="center" wrapText="1"/>
      <protection locked="0"/>
    </xf>
    <xf numFmtId="1" fontId="5" fillId="0" borderId="26" xfId="0" applyNumberFormat="1" applyFont="1" applyFill="1" applyBorder="1" applyAlignment="1">
      <alignment horizontal="center" vertical="center" wrapText="1"/>
    </xf>
    <xf numFmtId="14" fontId="2" fillId="0" borderId="10" xfId="0" applyNumberFormat="1" applyFont="1" applyFill="1" applyBorder="1" applyAlignment="1">
      <alignment horizontal="center" vertical="center"/>
    </xf>
    <xf numFmtId="1" fontId="19" fillId="0" borderId="60" xfId="0" applyNumberFormat="1" applyFont="1" applyFill="1" applyBorder="1" applyAlignment="1">
      <alignment horizontal="center" vertical="center"/>
    </xf>
    <xf numFmtId="0" fontId="2" fillId="0" borderId="45" xfId="0" applyFont="1" applyFill="1" applyBorder="1" applyAlignment="1" applyProtection="1">
      <alignment horizontal="center" vertical="center" wrapText="1"/>
      <protection locked="0"/>
    </xf>
    <xf numFmtId="0" fontId="2" fillId="0" borderId="17"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9" borderId="33" xfId="0" applyFont="1" applyFill="1" applyBorder="1" applyAlignment="1" applyProtection="1">
      <alignment horizontal="center" vertical="center" wrapText="1"/>
      <protection locked="0"/>
    </xf>
    <xf numFmtId="0" fontId="2" fillId="0" borderId="25" xfId="0" applyFont="1" applyFill="1" applyBorder="1" applyAlignment="1" applyProtection="1">
      <alignment horizontal="center" vertical="center" wrapText="1"/>
      <protection locked="0"/>
    </xf>
    <xf numFmtId="0" fontId="2" fillId="9" borderId="25" xfId="0" applyFont="1" applyFill="1" applyBorder="1" applyAlignment="1" applyProtection="1">
      <alignment horizontal="center" vertical="center" wrapText="1"/>
      <protection locked="0"/>
    </xf>
    <xf numFmtId="0" fontId="2" fillId="9" borderId="25" xfId="0" applyFont="1" applyFill="1" applyBorder="1" applyAlignment="1" applyProtection="1">
      <alignment horizontal="justify" vertical="center" wrapText="1"/>
      <protection locked="0"/>
    </xf>
    <xf numFmtId="0" fontId="2" fillId="0" borderId="25" xfId="0" applyFont="1" applyFill="1" applyBorder="1" applyAlignment="1">
      <alignment horizontal="center" vertical="center" wrapText="1"/>
    </xf>
    <xf numFmtId="0" fontId="2" fillId="0" borderId="25" xfId="0" applyFont="1" applyFill="1" applyBorder="1" applyAlignment="1" applyProtection="1">
      <alignment horizontal="justify" vertical="center" wrapText="1"/>
      <protection locked="0"/>
    </xf>
    <xf numFmtId="1" fontId="2" fillId="0" borderId="25" xfId="0" applyNumberFormat="1" applyFont="1" applyFill="1" applyBorder="1" applyAlignment="1" applyProtection="1">
      <alignment horizontal="center" vertical="center" wrapText="1"/>
      <protection locked="0"/>
    </xf>
    <xf numFmtId="0" fontId="2" fillId="0" borderId="61" xfId="0" applyFont="1" applyFill="1" applyBorder="1" applyAlignment="1" applyProtection="1">
      <alignment horizontal="center" vertical="center" wrapText="1"/>
      <protection locked="0"/>
    </xf>
    <xf numFmtId="0" fontId="3" fillId="0" borderId="25" xfId="0" applyFont="1" applyFill="1" applyBorder="1" applyAlignment="1">
      <alignment horizontal="center" vertical="center"/>
    </xf>
    <xf numFmtId="1" fontId="5" fillId="0" borderId="62" xfId="0" applyNumberFormat="1" applyFont="1" applyFill="1" applyBorder="1" applyAlignment="1">
      <alignment horizontal="center" vertical="center" wrapText="1"/>
    </xf>
    <xf numFmtId="0" fontId="3" fillId="0" borderId="25" xfId="0" applyFont="1" applyFill="1" applyBorder="1" applyAlignment="1" applyProtection="1">
      <alignment horizontal="justify" vertical="center" wrapText="1"/>
      <protection locked="0"/>
    </xf>
    <xf numFmtId="9" fontId="2" fillId="0" borderId="61" xfId="1" applyFont="1" applyFill="1" applyBorder="1" applyAlignment="1">
      <alignment horizontal="center" vertical="center"/>
    </xf>
    <xf numFmtId="1" fontId="19" fillId="0" borderId="25" xfId="0" applyNumberFormat="1" applyFont="1" applyFill="1" applyBorder="1" applyAlignment="1">
      <alignment horizontal="center" vertical="center"/>
    </xf>
    <xf numFmtId="0" fontId="2" fillId="0" borderId="62" xfId="0" applyFont="1" applyFill="1" applyBorder="1" applyAlignment="1" applyProtection="1">
      <alignment horizontal="center" vertical="center" wrapText="1"/>
      <protection locked="0"/>
    </xf>
    <xf numFmtId="0" fontId="2" fillId="0" borderId="62" xfId="0" applyFont="1" applyFill="1" applyBorder="1" applyAlignment="1">
      <alignment horizontal="center" vertical="center"/>
    </xf>
    <xf numFmtId="3" fontId="4" fillId="9" borderId="25" xfId="3" applyNumberFormat="1" applyFont="1" applyFill="1" applyBorder="1" applyAlignment="1">
      <alignment horizontal="center" vertical="center"/>
    </xf>
    <xf numFmtId="3" fontId="0" fillId="0" borderId="25" xfId="2" applyNumberFormat="1" applyFont="1" applyFill="1" applyBorder="1" applyAlignment="1">
      <alignment horizontal="center" vertical="center"/>
    </xf>
    <xf numFmtId="0" fontId="2" fillId="0" borderId="25" xfId="0" applyFont="1" applyFill="1" applyBorder="1" applyAlignment="1">
      <alignment horizontal="center" vertical="center"/>
    </xf>
    <xf numFmtId="0" fontId="2" fillId="0" borderId="48" xfId="0" applyFont="1" applyFill="1" applyBorder="1" applyAlignment="1">
      <alignment horizontal="center" vertical="center" wrapText="1"/>
    </xf>
    <xf numFmtId="0" fontId="2" fillId="0" borderId="16"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20" xfId="0" applyFont="1" applyFill="1" applyBorder="1" applyAlignment="1">
      <alignment horizontal="justify" vertical="center" wrapText="1"/>
    </xf>
    <xf numFmtId="0" fontId="2" fillId="0" borderId="23" xfId="0" applyFont="1" applyFill="1" applyBorder="1" applyAlignment="1">
      <alignment horizontal="justify" vertical="center" wrapText="1"/>
    </xf>
    <xf numFmtId="0" fontId="4" fillId="11" borderId="16" xfId="0" applyFont="1" applyFill="1" applyBorder="1" applyAlignment="1">
      <alignment horizontal="justify" vertical="center" wrapText="1"/>
    </xf>
    <xf numFmtId="0" fontId="2" fillId="0" borderId="17" xfId="0" applyFont="1" applyFill="1" applyBorder="1" applyAlignment="1">
      <alignment horizontal="justify" vertical="center" wrapText="1"/>
    </xf>
    <xf numFmtId="0" fontId="4" fillId="11" borderId="22" xfId="0" applyFont="1" applyFill="1" applyBorder="1" applyAlignment="1">
      <alignment horizontal="justify" vertical="center" wrapText="1"/>
    </xf>
    <xf numFmtId="1" fontId="3" fillId="0" borderId="10" xfId="0" applyNumberFormat="1" applyFont="1" applyFill="1" applyBorder="1" applyAlignment="1">
      <alignment horizontal="center" vertical="center"/>
    </xf>
    <xf numFmtId="9" fontId="3" fillId="0" borderId="10" xfId="0" applyNumberFormat="1" applyFont="1" applyFill="1" applyBorder="1" applyAlignment="1">
      <alignment horizontal="center" vertical="center"/>
    </xf>
    <xf numFmtId="0" fontId="3" fillId="9" borderId="10" xfId="0" applyFont="1" applyFill="1" applyBorder="1" applyAlignment="1" applyProtection="1">
      <alignment horizontal="justify" vertical="center" wrapText="1"/>
      <protection locked="0"/>
    </xf>
    <xf numFmtId="9" fontId="2" fillId="0" borderId="10" xfId="1" applyFont="1" applyBorder="1" applyAlignment="1">
      <alignment horizontal="center" vertical="center"/>
    </xf>
    <xf numFmtId="0" fontId="20" fillId="0" borderId="10" xfId="0" applyFont="1" applyFill="1" applyBorder="1" applyAlignment="1" applyProtection="1">
      <alignment horizontal="center" vertical="center" wrapText="1"/>
      <protection locked="0"/>
    </xf>
    <xf numFmtId="3" fontId="4" fillId="10" borderId="10" xfId="3" applyNumberFormat="1" applyFont="1" applyFill="1" applyBorder="1" applyAlignment="1">
      <alignment horizontal="center" vertical="center"/>
    </xf>
    <xf numFmtId="44" fontId="0" fillId="0" borderId="10" xfId="2" applyFont="1" applyFill="1" applyBorder="1" applyAlignment="1">
      <alignment horizontal="center" vertical="center"/>
    </xf>
    <xf numFmtId="0" fontId="4" fillId="11" borderId="10" xfId="0" applyFont="1" applyFill="1" applyBorder="1" applyAlignment="1">
      <alignment horizontal="justify" vertical="center" wrapText="1"/>
    </xf>
    <xf numFmtId="0" fontId="2" fillId="0" borderId="11" xfId="0" applyFont="1" applyFill="1" applyBorder="1" applyAlignment="1">
      <alignment horizontal="justify" vertical="center" wrapText="1"/>
    </xf>
    <xf numFmtId="9" fontId="2" fillId="0" borderId="10" xfId="1" applyFont="1" applyFill="1" applyBorder="1" applyAlignment="1">
      <alignment horizontal="center" vertical="center"/>
    </xf>
    <xf numFmtId="9" fontId="4" fillId="0" borderId="10" xfId="0" applyNumberFormat="1" applyFont="1" applyFill="1" applyBorder="1" applyAlignment="1">
      <alignment horizontal="center" vertical="center"/>
    </xf>
    <xf numFmtId="3" fontId="4" fillId="10" borderId="10" xfId="0" applyNumberFormat="1" applyFont="1" applyFill="1" applyBorder="1" applyAlignment="1">
      <alignment horizontal="center" vertical="center"/>
    </xf>
    <xf numFmtId="0" fontId="2" fillId="0" borderId="10" xfId="0" applyFont="1" applyBorder="1" applyAlignment="1">
      <alignment horizontal="justify" vertical="center" wrapText="1"/>
    </xf>
    <xf numFmtId="0" fontId="4" fillId="11" borderId="19" xfId="0" applyFont="1" applyFill="1" applyBorder="1" applyAlignment="1">
      <alignment horizontal="justify" vertical="center" wrapText="1"/>
    </xf>
    <xf numFmtId="0" fontId="4" fillId="0" borderId="16" xfId="0" applyFont="1" applyBorder="1" applyAlignment="1">
      <alignment horizontal="justify" vertical="center" wrapText="1"/>
    </xf>
    <xf numFmtId="0" fontId="4" fillId="0" borderId="22" xfId="0" applyFont="1" applyBorder="1" applyAlignment="1">
      <alignment horizontal="justify" vertical="center" wrapText="1"/>
    </xf>
    <xf numFmtId="0" fontId="3" fillId="11" borderId="16" xfId="0" applyFont="1" applyFill="1" applyBorder="1" applyAlignment="1">
      <alignment horizontal="justify" vertical="center" wrapText="1"/>
    </xf>
    <xf numFmtId="0" fontId="3" fillId="11" borderId="19" xfId="0" applyFont="1" applyFill="1" applyBorder="1" applyAlignment="1">
      <alignment horizontal="justify" vertical="center" wrapText="1"/>
    </xf>
    <xf numFmtId="0" fontId="3" fillId="11" borderId="22" xfId="0" applyFont="1" applyFill="1" applyBorder="1" applyAlignment="1">
      <alignment horizontal="justify" vertical="center" wrapText="1"/>
    </xf>
    <xf numFmtId="0" fontId="2" fillId="0" borderId="22" xfId="0" applyFont="1" applyBorder="1" applyAlignment="1">
      <alignment horizontal="justify" vertical="center" wrapText="1"/>
    </xf>
    <xf numFmtId="44" fontId="0" fillId="0" borderId="16" xfId="2" applyFont="1" applyFill="1" applyBorder="1" applyAlignment="1">
      <alignment horizontal="center" vertical="center"/>
    </xf>
    <xf numFmtId="44" fontId="0" fillId="0" borderId="19" xfId="2" applyFont="1" applyFill="1" applyBorder="1" applyAlignment="1">
      <alignment horizontal="center" vertical="center"/>
    </xf>
    <xf numFmtId="0" fontId="2" fillId="0" borderId="19" xfId="0" applyFont="1" applyBorder="1" applyAlignment="1">
      <alignment horizontal="justify" vertical="center" wrapText="1"/>
    </xf>
    <xf numFmtId="44" fontId="0" fillId="0" borderId="22" xfId="2" applyFont="1" applyFill="1" applyBorder="1" applyAlignment="1">
      <alignment horizontal="center" vertical="center"/>
    </xf>
    <xf numFmtId="0" fontId="2" fillId="0" borderId="35" xfId="0" applyFont="1" applyFill="1" applyBorder="1" applyAlignment="1">
      <alignment horizontal="justify" vertical="center" wrapText="1"/>
    </xf>
    <xf numFmtId="0" fontId="4" fillId="0" borderId="10" xfId="0" applyFont="1" applyBorder="1" applyAlignment="1">
      <alignment horizontal="justify" vertical="center" wrapText="1"/>
    </xf>
    <xf numFmtId="0" fontId="4" fillId="12" borderId="10" xfId="0" applyFont="1" applyFill="1" applyBorder="1" applyAlignment="1">
      <alignment horizontal="justify" vertical="center" wrapText="1"/>
    </xf>
    <xf numFmtId="0" fontId="3" fillId="11" borderId="10" xfId="0" applyFont="1" applyFill="1" applyBorder="1" applyAlignment="1">
      <alignment horizontal="justify" vertical="center" wrapText="1"/>
    </xf>
    <xf numFmtId="166" fontId="3" fillId="0" borderId="16" xfId="5" applyNumberFormat="1" applyFont="1" applyFill="1" applyBorder="1" applyAlignment="1">
      <alignment horizontal="justify" vertical="center" wrapText="1"/>
    </xf>
    <xf numFmtId="0" fontId="2" fillId="0" borderId="16" xfId="0" applyFont="1" applyFill="1" applyBorder="1" applyAlignment="1">
      <alignment horizontal="justify" vertical="center"/>
    </xf>
    <xf numFmtId="166" fontId="3" fillId="0" borderId="22" xfId="5" applyNumberFormat="1" applyFont="1" applyFill="1" applyBorder="1" applyAlignment="1">
      <alignment horizontal="justify" vertical="center" wrapText="1"/>
    </xf>
    <xf numFmtId="0" fontId="2" fillId="0" borderId="22" xfId="0" applyFont="1" applyFill="1" applyBorder="1" applyAlignment="1">
      <alignment horizontal="justify" vertical="center"/>
    </xf>
    <xf numFmtId="0" fontId="2" fillId="0" borderId="19" xfId="0" applyFont="1" applyFill="1" applyBorder="1" applyAlignment="1">
      <alignment horizontal="justify" vertical="center"/>
    </xf>
    <xf numFmtId="0" fontId="2" fillId="0" borderId="27" xfId="0" applyFont="1" applyFill="1" applyBorder="1" applyAlignment="1">
      <alignment horizontal="center" vertical="center" wrapText="1"/>
    </xf>
    <xf numFmtId="1" fontId="5" fillId="0" borderId="27" xfId="0" applyNumberFormat="1" applyFont="1" applyFill="1" applyBorder="1" applyAlignment="1">
      <alignment horizontal="center" vertical="center" wrapText="1"/>
    </xf>
    <xf numFmtId="166" fontId="3" fillId="0" borderId="27" xfId="5" applyNumberFormat="1" applyFont="1" applyFill="1" applyBorder="1" applyAlignment="1">
      <alignment horizontal="justify" vertical="center" wrapText="1"/>
    </xf>
    <xf numFmtId="0" fontId="2" fillId="0" borderId="27" xfId="0" applyFont="1" applyFill="1" applyBorder="1" applyAlignment="1">
      <alignment horizontal="justify" vertical="center"/>
    </xf>
    <xf numFmtId="1" fontId="19" fillId="0" borderId="10" xfId="0" applyNumberFormat="1" applyFont="1" applyFill="1" applyBorder="1" applyAlignment="1">
      <alignment horizontal="center" vertical="center"/>
    </xf>
    <xf numFmtId="0" fontId="2" fillId="0" borderId="10" xfId="0" applyFont="1" applyFill="1" applyBorder="1" applyAlignment="1">
      <alignment vertical="center"/>
    </xf>
    <xf numFmtId="166" fontId="3" fillId="0" borderId="10" xfId="5" applyNumberFormat="1" applyFont="1" applyFill="1" applyBorder="1" applyAlignment="1">
      <alignment horizontal="justify" vertical="center" wrapText="1"/>
    </xf>
    <xf numFmtId="0" fontId="2" fillId="0" borderId="10" xfId="0" applyFont="1" applyFill="1" applyBorder="1" applyAlignment="1">
      <alignment horizontal="justify" vertical="center"/>
    </xf>
    <xf numFmtId="1" fontId="5" fillId="0" borderId="31" xfId="0" applyNumberFormat="1" applyFont="1" applyFill="1" applyBorder="1" applyAlignment="1">
      <alignment horizontal="center" vertical="center" wrapText="1"/>
    </xf>
    <xf numFmtId="166" fontId="3" fillId="0" borderId="31" xfId="5" applyNumberFormat="1" applyFont="1" applyFill="1" applyBorder="1" applyAlignment="1">
      <alignment horizontal="justify" vertical="center" wrapText="1"/>
    </xf>
    <xf numFmtId="14" fontId="2" fillId="0" borderId="31" xfId="0" applyNumberFormat="1" applyFont="1" applyFill="1" applyBorder="1" applyAlignment="1">
      <alignment horizontal="center" vertical="center"/>
    </xf>
    <xf numFmtId="9" fontId="3" fillId="0" borderId="31" xfId="1" applyFont="1" applyFill="1" applyBorder="1" applyAlignment="1">
      <alignment horizontal="center" vertical="center" wrapText="1"/>
    </xf>
    <xf numFmtId="0" fontId="4" fillId="0" borderId="31"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31" xfId="0" applyFont="1" applyFill="1" applyBorder="1" applyAlignment="1">
      <alignment horizontal="justify" vertical="center"/>
    </xf>
    <xf numFmtId="0" fontId="2" fillId="0" borderId="32" xfId="0" applyFont="1" applyFill="1" applyBorder="1" applyAlignment="1">
      <alignment horizontal="center" vertical="center"/>
    </xf>
    <xf numFmtId="0" fontId="2" fillId="0" borderId="16" xfId="0" applyFont="1" applyFill="1" applyBorder="1" applyAlignment="1" applyProtection="1">
      <alignment horizontal="center" vertical="center" wrapText="1"/>
      <protection locked="0"/>
    </xf>
    <xf numFmtId="0" fontId="2" fillId="9" borderId="16" xfId="0" applyFont="1" applyFill="1" applyBorder="1" applyAlignment="1" applyProtection="1">
      <alignment horizontal="center" vertical="center" wrapText="1"/>
      <protection locked="0"/>
    </xf>
    <xf numFmtId="0" fontId="2" fillId="9" borderId="16" xfId="0" applyFont="1" applyFill="1" applyBorder="1" applyAlignment="1" applyProtection="1">
      <alignment horizontal="justify" vertical="center" wrapText="1"/>
      <protection locked="0"/>
    </xf>
    <xf numFmtId="1" fontId="2" fillId="0" borderId="16" xfId="0" applyNumberFormat="1" applyFont="1" applyFill="1" applyBorder="1" applyAlignment="1" applyProtection="1">
      <alignment horizontal="center" vertical="center" wrapText="1"/>
      <protection locked="0"/>
    </xf>
    <xf numFmtId="9" fontId="2" fillId="0" borderId="16" xfId="1" applyFont="1" applyFill="1" applyBorder="1" applyAlignment="1">
      <alignment horizontal="center" vertical="center"/>
    </xf>
    <xf numFmtId="164" fontId="3" fillId="0" borderId="16" xfId="0" applyNumberFormat="1" applyFont="1" applyFill="1" applyBorder="1" applyAlignment="1" applyProtection="1">
      <alignment horizontal="center" vertical="center" wrapText="1"/>
      <protection locked="0"/>
    </xf>
    <xf numFmtId="0" fontId="2" fillId="0" borderId="22" xfId="0" applyFont="1" applyFill="1" applyBorder="1" applyAlignment="1" applyProtection="1">
      <alignment horizontal="center" vertical="center" wrapText="1"/>
      <protection locked="0"/>
    </xf>
    <xf numFmtId="0" fontId="2" fillId="9" borderId="22" xfId="0" applyFont="1" applyFill="1" applyBorder="1" applyAlignment="1" applyProtection="1">
      <alignment horizontal="center" vertical="center" wrapText="1"/>
      <protection locked="0"/>
    </xf>
    <xf numFmtId="0" fontId="2" fillId="9" borderId="22" xfId="0" applyFont="1" applyFill="1" applyBorder="1" applyAlignment="1" applyProtection="1">
      <alignment horizontal="justify" vertical="center" wrapText="1"/>
      <protection locked="0"/>
    </xf>
    <xf numFmtId="1" fontId="2" fillId="0" borderId="22" xfId="0" applyNumberFormat="1" applyFont="1" applyFill="1" applyBorder="1" applyAlignment="1" applyProtection="1">
      <alignment horizontal="center" vertical="center" wrapText="1"/>
      <protection locked="0"/>
    </xf>
    <xf numFmtId="9" fontId="2" fillId="0" borderId="22" xfId="1" applyFont="1" applyFill="1" applyBorder="1" applyAlignment="1">
      <alignment horizontal="center" vertical="center"/>
    </xf>
    <xf numFmtId="164" fontId="3" fillId="0" borderId="22" xfId="0" applyNumberFormat="1" applyFont="1" applyFill="1" applyBorder="1" applyAlignment="1" applyProtection="1">
      <alignment horizontal="center" vertical="center" wrapText="1"/>
      <protection locked="0"/>
    </xf>
    <xf numFmtId="0" fontId="2" fillId="0" borderId="19" xfId="0" applyFont="1" applyFill="1" applyBorder="1" applyAlignment="1" applyProtection="1">
      <alignment horizontal="center" vertical="center" wrapText="1"/>
      <protection locked="0"/>
    </xf>
    <xf numFmtId="0" fontId="2" fillId="9" borderId="19" xfId="0" applyFont="1" applyFill="1" applyBorder="1" applyAlignment="1" applyProtection="1">
      <alignment horizontal="center" vertical="center" wrapText="1"/>
      <protection locked="0"/>
    </xf>
    <xf numFmtId="1" fontId="2" fillId="0" borderId="19" xfId="0" applyNumberFormat="1" applyFont="1" applyFill="1" applyBorder="1" applyAlignment="1" applyProtection="1">
      <alignment horizontal="center" vertical="center" wrapText="1"/>
      <protection locked="0"/>
    </xf>
    <xf numFmtId="9" fontId="2" fillId="0" borderId="19" xfId="1" applyFont="1" applyFill="1" applyBorder="1" applyAlignment="1">
      <alignment horizontal="center" vertical="center"/>
    </xf>
    <xf numFmtId="164" fontId="3" fillId="0" borderId="19" xfId="0" applyNumberFormat="1" applyFont="1" applyFill="1" applyBorder="1" applyAlignment="1" applyProtection="1">
      <alignment horizontal="center" vertical="center" wrapText="1"/>
      <protection locked="0"/>
    </xf>
    <xf numFmtId="0" fontId="2" fillId="9" borderId="27"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justify" vertical="center" wrapText="1"/>
      <protection locked="0"/>
    </xf>
    <xf numFmtId="164" fontId="3" fillId="0" borderId="31" xfId="0" applyNumberFormat="1" applyFont="1" applyFill="1" applyBorder="1" applyAlignment="1" applyProtection="1">
      <alignment horizontal="center" vertical="center" wrapText="1"/>
      <protection locked="0"/>
    </xf>
    <xf numFmtId="1" fontId="3" fillId="0" borderId="16" xfId="0" applyNumberFormat="1" applyFont="1" applyFill="1" applyBorder="1" applyAlignment="1">
      <alignment horizontal="center" vertical="center" wrapText="1"/>
    </xf>
    <xf numFmtId="1" fontId="3" fillId="0" borderId="19" xfId="0" applyNumberFormat="1" applyFont="1" applyFill="1" applyBorder="1" applyAlignment="1">
      <alignment horizontal="center" vertical="center" wrapText="1"/>
    </xf>
    <xf numFmtId="1" fontId="3" fillId="0" borderId="22" xfId="0" applyNumberFormat="1" applyFont="1" applyFill="1" applyBorder="1" applyAlignment="1">
      <alignment horizontal="center" vertical="center" wrapText="1"/>
    </xf>
    <xf numFmtId="0" fontId="3" fillId="0" borderId="10" xfId="0" applyFont="1" applyFill="1" applyBorder="1" applyAlignment="1">
      <alignment horizontal="center" vertical="center"/>
    </xf>
    <xf numFmtId="1" fontId="5" fillId="0" borderId="56" xfId="0" applyNumberFormat="1" applyFont="1" applyFill="1" applyBorder="1" applyAlignment="1">
      <alignment horizontal="center" vertical="center" wrapText="1"/>
    </xf>
    <xf numFmtId="0" fontId="4" fillId="0" borderId="64" xfId="0" applyFont="1" applyFill="1" applyBorder="1" applyAlignment="1">
      <alignment horizontal="justify" vertical="center" wrapText="1"/>
    </xf>
    <xf numFmtId="14" fontId="18" fillId="0" borderId="64" xfId="0" applyNumberFormat="1" applyFont="1" applyFill="1" applyBorder="1" applyAlignment="1">
      <alignment horizontal="center" vertical="center" wrapText="1"/>
    </xf>
    <xf numFmtId="1" fontId="4" fillId="0" borderId="58" xfId="0" applyNumberFormat="1" applyFont="1" applyFill="1" applyBorder="1" applyAlignment="1" applyProtection="1">
      <alignment horizontal="center" vertical="center" wrapText="1"/>
    </xf>
    <xf numFmtId="9" fontId="3" fillId="0" borderId="26" xfId="1" applyFont="1" applyFill="1" applyBorder="1" applyAlignment="1">
      <alignment horizontal="center" vertical="center" wrapText="1"/>
    </xf>
    <xf numFmtId="0" fontId="4" fillId="0" borderId="26" xfId="0" applyFont="1" applyFill="1" applyBorder="1" applyAlignment="1">
      <alignment horizontal="center" vertical="center" wrapText="1"/>
    </xf>
    <xf numFmtId="0" fontId="2" fillId="0" borderId="26" xfId="0" applyFont="1" applyFill="1" applyBorder="1" applyAlignment="1">
      <alignment horizontal="justify" vertical="center" wrapText="1"/>
    </xf>
    <xf numFmtId="0" fontId="2" fillId="0" borderId="29" xfId="0" applyFont="1" applyFill="1" applyBorder="1" applyAlignment="1">
      <alignment horizontal="center" vertical="center"/>
    </xf>
    <xf numFmtId="1" fontId="5" fillId="0" borderId="43" xfId="0" applyNumberFormat="1" applyFont="1" applyFill="1" applyBorder="1" applyAlignment="1">
      <alignment horizontal="center" vertical="center" wrapText="1"/>
    </xf>
    <xf numFmtId="0" fontId="4" fillId="0" borderId="47" xfId="0" applyFont="1" applyFill="1" applyBorder="1" applyAlignment="1">
      <alignment horizontal="justify" vertical="center" wrapText="1"/>
    </xf>
    <xf numFmtId="1" fontId="5" fillId="0" borderId="61" xfId="0" applyNumberFormat="1" applyFont="1" applyFill="1" applyBorder="1" applyAlignment="1">
      <alignment horizontal="center" vertical="center" wrapText="1"/>
    </xf>
    <xf numFmtId="0" fontId="4" fillId="0" borderId="65" xfId="0" applyFont="1" applyFill="1" applyBorder="1" applyAlignment="1">
      <alignment horizontal="justify" vertical="center" wrapText="1"/>
    </xf>
    <xf numFmtId="14" fontId="18" fillId="0" borderId="65" xfId="0" applyNumberFormat="1" applyFont="1" applyFill="1" applyBorder="1" applyAlignment="1">
      <alignment horizontal="center" vertical="center" wrapText="1"/>
    </xf>
    <xf numFmtId="1" fontId="4" fillId="0" borderId="62" xfId="0" applyNumberFormat="1" applyFont="1" applyFill="1" applyBorder="1" applyAlignment="1" applyProtection="1">
      <alignment horizontal="center" vertical="center" wrapText="1"/>
    </xf>
    <xf numFmtId="9" fontId="3" fillId="0" borderId="25" xfId="1" applyFont="1" applyFill="1" applyBorder="1" applyAlignment="1">
      <alignment horizontal="center" vertical="center" wrapText="1"/>
    </xf>
    <xf numFmtId="0" fontId="4" fillId="0" borderId="25" xfId="0" applyFont="1" applyFill="1" applyBorder="1" applyAlignment="1">
      <alignment horizontal="center" vertical="center" wrapText="1"/>
    </xf>
    <xf numFmtId="0" fontId="2" fillId="0" borderId="9" xfId="0" applyFont="1" applyFill="1" applyBorder="1" applyAlignment="1" applyProtection="1">
      <alignment horizontal="center" vertical="center" wrapText="1"/>
      <protection locked="0"/>
    </xf>
    <xf numFmtId="1" fontId="20" fillId="0" borderId="66" xfId="0" applyNumberFormat="1" applyFont="1" applyFill="1" applyBorder="1" applyAlignment="1" applyProtection="1">
      <alignment horizontal="center" vertical="center" wrapText="1"/>
      <protection locked="0"/>
    </xf>
    <xf numFmtId="3" fontId="4" fillId="0" borderId="10" xfId="0" applyNumberFormat="1" applyFont="1" applyFill="1" applyBorder="1" applyAlignment="1">
      <alignment horizontal="center" vertical="center"/>
    </xf>
    <xf numFmtId="0" fontId="2" fillId="0" borderId="11" xfId="0" applyFont="1" applyFill="1" applyBorder="1" applyAlignment="1">
      <alignment horizontal="center" vertical="center" wrapText="1"/>
    </xf>
    <xf numFmtId="1" fontId="19" fillId="0" borderId="67" xfId="0" applyNumberFormat="1" applyFont="1" applyFill="1" applyBorder="1" applyAlignment="1">
      <alignment horizontal="center" vertical="center"/>
    </xf>
    <xf numFmtId="0" fontId="2" fillId="0" borderId="40" xfId="0" applyFont="1" applyFill="1" applyBorder="1" applyAlignment="1" applyProtection="1">
      <alignment horizontal="center" vertical="center" wrapText="1"/>
      <protection locked="0"/>
    </xf>
    <xf numFmtId="1" fontId="20" fillId="0" borderId="68" xfId="0" applyNumberFormat="1" applyFont="1" applyFill="1" applyBorder="1" applyAlignment="1" applyProtection="1">
      <alignment horizontal="center" vertical="center" wrapText="1"/>
      <protection locked="0"/>
    </xf>
    <xf numFmtId="1" fontId="2" fillId="0" borderId="40" xfId="0" applyNumberFormat="1" applyFont="1" applyFill="1" applyBorder="1" applyAlignment="1" applyProtection="1">
      <alignment horizontal="center" vertical="center" wrapText="1"/>
      <protection locked="0"/>
    </xf>
    <xf numFmtId="1" fontId="20" fillId="0" borderId="41" xfId="0" applyNumberFormat="1" applyFont="1" applyFill="1" applyBorder="1" applyAlignment="1" applyProtection="1">
      <alignment horizontal="center" vertical="center" wrapText="1"/>
      <protection locked="0"/>
    </xf>
    <xf numFmtId="1" fontId="5" fillId="0" borderId="38" xfId="0" applyNumberFormat="1" applyFont="1" applyFill="1" applyBorder="1" applyAlignment="1">
      <alignment horizontal="center" vertical="center" wrapText="1"/>
    </xf>
    <xf numFmtId="0" fontId="4" fillId="0" borderId="42" xfId="0" applyFont="1" applyFill="1" applyBorder="1" applyAlignment="1">
      <alignment horizontal="justify" vertical="center" wrapText="1"/>
    </xf>
    <xf numFmtId="14" fontId="4" fillId="0" borderId="42" xfId="0" applyNumberFormat="1" applyFont="1" applyFill="1" applyBorder="1" applyAlignment="1">
      <alignment horizontal="center" vertical="center" wrapText="1"/>
    </xf>
    <xf numFmtId="0" fontId="18" fillId="0" borderId="16" xfId="0" applyFont="1" applyFill="1" applyBorder="1" applyAlignment="1">
      <alignment horizontal="justify" vertical="center" wrapText="1"/>
    </xf>
    <xf numFmtId="14" fontId="18" fillId="0" borderId="16" xfId="0" applyNumberFormat="1" applyFont="1" applyFill="1" applyBorder="1" applyAlignment="1">
      <alignment horizontal="center" vertical="center" wrapText="1"/>
    </xf>
    <xf numFmtId="0" fontId="18" fillId="11" borderId="27" xfId="0" applyFont="1" applyFill="1" applyBorder="1" applyAlignment="1">
      <alignment horizontal="justify" vertical="center" wrapText="1"/>
    </xf>
    <xf numFmtId="14" fontId="18" fillId="11" borderId="27" xfId="0" applyNumberFormat="1" applyFont="1" applyFill="1" applyBorder="1" applyAlignment="1">
      <alignment horizontal="center" vertical="center" wrapText="1"/>
    </xf>
    <xf numFmtId="14" fontId="4" fillId="0" borderId="47" xfId="0" applyNumberFormat="1" applyFont="1" applyFill="1" applyBorder="1" applyAlignment="1">
      <alignment horizontal="center" vertical="center" wrapText="1"/>
    </xf>
    <xf numFmtId="0" fontId="4" fillId="0" borderId="16" xfId="0" applyFont="1" applyFill="1" applyBorder="1" applyAlignment="1">
      <alignment horizontal="justify" vertical="center" wrapText="1"/>
    </xf>
    <xf numFmtId="14" fontId="18" fillId="11" borderId="22" xfId="0" applyNumberFormat="1" applyFont="1" applyFill="1" applyBorder="1" applyAlignment="1">
      <alignment horizontal="center" vertical="center" wrapText="1"/>
    </xf>
    <xf numFmtId="9" fontId="2" fillId="0" borderId="26" xfId="1" applyFont="1" applyFill="1" applyBorder="1" applyAlignment="1">
      <alignment horizontal="center" vertical="center"/>
    </xf>
    <xf numFmtId="0" fontId="18" fillId="0" borderId="69" xfId="0" applyFont="1" applyFill="1" applyBorder="1" applyAlignment="1">
      <alignment horizontal="justify" vertical="center" wrapText="1"/>
    </xf>
    <xf numFmtId="0" fontId="3" fillId="0" borderId="24" xfId="0" applyFont="1" applyFill="1" applyBorder="1" applyAlignment="1">
      <alignment horizontal="center" vertical="center"/>
    </xf>
    <xf numFmtId="9" fontId="2" fillId="0" borderId="24" xfId="1" applyFont="1" applyFill="1" applyBorder="1" applyAlignment="1">
      <alignment horizontal="center" vertical="center"/>
    </xf>
    <xf numFmtId="1" fontId="19" fillId="0" borderId="24" xfId="0" applyNumberFormat="1" applyFont="1" applyFill="1" applyBorder="1" applyAlignment="1">
      <alignment horizontal="center" vertical="center"/>
    </xf>
    <xf numFmtId="0" fontId="21" fillId="11" borderId="24" xfId="0" applyFont="1" applyFill="1" applyBorder="1" applyAlignment="1">
      <alignment horizontal="justify" vertical="center" wrapText="1"/>
    </xf>
    <xf numFmtId="14" fontId="18" fillId="11" borderId="24" xfId="0" applyNumberFormat="1" applyFont="1" applyFill="1" applyBorder="1" applyAlignment="1">
      <alignment horizontal="center" vertical="center" wrapText="1"/>
    </xf>
    <xf numFmtId="0" fontId="4" fillId="0" borderId="70" xfId="0" applyFont="1" applyFill="1" applyBorder="1" applyAlignment="1">
      <alignment horizontal="justify" vertical="center" wrapText="1"/>
    </xf>
    <xf numFmtId="14" fontId="4" fillId="0" borderId="71" xfId="0" applyNumberFormat="1" applyFont="1" applyFill="1" applyBorder="1" applyAlignment="1">
      <alignment horizontal="center" vertical="center" wrapText="1"/>
    </xf>
    <xf numFmtId="1" fontId="4" fillId="0" borderId="10" xfId="0" applyNumberFormat="1" applyFont="1" applyFill="1" applyBorder="1" applyAlignment="1">
      <alignment horizontal="center" vertical="center"/>
    </xf>
    <xf numFmtId="0" fontId="3" fillId="0" borderId="10" xfId="0" applyNumberFormat="1" applyFont="1" applyFill="1" applyBorder="1" applyAlignment="1">
      <alignment horizontal="center" vertical="center"/>
    </xf>
    <xf numFmtId="1" fontId="4" fillId="0" borderId="24" xfId="0" applyNumberFormat="1" applyFont="1" applyFill="1" applyBorder="1" applyAlignment="1">
      <alignment horizontal="center" vertical="center"/>
    </xf>
    <xf numFmtId="1" fontId="17" fillId="0" borderId="59" xfId="0" applyNumberFormat="1" applyFont="1" applyFill="1" applyBorder="1" applyAlignment="1" applyProtection="1">
      <alignment horizontal="center" vertical="center" wrapText="1"/>
      <protection locked="0"/>
    </xf>
    <xf numFmtId="0" fontId="17" fillId="0" borderId="59" xfId="0" applyFont="1" applyFill="1" applyBorder="1" applyAlignment="1" applyProtection="1">
      <alignment horizontal="center" vertical="center" wrapText="1"/>
      <protection locked="0"/>
    </xf>
    <xf numFmtId="1" fontId="17" fillId="0" borderId="46" xfId="0" applyNumberFormat="1" applyFont="1" applyFill="1" applyBorder="1" applyAlignment="1" applyProtection="1">
      <alignment horizontal="center" vertical="center" wrapText="1"/>
      <protection locked="0"/>
    </xf>
    <xf numFmtId="0" fontId="22" fillId="9" borderId="16" xfId="0" applyFont="1" applyFill="1" applyBorder="1" applyAlignment="1">
      <alignment horizontal="justify" vertical="center" wrapText="1"/>
    </xf>
    <xf numFmtId="0" fontId="22" fillId="9" borderId="16" xfId="0" applyFont="1" applyFill="1" applyBorder="1" applyAlignment="1">
      <alignment horizontal="left" vertical="center" wrapText="1"/>
    </xf>
    <xf numFmtId="0" fontId="22" fillId="9" borderId="16" xfId="0" applyFont="1" applyFill="1" applyBorder="1" applyAlignment="1" applyProtection="1">
      <alignment vertical="center" wrapText="1"/>
    </xf>
    <xf numFmtId="0" fontId="22" fillId="9" borderId="19" xfId="0" applyFont="1" applyFill="1" applyBorder="1" applyAlignment="1">
      <alignment horizontal="justify" vertical="center" wrapText="1"/>
    </xf>
    <xf numFmtId="0" fontId="22" fillId="9" borderId="19" xfId="0" applyFont="1" applyFill="1" applyBorder="1" applyAlignment="1">
      <alignment horizontal="left" vertical="center" wrapText="1"/>
    </xf>
    <xf numFmtId="0" fontId="22" fillId="9" borderId="19" xfId="0" applyFont="1" applyFill="1" applyBorder="1" applyAlignment="1" applyProtection="1">
      <alignment vertical="center" wrapText="1"/>
    </xf>
    <xf numFmtId="0" fontId="22" fillId="9" borderId="22" xfId="0" applyFont="1" applyFill="1" applyBorder="1" applyAlignment="1">
      <alignment horizontal="justify" vertical="center" wrapText="1"/>
    </xf>
    <xf numFmtId="0" fontId="22" fillId="9" borderId="22" xfId="0" applyFont="1" applyFill="1" applyBorder="1" applyAlignment="1">
      <alignment horizontal="left" vertical="center" wrapText="1"/>
    </xf>
    <xf numFmtId="0" fontId="22" fillId="9" borderId="22" xfId="0" applyFont="1" applyFill="1" applyBorder="1" applyAlignment="1" applyProtection="1">
      <alignment vertical="center" wrapText="1"/>
    </xf>
    <xf numFmtId="0" fontId="23" fillId="0" borderId="22" xfId="0" applyFont="1" applyFill="1" applyBorder="1" applyAlignment="1">
      <alignment horizontal="center" vertical="center" wrapText="1"/>
    </xf>
    <xf numFmtId="0" fontId="23" fillId="0" borderId="23" xfId="0" applyFont="1" applyFill="1" applyBorder="1" applyAlignment="1">
      <alignment horizontal="center" vertical="center" wrapText="1"/>
    </xf>
    <xf numFmtId="164" fontId="3" fillId="0" borderId="16" xfId="0" applyNumberFormat="1" applyFont="1" applyFill="1" applyBorder="1" applyAlignment="1" applyProtection="1">
      <alignment vertical="center" wrapText="1"/>
      <protection locked="0"/>
    </xf>
    <xf numFmtId="164" fontId="3" fillId="0" borderId="17" xfId="0" applyNumberFormat="1" applyFont="1" applyFill="1" applyBorder="1" applyAlignment="1" applyProtection="1">
      <alignment horizontal="center" vertical="center" wrapText="1"/>
      <protection locked="0"/>
    </xf>
    <xf numFmtId="164" fontId="3" fillId="0" borderId="19" xfId="0" applyNumberFormat="1" applyFont="1" applyFill="1" applyBorder="1" applyAlignment="1" applyProtection="1">
      <alignment vertical="center" wrapText="1"/>
      <protection locked="0"/>
    </xf>
    <xf numFmtId="164" fontId="3" fillId="0" borderId="20" xfId="0" applyNumberFormat="1" applyFont="1" applyFill="1" applyBorder="1" applyAlignment="1" applyProtection="1">
      <alignment horizontal="center" vertical="center" wrapText="1"/>
      <protection locked="0"/>
    </xf>
    <xf numFmtId="164" fontId="3" fillId="0" borderId="22" xfId="0" applyNumberFormat="1" applyFont="1" applyFill="1" applyBorder="1" applyAlignment="1" applyProtection="1">
      <alignment vertical="center" wrapText="1"/>
      <protection locked="0"/>
    </xf>
    <xf numFmtId="164" fontId="3" fillId="0" borderId="23" xfId="0" applyNumberFormat="1" applyFont="1" applyFill="1" applyBorder="1" applyAlignment="1" applyProtection="1">
      <alignment horizontal="center" vertical="center" wrapText="1"/>
      <protection locked="0"/>
    </xf>
    <xf numFmtId="164" fontId="3" fillId="0" borderId="16" xfId="0" applyNumberFormat="1" applyFont="1" applyFill="1" applyBorder="1" applyAlignment="1" applyProtection="1">
      <alignment horizontal="justify" vertical="center" wrapText="1"/>
      <protection locked="0"/>
    </xf>
    <xf numFmtId="164" fontId="3" fillId="0" borderId="19" xfId="0" applyNumberFormat="1" applyFont="1" applyFill="1" applyBorder="1" applyAlignment="1" applyProtection="1">
      <alignment horizontal="justify" vertical="center" wrapText="1"/>
      <protection locked="0"/>
    </xf>
    <xf numFmtId="164" fontId="3" fillId="0" borderId="22" xfId="0" applyNumberFormat="1" applyFont="1" applyFill="1" applyBorder="1" applyAlignment="1" applyProtection="1">
      <alignment horizontal="justify" vertical="center" wrapText="1"/>
      <protection locked="0"/>
    </xf>
    <xf numFmtId="0" fontId="10" fillId="0" borderId="10" xfId="0" applyFont="1" applyFill="1" applyBorder="1" applyAlignment="1" applyProtection="1">
      <alignment horizontal="center" vertical="center" wrapText="1"/>
      <protection locked="0"/>
    </xf>
    <xf numFmtId="3" fontId="4" fillId="0" borderId="10" xfId="3" applyNumberFormat="1" applyFont="1" applyFill="1" applyBorder="1" applyAlignment="1">
      <alignment horizontal="center" vertical="center"/>
    </xf>
    <xf numFmtId="165" fontId="4" fillId="0" borderId="10" xfId="2" applyNumberFormat="1" applyFont="1" applyFill="1" applyBorder="1" applyAlignment="1">
      <alignment horizontal="center" vertical="center"/>
    </xf>
    <xf numFmtId="165" fontId="2" fillId="0" borderId="10" xfId="2" applyNumberFormat="1" applyFont="1" applyFill="1" applyBorder="1" applyAlignment="1">
      <alignment horizontal="center" vertical="center"/>
    </xf>
    <xf numFmtId="14" fontId="2" fillId="0" borderId="16" xfId="0" applyNumberFormat="1" applyFont="1" applyFill="1" applyBorder="1" applyAlignment="1">
      <alignment horizontal="center" vertical="center" wrapText="1"/>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wrapText="1"/>
    </xf>
    <xf numFmtId="14" fontId="2" fillId="0" borderId="19" xfId="0" applyNumberFormat="1" applyFont="1" applyFill="1" applyBorder="1" applyAlignment="1">
      <alignment horizontal="center" vertical="center" wrapText="1"/>
    </xf>
    <xf numFmtId="0" fontId="4" fillId="0" borderId="20" xfId="0" applyFont="1" applyFill="1" applyBorder="1" applyAlignment="1">
      <alignment horizontal="center" vertical="center"/>
    </xf>
    <xf numFmtId="14" fontId="2" fillId="0" borderId="22" xfId="0" applyNumberFormat="1" applyFont="1" applyFill="1" applyBorder="1" applyAlignment="1">
      <alignment horizontal="center" vertical="center" wrapText="1"/>
    </xf>
    <xf numFmtId="0" fontId="4" fillId="0" borderId="23" xfId="0" applyFont="1" applyFill="1" applyBorder="1" applyAlignment="1">
      <alignment horizontal="center" vertical="center" wrapText="1"/>
    </xf>
    <xf numFmtId="0" fontId="3" fillId="0" borderId="16" xfId="0" applyFont="1" applyFill="1" applyBorder="1" applyAlignment="1" applyProtection="1">
      <alignment horizontal="justify" vertical="center"/>
      <protection locked="0"/>
    </xf>
    <xf numFmtId="0" fontId="3" fillId="0" borderId="22" xfId="0" applyFont="1" applyFill="1" applyBorder="1" applyAlignment="1" applyProtection="1">
      <alignment horizontal="justify" vertical="center"/>
      <protection locked="0"/>
    </xf>
    <xf numFmtId="0" fontId="4" fillId="0" borderId="20" xfId="0" applyFont="1" applyFill="1" applyBorder="1" applyAlignment="1">
      <alignment horizontal="center" vertical="center" wrapText="1"/>
    </xf>
    <xf numFmtId="1" fontId="3" fillId="0" borderId="27" xfId="0" applyNumberFormat="1" applyFont="1" applyFill="1" applyBorder="1" applyAlignment="1">
      <alignment horizontal="center" vertical="center" wrapText="1"/>
    </xf>
    <xf numFmtId="14" fontId="2" fillId="0" borderId="27" xfId="0" applyNumberFormat="1" applyFont="1" applyFill="1" applyBorder="1" applyAlignment="1">
      <alignment horizontal="center" vertical="center" wrapText="1"/>
    </xf>
    <xf numFmtId="0" fontId="4" fillId="0" borderId="55" xfId="0" applyFont="1" applyFill="1" applyBorder="1" applyAlignment="1">
      <alignment horizontal="center" vertical="center" wrapText="1"/>
    </xf>
    <xf numFmtId="1" fontId="3" fillId="0" borderId="31" xfId="0" applyNumberFormat="1" applyFont="1" applyFill="1" applyBorder="1" applyAlignment="1">
      <alignment horizontal="center" vertical="center" wrapText="1"/>
    </xf>
    <xf numFmtId="0" fontId="2" fillId="0" borderId="31" xfId="0" applyFont="1" applyFill="1" applyBorder="1" applyAlignment="1">
      <alignment horizontal="justify" vertical="center" wrapText="1"/>
    </xf>
    <xf numFmtId="0" fontId="2" fillId="0" borderId="37" xfId="0" applyFont="1" applyFill="1" applyBorder="1" applyAlignment="1" applyProtection="1">
      <alignment vertical="center" wrapText="1"/>
      <protection locked="0"/>
    </xf>
    <xf numFmtId="0" fontId="2" fillId="0" borderId="33" xfId="0" applyFont="1" applyFill="1" applyBorder="1" applyAlignment="1" applyProtection="1">
      <alignment vertical="center" wrapText="1"/>
      <protection locked="0"/>
    </xf>
    <xf numFmtId="0" fontId="10" fillId="0" borderId="24" xfId="0" applyFont="1" applyFill="1" applyBorder="1" applyAlignment="1" applyProtection="1">
      <alignment horizontal="center" vertical="center" wrapText="1"/>
      <protection locked="0"/>
    </xf>
    <xf numFmtId="165" fontId="4" fillId="0" borderId="10" xfId="2" applyNumberFormat="1" applyFont="1" applyFill="1" applyBorder="1" applyAlignment="1">
      <alignment vertical="center"/>
    </xf>
    <xf numFmtId="165" fontId="2" fillId="0" borderId="10" xfId="2" applyNumberFormat="1" applyFont="1" applyFill="1" applyBorder="1" applyAlignment="1">
      <alignment vertical="center"/>
    </xf>
    <xf numFmtId="164" fontId="3" fillId="0" borderId="10" xfId="0" applyNumberFormat="1" applyFont="1" applyFill="1" applyBorder="1" applyAlignment="1" applyProtection="1">
      <alignment vertical="center" wrapText="1"/>
      <protection locked="0"/>
    </xf>
    <xf numFmtId="14" fontId="2" fillId="0" borderId="26" xfId="0" applyNumberFormat="1" applyFont="1" applyFill="1" applyBorder="1" applyAlignment="1">
      <alignment horizontal="center" vertical="center"/>
    </xf>
    <xf numFmtId="0" fontId="2" fillId="0" borderId="79" xfId="0" applyFont="1" applyFill="1" applyBorder="1" applyAlignment="1">
      <alignment horizontal="center" vertical="center" wrapText="1"/>
    </xf>
    <xf numFmtId="165" fontId="4" fillId="0" borderId="24" xfId="2" applyNumberFormat="1" applyFont="1" applyFill="1" applyBorder="1" applyAlignment="1">
      <alignment horizontal="center" vertical="center"/>
    </xf>
    <xf numFmtId="165" fontId="2" fillId="0" borderId="24" xfId="2" applyNumberFormat="1" applyFont="1" applyFill="1" applyBorder="1" applyAlignment="1">
      <alignment horizontal="center" vertical="center"/>
    </xf>
    <xf numFmtId="0" fontId="2" fillId="0" borderId="80" xfId="0" applyFont="1" applyFill="1" applyBorder="1" applyAlignment="1">
      <alignment horizontal="justify" vertical="center" wrapText="1"/>
    </xf>
    <xf numFmtId="0" fontId="2" fillId="0" borderId="81" xfId="0" applyFont="1" applyFill="1" applyBorder="1" applyAlignment="1">
      <alignment horizontal="justify" vertical="center"/>
    </xf>
    <xf numFmtId="0" fontId="2" fillId="0" borderId="81" xfId="0" applyFont="1" applyFill="1" applyBorder="1" applyAlignment="1">
      <alignment horizontal="justify" vertical="center" wrapText="1"/>
    </xf>
    <xf numFmtId="14" fontId="2" fillId="0" borderId="22" xfId="0" applyNumberFormat="1" applyFont="1" applyBorder="1" applyAlignment="1">
      <alignment horizontal="center" vertical="center"/>
    </xf>
    <xf numFmtId="0" fontId="2" fillId="0" borderId="22" xfId="0" applyFont="1" applyBorder="1" applyAlignment="1">
      <alignment horizontal="center" vertical="center"/>
    </xf>
    <xf numFmtId="0" fontId="2" fillId="0" borderId="22" xfId="0" applyFont="1" applyBorder="1" applyAlignment="1">
      <alignment horizontal="center" vertical="center" wrapText="1"/>
    </xf>
    <xf numFmtId="0" fontId="2" fillId="0" borderId="82" xfId="0" applyFont="1" applyBorder="1" applyAlignment="1">
      <alignment horizontal="center" vertical="center" wrapText="1"/>
    </xf>
    <xf numFmtId="0" fontId="3" fillId="0" borderId="25" xfId="0" applyNumberFormat="1" applyFont="1" applyFill="1" applyBorder="1" applyAlignment="1">
      <alignment horizontal="center" vertical="center"/>
    </xf>
    <xf numFmtId="1" fontId="5" fillId="0" borderId="25" xfId="0" applyNumberFormat="1" applyFont="1" applyFill="1" applyBorder="1" applyAlignment="1">
      <alignment horizontal="center" vertical="center" wrapText="1"/>
    </xf>
    <xf numFmtId="1" fontId="19" fillId="0" borderId="83" xfId="0" applyNumberFormat="1" applyFont="1" applyFill="1" applyBorder="1" applyAlignment="1">
      <alignment horizontal="center" vertical="center"/>
    </xf>
    <xf numFmtId="164" fontId="3" fillId="0" borderId="25" xfId="0" applyNumberFormat="1" applyFont="1" applyFill="1" applyBorder="1" applyAlignment="1" applyProtection="1">
      <alignment horizontal="center" vertical="center" wrapText="1"/>
      <protection locked="0"/>
    </xf>
    <xf numFmtId="0" fontId="2" fillId="0" borderId="25" xfId="0" applyFont="1" applyFill="1" applyBorder="1" applyAlignment="1">
      <alignment horizontal="justify" vertical="center" wrapText="1"/>
    </xf>
    <xf numFmtId="14" fontId="2" fillId="0" borderId="25" xfId="0" applyNumberFormat="1" applyFont="1" applyFill="1" applyBorder="1" applyAlignment="1">
      <alignment horizontal="center" vertical="center"/>
    </xf>
    <xf numFmtId="0" fontId="2" fillId="0" borderId="34" xfId="0" applyFont="1" applyFill="1" applyBorder="1" applyAlignment="1">
      <alignment horizontal="justify" vertical="center"/>
    </xf>
    <xf numFmtId="0" fontId="2" fillId="0" borderId="16" xfId="0" applyFont="1" applyFill="1" applyBorder="1" applyAlignment="1" applyProtection="1">
      <alignment horizontal="justify" vertical="center" wrapText="1"/>
      <protection locked="0"/>
    </xf>
    <xf numFmtId="14" fontId="2" fillId="0" borderId="16" xfId="0" applyNumberFormat="1" applyFont="1" applyFill="1" applyBorder="1" applyAlignment="1">
      <alignment horizontal="center" vertical="center"/>
    </xf>
    <xf numFmtId="1" fontId="4" fillId="0" borderId="16" xfId="0" applyNumberFormat="1" applyFont="1" applyFill="1" applyBorder="1" applyAlignment="1" applyProtection="1">
      <alignment horizontal="center" vertical="center" wrapText="1"/>
    </xf>
    <xf numFmtId="9" fontId="3" fillId="0" borderId="16" xfId="1"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9" xfId="0" applyFont="1" applyFill="1" applyBorder="1" applyAlignment="1" applyProtection="1">
      <alignment horizontal="justify" vertical="center" wrapText="1"/>
      <protection locked="0"/>
    </xf>
    <xf numFmtId="14" fontId="2" fillId="0" borderId="19" xfId="0" applyNumberFormat="1" applyFont="1" applyFill="1" applyBorder="1" applyAlignment="1">
      <alignment horizontal="center" vertical="center"/>
    </xf>
    <xf numFmtId="1" fontId="4" fillId="0" borderId="19" xfId="0" applyNumberFormat="1" applyFont="1" applyFill="1" applyBorder="1" applyAlignment="1" applyProtection="1">
      <alignment horizontal="center" vertical="center" wrapText="1"/>
    </xf>
    <xf numFmtId="9" fontId="3" fillId="0" borderId="19" xfId="1" applyFont="1" applyFill="1" applyBorder="1" applyAlignment="1">
      <alignment horizontal="center" vertical="center" wrapText="1"/>
    </xf>
    <xf numFmtId="0" fontId="4" fillId="0" borderId="19" xfId="0" applyFont="1" applyFill="1" applyBorder="1" applyAlignment="1">
      <alignment horizontal="center" vertical="center" wrapText="1"/>
    </xf>
    <xf numFmtId="0" fontId="2" fillId="0" borderId="22" xfId="0" applyFont="1" applyFill="1" applyBorder="1" applyAlignment="1" applyProtection="1">
      <alignment horizontal="justify" vertical="center" wrapText="1"/>
      <protection locked="0"/>
    </xf>
    <xf numFmtId="14" fontId="2" fillId="0" borderId="22" xfId="0" applyNumberFormat="1" applyFont="1" applyFill="1" applyBorder="1" applyAlignment="1">
      <alignment horizontal="center" vertical="center"/>
    </xf>
    <xf numFmtId="1" fontId="4" fillId="0" borderId="22" xfId="0" applyNumberFormat="1" applyFont="1" applyFill="1" applyBorder="1" applyAlignment="1" applyProtection="1">
      <alignment horizontal="center" vertical="center" wrapText="1"/>
    </xf>
    <xf numFmtId="9" fontId="3" fillId="0" borderId="22" xfId="1" applyFont="1" applyFill="1" applyBorder="1" applyAlignment="1">
      <alignment horizontal="center" vertical="center" wrapText="1"/>
    </xf>
    <xf numFmtId="0" fontId="4" fillId="0" borderId="22" xfId="0" applyFont="1" applyFill="1" applyBorder="1" applyAlignment="1">
      <alignment horizontal="center" vertical="center" wrapText="1"/>
    </xf>
    <xf numFmtId="0" fontId="24" fillId="0" borderId="10" xfId="0" applyFont="1" applyFill="1" applyBorder="1" applyAlignment="1" applyProtection="1">
      <alignment horizontal="center" vertical="center" wrapText="1"/>
    </xf>
    <xf numFmtId="0" fontId="22" fillId="0" borderId="10" xfId="0" applyFont="1" applyFill="1" applyBorder="1" applyAlignment="1">
      <alignment horizontal="center" vertical="center" wrapText="1"/>
    </xf>
    <xf numFmtId="0" fontId="24" fillId="0" borderId="10" xfId="0" applyFont="1" applyFill="1" applyBorder="1" applyAlignment="1" applyProtection="1">
      <alignment horizontal="justify" vertical="center" wrapText="1"/>
    </xf>
    <xf numFmtId="0" fontId="22" fillId="0" borderId="10" xfId="0" applyFont="1" applyFill="1" applyBorder="1" applyAlignment="1">
      <alignment horizontal="left" vertical="center" wrapText="1"/>
    </xf>
    <xf numFmtId="0" fontId="22" fillId="0" borderId="10" xfId="0" applyFont="1" applyFill="1" applyBorder="1" applyAlignment="1">
      <alignment horizontal="justify" vertical="center" wrapText="1"/>
    </xf>
    <xf numFmtId="0" fontId="24" fillId="0" borderId="10" xfId="0" applyFont="1" applyFill="1" applyBorder="1" applyAlignment="1" applyProtection="1">
      <alignment horizontal="left" vertical="center" wrapText="1"/>
    </xf>
    <xf numFmtId="0" fontId="24" fillId="0" borderId="16" xfId="0" applyFont="1" applyFill="1" applyBorder="1" applyAlignment="1" applyProtection="1">
      <alignment horizontal="justify" vertical="center" wrapText="1"/>
    </xf>
    <xf numFmtId="0" fontId="22" fillId="0" borderId="16" xfId="0" applyFont="1" applyFill="1" applyBorder="1" applyAlignment="1">
      <alignment horizontal="left" vertical="center" wrapText="1"/>
    </xf>
    <xf numFmtId="0" fontId="24" fillId="0" borderId="16" xfId="0" applyFont="1" applyFill="1" applyBorder="1" applyAlignment="1" applyProtection="1">
      <alignment horizontal="center" vertical="center" wrapText="1"/>
    </xf>
    <xf numFmtId="0" fontId="22" fillId="0" borderId="16" xfId="0" applyFont="1" applyFill="1" applyBorder="1" applyAlignment="1" applyProtection="1">
      <alignment horizontal="center" vertical="center" wrapText="1"/>
    </xf>
    <xf numFmtId="0" fontId="22" fillId="0" borderId="22" xfId="0" applyFont="1" applyFill="1" applyBorder="1" applyAlignment="1">
      <alignment horizontal="justify" vertical="center" wrapText="1"/>
    </xf>
    <xf numFmtId="0" fontId="22" fillId="0" borderId="22" xfId="0" applyFont="1" applyFill="1" applyBorder="1" applyAlignment="1">
      <alignment horizontal="left" vertical="center" wrapText="1"/>
    </xf>
    <xf numFmtId="0" fontId="24" fillId="0" borderId="22" xfId="0" applyFont="1" applyFill="1" applyBorder="1" applyAlignment="1" applyProtection="1">
      <alignment horizontal="center" vertical="center" wrapText="1"/>
    </xf>
    <xf numFmtId="0" fontId="22" fillId="0" borderId="22" xfId="0" applyFont="1" applyFill="1" applyBorder="1" applyAlignment="1" applyProtection="1">
      <alignment horizontal="center" vertical="center" wrapText="1"/>
    </xf>
    <xf numFmtId="0" fontId="22" fillId="0" borderId="16" xfId="0" applyFont="1" applyFill="1" applyBorder="1" applyAlignment="1">
      <alignment horizontal="justify" vertical="center" wrapText="1"/>
    </xf>
    <xf numFmtId="0" fontId="24" fillId="0" borderId="16" xfId="0" applyFont="1" applyFill="1" applyBorder="1" applyAlignment="1" applyProtection="1">
      <alignment horizontal="left" vertical="center" wrapText="1"/>
    </xf>
    <xf numFmtId="0" fontId="25" fillId="0" borderId="19" xfId="0" applyFont="1" applyFill="1" applyBorder="1" applyAlignment="1" applyProtection="1">
      <alignment horizontal="justify" vertical="center" wrapText="1"/>
      <protection locked="0"/>
    </xf>
    <xf numFmtId="0" fontId="24" fillId="0" borderId="19" xfId="0" applyFont="1" applyFill="1" applyBorder="1" applyAlignment="1" applyProtection="1">
      <alignment horizontal="left" vertical="center" wrapText="1"/>
    </xf>
    <xf numFmtId="0" fontId="24" fillId="0" borderId="19" xfId="0" applyFont="1" applyFill="1" applyBorder="1" applyAlignment="1" applyProtection="1">
      <alignment horizontal="center" vertical="center" wrapText="1"/>
    </xf>
    <xf numFmtId="0" fontId="22" fillId="0" borderId="19" xfId="0" applyFont="1" applyFill="1" applyBorder="1" applyAlignment="1">
      <alignment horizontal="justify" vertical="center" wrapText="1"/>
    </xf>
    <xf numFmtId="0" fontId="24" fillId="0" borderId="22" xfId="0" applyFont="1" applyFill="1" applyBorder="1" applyAlignment="1" applyProtection="1">
      <alignment horizontal="left" vertical="center" wrapText="1"/>
    </xf>
    <xf numFmtId="0" fontId="24" fillId="0" borderId="22" xfId="0" applyFont="1" applyFill="1" applyBorder="1" applyAlignment="1" applyProtection="1">
      <alignment horizontal="justify" vertical="center" wrapText="1"/>
    </xf>
    <xf numFmtId="0" fontId="24" fillId="0" borderId="10" xfId="0" applyFont="1" applyFill="1" applyBorder="1" applyAlignment="1">
      <alignment horizontal="justify" vertical="center"/>
    </xf>
    <xf numFmtId="0" fontId="22" fillId="9" borderId="16" xfId="0" applyFont="1" applyFill="1" applyBorder="1" applyAlignment="1" applyProtection="1">
      <alignment horizontal="justify" vertical="center" wrapText="1"/>
    </xf>
    <xf numFmtId="0" fontId="24" fillId="9" borderId="16" xfId="0" applyFont="1" applyFill="1" applyBorder="1" applyAlignment="1" applyProtection="1">
      <alignment horizontal="justify" vertical="center" wrapText="1"/>
    </xf>
    <xf numFmtId="0" fontId="26" fillId="9" borderId="16" xfId="0" applyFont="1" applyFill="1" applyBorder="1" applyAlignment="1" applyProtection="1">
      <alignment horizontal="justify" vertical="center" wrapText="1"/>
    </xf>
    <xf numFmtId="0" fontId="24" fillId="9" borderId="19" xfId="0" applyFont="1" applyFill="1" applyBorder="1" applyAlignment="1" applyProtection="1">
      <alignment horizontal="justify" vertical="center" wrapText="1"/>
    </xf>
    <xf numFmtId="0" fontId="22" fillId="9" borderId="19" xfId="0" applyFont="1" applyFill="1" applyBorder="1" applyAlignment="1" applyProtection="1">
      <alignment horizontal="justify" vertical="center" wrapText="1"/>
    </xf>
    <xf numFmtId="0" fontId="26" fillId="9" borderId="19" xfId="0" applyFont="1" applyFill="1" applyBorder="1" applyAlignment="1" applyProtection="1">
      <alignment horizontal="justify" vertical="center" wrapText="1"/>
    </xf>
    <xf numFmtId="0" fontId="24" fillId="9" borderId="22" xfId="0" applyFont="1" applyFill="1" applyBorder="1" applyAlignment="1" applyProtection="1">
      <alignment horizontal="justify" vertical="center" wrapText="1"/>
    </xf>
    <xf numFmtId="0" fontId="22" fillId="9" borderId="22" xfId="0" applyFont="1" applyFill="1" applyBorder="1" applyAlignment="1" applyProtection="1">
      <alignment horizontal="justify" vertical="center" wrapText="1"/>
    </xf>
    <xf numFmtId="0" fontId="26" fillId="9" borderId="22" xfId="0" applyFont="1" applyFill="1" applyBorder="1" applyAlignment="1" applyProtection="1">
      <alignment horizontal="justify" vertical="center" wrapText="1"/>
    </xf>
    <xf numFmtId="1" fontId="3" fillId="0" borderId="16" xfId="0" applyNumberFormat="1" applyFont="1" applyFill="1" applyBorder="1" applyAlignment="1">
      <alignment horizontal="center" vertical="center"/>
    </xf>
    <xf numFmtId="166" fontId="4" fillId="0" borderId="16" xfId="0" applyNumberFormat="1" applyFont="1" applyBorder="1" applyAlignment="1">
      <alignment horizontal="justify" vertical="center" wrapText="1"/>
    </xf>
    <xf numFmtId="1" fontId="3" fillId="0" borderId="19" xfId="0" applyNumberFormat="1" applyFont="1" applyFill="1" applyBorder="1" applyAlignment="1">
      <alignment horizontal="center" vertical="center"/>
    </xf>
    <xf numFmtId="166" fontId="4" fillId="0" borderId="19" xfId="0" applyNumberFormat="1" applyFont="1" applyBorder="1" applyAlignment="1">
      <alignment horizontal="justify" vertical="center" wrapText="1"/>
    </xf>
    <xf numFmtId="166" fontId="4" fillId="0" borderId="22" xfId="0" applyNumberFormat="1" applyFont="1" applyBorder="1" applyAlignment="1">
      <alignment horizontal="justify" vertical="center" wrapText="1"/>
    </xf>
    <xf numFmtId="3" fontId="4" fillId="10" borderId="16" xfId="0" applyNumberFormat="1" applyFont="1" applyFill="1" applyBorder="1" applyAlignment="1">
      <alignment horizontal="center" vertical="center"/>
    </xf>
    <xf numFmtId="3" fontId="4" fillId="10" borderId="19" xfId="0" applyNumberFormat="1" applyFont="1" applyFill="1" applyBorder="1" applyAlignment="1">
      <alignment horizontal="center" vertical="center"/>
    </xf>
    <xf numFmtId="3" fontId="4" fillId="10" borderId="27" xfId="0" applyNumberFormat="1" applyFont="1" applyFill="1" applyBorder="1" applyAlignment="1">
      <alignment horizontal="center" vertical="center"/>
    </xf>
    <xf numFmtId="166" fontId="4" fillId="0" borderId="27" xfId="0" applyNumberFormat="1" applyFont="1" applyBorder="1" applyAlignment="1">
      <alignment horizontal="justify" vertical="center" wrapText="1"/>
    </xf>
    <xf numFmtId="166" fontId="4" fillId="0" borderId="27" xfId="0" applyNumberFormat="1" applyFont="1" applyBorder="1" applyAlignment="1">
      <alignment horizontal="justify" vertical="center" wrapText="1"/>
    </xf>
    <xf numFmtId="0" fontId="2" fillId="9" borderId="16" xfId="0" applyFont="1" applyFill="1" applyBorder="1" applyAlignment="1">
      <alignment horizontal="justify" vertical="center" wrapText="1"/>
    </xf>
    <xf numFmtId="0" fontId="2" fillId="9" borderId="19" xfId="0" applyFont="1" applyFill="1" applyBorder="1" applyAlignment="1">
      <alignment horizontal="justify" vertical="center" wrapText="1"/>
    </xf>
    <xf numFmtId="0" fontId="2" fillId="9" borderId="22" xfId="0" applyFont="1" applyFill="1" applyBorder="1" applyAlignment="1">
      <alignment horizontal="justify" vertical="center" wrapText="1"/>
    </xf>
    <xf numFmtId="0" fontId="22" fillId="0" borderId="16" xfId="0" applyFont="1" applyFill="1" applyBorder="1" applyAlignment="1" applyProtection="1">
      <alignment horizontal="justify" vertical="center" wrapText="1"/>
    </xf>
    <xf numFmtId="0" fontId="22" fillId="0" borderId="22" xfId="0" applyFont="1" applyFill="1" applyBorder="1" applyAlignment="1" applyProtection="1">
      <alignment horizontal="justify" vertical="center" wrapText="1"/>
    </xf>
    <xf numFmtId="0" fontId="22" fillId="0" borderId="10" xfId="0" applyFont="1" applyFill="1" applyBorder="1" applyAlignment="1" applyProtection="1">
      <alignment horizontal="justify" vertical="center" wrapText="1"/>
    </xf>
    <xf numFmtId="0" fontId="22" fillId="0" borderId="10" xfId="0" applyFont="1" applyFill="1" applyBorder="1" applyAlignment="1" applyProtection="1">
      <alignment horizontal="center" vertical="center" wrapText="1"/>
    </xf>
    <xf numFmtId="0" fontId="17" fillId="0" borderId="25" xfId="0" applyFont="1" applyFill="1" applyBorder="1" applyAlignment="1" applyProtection="1">
      <alignment horizontal="center" vertical="center" wrapText="1"/>
      <protection locked="0"/>
    </xf>
    <xf numFmtId="0" fontId="17" fillId="0" borderId="60" xfId="0" applyFont="1" applyFill="1" applyBorder="1" applyAlignment="1" applyProtection="1">
      <alignment horizontal="center" vertical="center" wrapText="1"/>
      <protection locked="0"/>
    </xf>
    <xf numFmtId="166" fontId="27" fillId="0" borderId="16" xfId="0" applyNumberFormat="1" applyFont="1" applyFill="1" applyBorder="1" applyAlignment="1">
      <alignment horizontal="justify" vertical="center" wrapText="1"/>
    </xf>
    <xf numFmtId="14" fontId="27" fillId="0" borderId="16" xfId="0" applyNumberFormat="1" applyFont="1" applyFill="1" applyBorder="1" applyAlignment="1">
      <alignment horizontal="center" vertical="center" wrapText="1"/>
    </xf>
    <xf numFmtId="0" fontId="27" fillId="0" borderId="24" xfId="0" applyFont="1" applyFill="1" applyBorder="1" applyAlignment="1">
      <alignment horizontal="center" vertical="center" wrapText="1"/>
    </xf>
    <xf numFmtId="166" fontId="27" fillId="0" borderId="19" xfId="0" applyNumberFormat="1" applyFont="1" applyFill="1" applyBorder="1" applyAlignment="1">
      <alignment horizontal="justify" vertical="center" wrapText="1"/>
    </xf>
    <xf numFmtId="14" fontId="27" fillId="0" borderId="19" xfId="0" applyNumberFormat="1" applyFont="1" applyFill="1" applyBorder="1" applyAlignment="1">
      <alignment horizontal="center" vertical="center" wrapText="1"/>
    </xf>
    <xf numFmtId="0" fontId="27" fillId="0" borderId="19" xfId="0" applyFont="1" applyFill="1" applyBorder="1" applyAlignment="1">
      <alignment horizontal="center" vertical="center" wrapText="1"/>
    </xf>
    <xf numFmtId="49" fontId="27" fillId="0" borderId="19" xfId="0" applyNumberFormat="1" applyFont="1" applyFill="1" applyBorder="1" applyAlignment="1">
      <alignment horizontal="justify" vertical="center" wrapText="1"/>
    </xf>
    <xf numFmtId="49" fontId="27" fillId="0" borderId="22" xfId="0" applyNumberFormat="1" applyFont="1" applyFill="1" applyBorder="1" applyAlignment="1">
      <alignment horizontal="justify" vertical="center" wrapText="1"/>
    </xf>
    <xf numFmtId="14" fontId="27" fillId="0" borderId="22" xfId="0" applyNumberFormat="1" applyFont="1" applyFill="1" applyBorder="1" applyAlignment="1">
      <alignment horizontal="center" vertical="center" wrapText="1"/>
    </xf>
    <xf numFmtId="0" fontId="27" fillId="0" borderId="22" xfId="0" applyFont="1" applyFill="1" applyBorder="1" applyAlignment="1">
      <alignment horizontal="center" vertical="center" wrapText="1"/>
    </xf>
    <xf numFmtId="0" fontId="27" fillId="0" borderId="16" xfId="0" applyFont="1" applyFill="1" applyBorder="1" applyAlignment="1">
      <alignment horizontal="center" vertical="center" wrapText="1"/>
    </xf>
    <xf numFmtId="166" fontId="27" fillId="0" borderId="22" xfId="0" applyNumberFormat="1" applyFont="1" applyFill="1" applyBorder="1" applyAlignment="1">
      <alignment horizontal="justify" vertical="center" wrapText="1"/>
    </xf>
    <xf numFmtId="0" fontId="27" fillId="0" borderId="10" xfId="0" applyFont="1" applyFill="1" applyBorder="1" applyAlignment="1">
      <alignment horizontal="center" vertical="center" wrapText="1"/>
    </xf>
    <xf numFmtId="166" fontId="27" fillId="0" borderId="10" xfId="0" applyNumberFormat="1" applyFont="1" applyFill="1" applyBorder="1" applyAlignment="1">
      <alignment horizontal="justify" vertical="center" wrapText="1"/>
    </xf>
    <xf numFmtId="1" fontId="5" fillId="0" borderId="86" xfId="0" applyNumberFormat="1" applyFont="1" applyFill="1" applyBorder="1" applyAlignment="1">
      <alignment horizontal="center" vertical="center" wrapText="1"/>
    </xf>
    <xf numFmtId="0" fontId="2" fillId="0" borderId="86" xfId="0" applyFont="1" applyFill="1" applyBorder="1" applyAlignment="1">
      <alignment horizontal="justify" vertical="center" wrapText="1"/>
    </xf>
    <xf numFmtId="14" fontId="2" fillId="0" borderId="86" xfId="0" applyNumberFormat="1" applyFont="1" applyFill="1" applyBorder="1" applyAlignment="1">
      <alignment horizontal="center" vertical="center"/>
    </xf>
    <xf numFmtId="1" fontId="4" fillId="0" borderId="86" xfId="0" applyNumberFormat="1" applyFont="1" applyFill="1" applyBorder="1" applyAlignment="1" applyProtection="1">
      <alignment horizontal="center" vertical="center" wrapText="1"/>
    </xf>
    <xf numFmtId="9" fontId="3" fillId="0" borderId="86" xfId="1" applyFont="1" applyFill="1" applyBorder="1" applyAlignment="1">
      <alignment horizontal="center" vertical="center" wrapText="1"/>
    </xf>
    <xf numFmtId="0" fontId="4" fillId="0" borderId="86" xfId="0" applyFont="1" applyFill="1" applyBorder="1" applyAlignment="1">
      <alignment horizontal="center" vertical="center" wrapText="1"/>
    </xf>
    <xf numFmtId="0" fontId="2" fillId="0" borderId="87" xfId="0" applyFont="1" applyFill="1" applyBorder="1" applyAlignment="1">
      <alignment horizontal="justify" vertical="center" wrapText="1"/>
    </xf>
    <xf numFmtId="14" fontId="4" fillId="0" borderId="16" xfId="0" applyNumberFormat="1" applyFont="1" applyFill="1" applyBorder="1" applyAlignment="1" applyProtection="1">
      <alignment horizontal="center" vertical="center" wrapText="1"/>
    </xf>
    <xf numFmtId="14" fontId="3" fillId="0" borderId="19" xfId="0" applyNumberFormat="1" applyFont="1" applyFill="1" applyBorder="1" applyAlignment="1" applyProtection="1">
      <alignment horizontal="center" vertical="center" wrapText="1"/>
    </xf>
    <xf numFmtId="14" fontId="3" fillId="0" borderId="22" xfId="0" applyNumberFormat="1" applyFont="1" applyFill="1" applyBorder="1" applyAlignment="1" applyProtection="1">
      <alignment horizontal="center" vertical="center" wrapText="1"/>
    </xf>
    <xf numFmtId="0" fontId="4" fillId="11" borderId="88" xfId="0" applyFont="1" applyFill="1" applyBorder="1" applyAlignment="1">
      <alignment horizontal="justify" vertical="center" wrapText="1"/>
    </xf>
    <xf numFmtId="14" fontId="4" fillId="11" borderId="42" xfId="0" applyNumberFormat="1" applyFont="1" applyFill="1" applyBorder="1" applyAlignment="1">
      <alignment horizontal="center" vertical="center" wrapText="1"/>
    </xf>
    <xf numFmtId="14" fontId="4" fillId="10" borderId="42" xfId="0" applyNumberFormat="1" applyFont="1" applyFill="1" applyBorder="1" applyAlignment="1">
      <alignment horizontal="center" vertical="center" wrapText="1"/>
    </xf>
    <xf numFmtId="14" fontId="4" fillId="9" borderId="42" xfId="0" applyNumberFormat="1" applyFont="1" applyFill="1" applyBorder="1" applyAlignment="1">
      <alignment horizontal="center" vertical="center" wrapText="1"/>
    </xf>
    <xf numFmtId="0" fontId="4" fillId="0" borderId="88" xfId="0" applyFont="1" applyFill="1" applyBorder="1" applyAlignment="1">
      <alignment horizontal="justify" vertical="center" wrapText="1"/>
    </xf>
    <xf numFmtId="1" fontId="5" fillId="9" borderId="16" xfId="0" applyNumberFormat="1" applyFont="1" applyFill="1" applyBorder="1" applyAlignment="1" applyProtection="1">
      <alignment horizontal="center" vertical="center" wrapText="1"/>
      <protection locked="0"/>
    </xf>
    <xf numFmtId="14" fontId="2" fillId="0" borderId="16" xfId="0" applyNumberFormat="1" applyFont="1" applyFill="1" applyBorder="1" applyAlignment="1" applyProtection="1">
      <alignment horizontal="center" vertical="center"/>
      <protection locked="0"/>
    </xf>
    <xf numFmtId="1" fontId="4" fillId="0" borderId="16" xfId="0" applyNumberFormat="1" applyFont="1" applyFill="1" applyBorder="1" applyAlignment="1">
      <alignment horizontal="center" vertical="center" wrapText="1"/>
    </xf>
    <xf numFmtId="9" fontId="3" fillId="0" borderId="16" xfId="1" applyFont="1" applyFill="1" applyBorder="1" applyAlignment="1" applyProtection="1">
      <alignment horizontal="center" vertical="center" wrapText="1"/>
      <protection locked="0"/>
    </xf>
    <xf numFmtId="0" fontId="4" fillId="0" borderId="16" xfId="0" applyFont="1" applyFill="1" applyBorder="1" applyAlignment="1" applyProtection="1">
      <alignment horizontal="center" vertical="center" wrapText="1"/>
      <protection locked="0"/>
    </xf>
    <xf numFmtId="0" fontId="2" fillId="0" borderId="16" xfId="0" applyFont="1" applyFill="1" applyBorder="1" applyAlignment="1" applyProtection="1">
      <alignment horizontal="center" vertical="center"/>
      <protection locked="0"/>
    </xf>
    <xf numFmtId="0" fontId="2" fillId="9" borderId="17" xfId="0" applyFont="1" applyFill="1" applyBorder="1" applyAlignment="1" applyProtection="1">
      <alignment horizontal="center" vertical="center"/>
      <protection locked="0"/>
    </xf>
    <xf numFmtId="1" fontId="5" fillId="9" borderId="19" xfId="0" applyNumberFormat="1" applyFont="1" applyFill="1" applyBorder="1" applyAlignment="1" applyProtection="1">
      <alignment horizontal="center" vertical="center" wrapText="1"/>
      <protection locked="0"/>
    </xf>
    <xf numFmtId="14" fontId="2" fillId="0" borderId="19" xfId="0" applyNumberFormat="1" applyFont="1" applyFill="1" applyBorder="1" applyAlignment="1" applyProtection="1">
      <alignment horizontal="center" vertical="center"/>
      <protection locked="0"/>
    </xf>
    <xf numFmtId="1" fontId="4" fillId="0" borderId="19" xfId="0" applyNumberFormat="1" applyFont="1" applyFill="1" applyBorder="1" applyAlignment="1">
      <alignment horizontal="center" vertical="center" wrapText="1"/>
    </xf>
    <xf numFmtId="9" fontId="3" fillId="0" borderId="19" xfId="1" applyFont="1" applyFill="1" applyBorder="1" applyAlignment="1" applyProtection="1">
      <alignment horizontal="center" vertical="center" wrapText="1"/>
      <protection locked="0"/>
    </xf>
    <xf numFmtId="0" fontId="4" fillId="0" borderId="19" xfId="0" applyFont="1" applyFill="1" applyBorder="1" applyAlignment="1" applyProtection="1">
      <alignment horizontal="center" vertical="center" wrapText="1"/>
      <protection locked="0"/>
    </xf>
    <xf numFmtId="0" fontId="2" fillId="0" borderId="19" xfId="0" applyFont="1" applyFill="1" applyBorder="1" applyAlignment="1" applyProtection="1">
      <alignment horizontal="center" vertical="center"/>
      <protection locked="0"/>
    </xf>
    <xf numFmtId="0" fontId="2" fillId="9" borderId="20" xfId="0" applyFont="1" applyFill="1" applyBorder="1" applyAlignment="1" applyProtection="1">
      <alignment horizontal="center" vertical="center"/>
      <protection locked="0"/>
    </xf>
    <xf numFmtId="1" fontId="5" fillId="9" borderId="22" xfId="0" applyNumberFormat="1" applyFont="1" applyFill="1" applyBorder="1" applyAlignment="1" applyProtection="1">
      <alignment horizontal="center" vertical="center" wrapText="1"/>
      <protection locked="0"/>
    </xf>
    <xf numFmtId="14" fontId="2" fillId="0" borderId="22" xfId="0" applyNumberFormat="1" applyFont="1" applyFill="1" applyBorder="1" applyAlignment="1" applyProtection="1">
      <alignment horizontal="center" vertical="center"/>
      <protection locked="0"/>
    </xf>
    <xf numFmtId="1" fontId="4" fillId="0" borderId="22" xfId="0" applyNumberFormat="1" applyFont="1" applyFill="1" applyBorder="1" applyAlignment="1">
      <alignment horizontal="center" vertical="center" wrapText="1"/>
    </xf>
    <xf numFmtId="9" fontId="3" fillId="0" borderId="22" xfId="1" applyFont="1" applyFill="1" applyBorder="1" applyAlignment="1" applyProtection="1">
      <alignment horizontal="center" vertical="center" wrapText="1"/>
      <protection locked="0"/>
    </xf>
    <xf numFmtId="0" fontId="4" fillId="0" borderId="22" xfId="0" applyFont="1" applyFill="1" applyBorder="1" applyAlignment="1" applyProtection="1">
      <alignment horizontal="center" vertical="center" wrapText="1"/>
      <protection locked="0"/>
    </xf>
    <xf numFmtId="0" fontId="2" fillId="0" borderId="22" xfId="0" applyFont="1" applyFill="1" applyBorder="1" applyAlignment="1" applyProtection="1">
      <alignment horizontal="center" vertical="center"/>
      <protection locked="0"/>
    </xf>
    <xf numFmtId="0" fontId="2" fillId="9" borderId="23" xfId="0" applyFont="1" applyFill="1" applyBorder="1" applyAlignment="1" applyProtection="1">
      <alignment horizontal="center" vertical="center"/>
      <protection locked="0"/>
    </xf>
    <xf numFmtId="0" fontId="2" fillId="0" borderId="17" xfId="0" applyFont="1" applyFill="1" applyBorder="1" applyAlignment="1" applyProtection="1">
      <alignment horizontal="center" vertical="center" wrapText="1"/>
      <protection locked="0"/>
    </xf>
    <xf numFmtId="0" fontId="2" fillId="0" borderId="20" xfId="0" applyFont="1" applyFill="1" applyBorder="1" applyAlignment="1" applyProtection="1">
      <alignment horizontal="center" vertical="center" wrapText="1"/>
      <protection locked="0"/>
    </xf>
    <xf numFmtId="0" fontId="2" fillId="0" borderId="23"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protection locked="0"/>
    </xf>
    <xf numFmtId="0" fontId="2" fillId="0" borderId="20" xfId="0" applyFont="1" applyFill="1" applyBorder="1" applyAlignment="1" applyProtection="1">
      <alignment horizontal="center" vertical="center"/>
      <protection locked="0"/>
    </xf>
    <xf numFmtId="0" fontId="2" fillId="9" borderId="16" xfId="0" applyFont="1" applyFill="1" applyBorder="1" applyAlignment="1" applyProtection="1">
      <alignment horizontal="center" vertical="center"/>
      <protection locked="0"/>
    </xf>
    <xf numFmtId="0" fontId="2" fillId="9" borderId="22"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protection locked="0"/>
    </xf>
    <xf numFmtId="14" fontId="2" fillId="9" borderId="16" xfId="0" applyNumberFormat="1" applyFont="1" applyFill="1" applyBorder="1" applyAlignment="1" applyProtection="1">
      <alignment horizontal="center" vertical="center"/>
      <protection locked="0"/>
    </xf>
    <xf numFmtId="0" fontId="2" fillId="9" borderId="17" xfId="0" applyFont="1" applyFill="1" applyBorder="1" applyAlignment="1" applyProtection="1">
      <alignment horizontal="center" vertical="center" wrapText="1"/>
      <protection locked="0"/>
    </xf>
    <xf numFmtId="14" fontId="2" fillId="9" borderId="19" xfId="0" applyNumberFormat="1" applyFont="1" applyFill="1" applyBorder="1" applyAlignment="1" applyProtection="1">
      <alignment horizontal="center" vertical="center"/>
      <protection locked="0"/>
    </xf>
    <xf numFmtId="0" fontId="2" fillId="9" borderId="20" xfId="0" applyFont="1" applyFill="1" applyBorder="1" applyAlignment="1" applyProtection="1">
      <alignment horizontal="center" vertical="center" wrapText="1"/>
      <protection locked="0"/>
    </xf>
    <xf numFmtId="14" fontId="2" fillId="9" borderId="22" xfId="0" applyNumberFormat="1" applyFont="1" applyFill="1" applyBorder="1" applyAlignment="1" applyProtection="1">
      <alignment horizontal="center" vertical="center"/>
      <protection locked="0"/>
    </xf>
    <xf numFmtId="0" fontId="2" fillId="9" borderId="23" xfId="0" applyFont="1" applyFill="1" applyBorder="1" applyAlignment="1" applyProtection="1">
      <alignment horizontal="center" vertical="center" wrapText="1"/>
      <protection locked="0"/>
    </xf>
    <xf numFmtId="0" fontId="2" fillId="9" borderId="19" xfId="0" applyFont="1" applyFill="1" applyBorder="1" applyAlignment="1" applyProtection="1">
      <alignment horizontal="center" vertical="center"/>
      <protection locked="0"/>
    </xf>
    <xf numFmtId="0" fontId="4" fillId="9" borderId="16" xfId="0" applyFont="1" applyFill="1" applyBorder="1" applyAlignment="1">
      <alignment horizontal="justify" vertical="center" wrapText="1"/>
    </xf>
    <xf numFmtId="0" fontId="4" fillId="9" borderId="19" xfId="0" applyFont="1" applyFill="1" applyBorder="1" applyAlignment="1">
      <alignment horizontal="justify" vertical="center" wrapText="1"/>
    </xf>
    <xf numFmtId="1" fontId="4" fillId="9" borderId="10" xfId="0" applyNumberFormat="1" applyFont="1" applyFill="1" applyBorder="1" applyAlignment="1" applyProtection="1">
      <alignment horizontal="center" vertical="center"/>
      <protection locked="0"/>
    </xf>
    <xf numFmtId="1" fontId="3" fillId="10" borderId="16" xfId="0" applyNumberFormat="1" applyFont="1" applyFill="1" applyBorder="1" applyAlignment="1">
      <alignment horizontal="center" vertical="center" wrapText="1"/>
    </xf>
    <xf numFmtId="1" fontId="5" fillId="9" borderId="10" xfId="0" applyNumberFormat="1" applyFont="1" applyFill="1" applyBorder="1" applyAlignment="1" applyProtection="1">
      <alignment horizontal="center" vertical="center" wrapText="1"/>
      <protection locked="0"/>
    </xf>
    <xf numFmtId="0" fontId="3" fillId="10" borderId="16" xfId="0" applyFont="1" applyFill="1" applyBorder="1" applyAlignment="1">
      <alignment horizontal="justify" vertical="center" wrapText="1"/>
    </xf>
    <xf numFmtId="9" fontId="3" fillId="10" borderId="16" xfId="0" applyNumberFormat="1" applyFont="1" applyFill="1" applyBorder="1" applyAlignment="1">
      <alignment horizontal="center" vertical="center" wrapText="1"/>
    </xf>
    <xf numFmtId="0" fontId="3" fillId="10" borderId="16" xfId="0" applyFont="1" applyFill="1" applyBorder="1" applyAlignment="1">
      <alignment horizontal="center" vertical="center" wrapText="1"/>
    </xf>
    <xf numFmtId="0" fontId="2" fillId="9" borderId="10" xfId="0" applyFont="1" applyFill="1" applyBorder="1" applyAlignment="1" applyProtection="1">
      <alignment horizontal="center" vertical="center"/>
      <protection locked="0"/>
    </xf>
    <xf numFmtId="164" fontId="3" fillId="9" borderId="10" xfId="0" applyNumberFormat="1" applyFont="1" applyFill="1" applyBorder="1" applyAlignment="1" applyProtection="1">
      <alignment horizontal="center" vertical="center" wrapText="1"/>
      <protection locked="0"/>
    </xf>
    <xf numFmtId="14" fontId="2" fillId="9" borderId="10" xfId="0" applyNumberFormat="1" applyFont="1" applyFill="1" applyBorder="1" applyAlignment="1" applyProtection="1">
      <alignment horizontal="center" vertical="center"/>
      <protection locked="0"/>
    </xf>
    <xf numFmtId="1" fontId="4" fillId="9" borderId="10" xfId="0" applyNumberFormat="1" applyFont="1" applyFill="1" applyBorder="1" applyAlignment="1">
      <alignment horizontal="center" vertical="center" wrapText="1"/>
    </xf>
    <xf numFmtId="9" fontId="3" fillId="9" borderId="10" xfId="1" applyFont="1" applyFill="1" applyBorder="1" applyAlignment="1" applyProtection="1">
      <alignment horizontal="center" vertical="center" wrapText="1"/>
      <protection locked="0"/>
    </xf>
    <xf numFmtId="0" fontId="4" fillId="9" borderId="10" xfId="0" applyFont="1" applyFill="1" applyBorder="1" applyAlignment="1" applyProtection="1">
      <alignment horizontal="center" vertical="center" wrapText="1"/>
      <protection locked="0"/>
    </xf>
    <xf numFmtId="0" fontId="2" fillId="9" borderId="11" xfId="0" applyFont="1" applyFill="1" applyBorder="1" applyAlignment="1" applyProtection="1">
      <alignment horizontal="center" vertical="center"/>
      <protection locked="0"/>
    </xf>
    <xf numFmtId="1" fontId="2" fillId="9" borderId="10" xfId="1" applyNumberFormat="1" applyFont="1" applyFill="1" applyBorder="1" applyAlignment="1" applyProtection="1">
      <alignment horizontal="center" vertical="center"/>
      <protection locked="0"/>
    </xf>
    <xf numFmtId="9" fontId="2" fillId="9" borderId="10" xfId="1" applyFont="1" applyFill="1" applyBorder="1" applyAlignment="1" applyProtection="1">
      <alignment horizontal="center" vertical="center"/>
      <protection locked="0"/>
    </xf>
    <xf numFmtId="1" fontId="4" fillId="10" borderId="10" xfId="0" applyNumberFormat="1" applyFont="1" applyFill="1" applyBorder="1" applyAlignment="1" applyProtection="1">
      <alignment horizontal="center" vertical="center"/>
      <protection locked="0"/>
    </xf>
    <xf numFmtId="3" fontId="4" fillId="10" borderId="10" xfId="0" applyNumberFormat="1" applyFont="1" applyFill="1" applyBorder="1" applyAlignment="1" applyProtection="1">
      <alignment horizontal="center" vertical="center"/>
      <protection locked="0"/>
    </xf>
    <xf numFmtId="44" fontId="2" fillId="9" borderId="10" xfId="2" applyFont="1" applyFill="1" applyBorder="1" applyAlignment="1" applyProtection="1">
      <alignment horizontal="center" vertical="center"/>
      <protection locked="0"/>
    </xf>
    <xf numFmtId="14" fontId="2" fillId="0" borderId="10" xfId="0" applyNumberFormat="1" applyFont="1" applyFill="1" applyBorder="1" applyAlignment="1" applyProtection="1">
      <alignment horizontal="center" vertical="center"/>
      <protection locked="0"/>
    </xf>
    <xf numFmtId="1" fontId="4" fillId="0" borderId="10" xfId="0" applyNumberFormat="1" applyFont="1" applyFill="1" applyBorder="1" applyAlignment="1">
      <alignment horizontal="center" vertical="center" wrapText="1"/>
    </xf>
    <xf numFmtId="9" fontId="3" fillId="0" borderId="10" xfId="1"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protection locked="0"/>
    </xf>
    <xf numFmtId="0" fontId="2" fillId="0" borderId="11" xfId="0" applyFont="1" applyFill="1" applyBorder="1" applyAlignment="1" applyProtection="1">
      <alignment horizontal="center" vertical="center"/>
      <protection locked="0"/>
    </xf>
    <xf numFmtId="1" fontId="4" fillId="9" borderId="24" xfId="0" applyNumberFormat="1" applyFont="1" applyFill="1" applyBorder="1" applyAlignment="1" applyProtection="1">
      <alignment horizontal="center" vertical="center"/>
      <protection locked="0"/>
    </xf>
    <xf numFmtId="1" fontId="5" fillId="9" borderId="24" xfId="0" applyNumberFormat="1" applyFont="1" applyFill="1" applyBorder="1" applyAlignment="1" applyProtection="1">
      <alignment horizontal="center" vertical="center" wrapText="1"/>
      <protection locked="0"/>
    </xf>
    <xf numFmtId="44" fontId="0" fillId="9" borderId="10" xfId="2" applyFont="1" applyFill="1" applyBorder="1" applyAlignment="1" applyProtection="1">
      <alignment horizontal="center" vertical="center"/>
      <protection locked="0"/>
    </xf>
    <xf numFmtId="0" fontId="4" fillId="0" borderId="22" xfId="0" applyFont="1" applyFill="1" applyBorder="1" applyAlignment="1">
      <alignment horizontal="justify" vertical="center" wrapText="1"/>
    </xf>
    <xf numFmtId="14" fontId="2" fillId="9" borderId="24" xfId="0" applyNumberFormat="1" applyFont="1" applyFill="1" applyBorder="1" applyAlignment="1" applyProtection="1">
      <alignment horizontal="center" vertical="center"/>
      <protection locked="0"/>
    </xf>
    <xf numFmtId="1" fontId="4" fillId="9" borderId="24" xfId="0" applyNumberFormat="1" applyFont="1" applyFill="1" applyBorder="1" applyAlignment="1">
      <alignment horizontal="center" vertical="center" wrapText="1"/>
    </xf>
    <xf numFmtId="9" fontId="3" fillId="9" borderId="24" xfId="1" applyFont="1" applyFill="1" applyBorder="1" applyAlignment="1" applyProtection="1">
      <alignment horizontal="center" vertical="center" wrapText="1"/>
      <protection locked="0"/>
    </xf>
    <xf numFmtId="0" fontId="4" fillId="9" borderId="24" xfId="0" applyFont="1" applyFill="1" applyBorder="1" applyAlignment="1" applyProtection="1">
      <alignment horizontal="center" vertical="center" wrapText="1"/>
      <protection locked="0"/>
    </xf>
    <xf numFmtId="164" fontId="3" fillId="9" borderId="24" xfId="0" applyNumberFormat="1" applyFont="1" applyFill="1" applyBorder="1" applyAlignment="1" applyProtection="1">
      <alignment horizontal="center" vertical="center" wrapText="1"/>
      <protection locked="0"/>
    </xf>
    <xf numFmtId="164" fontId="3" fillId="9" borderId="24" xfId="0" applyNumberFormat="1" applyFont="1" applyFill="1" applyBorder="1" applyAlignment="1" applyProtection="1">
      <alignment vertical="center" wrapText="1"/>
      <protection locked="0"/>
    </xf>
    <xf numFmtId="0" fontId="2" fillId="9" borderId="24" xfId="0" applyFont="1" applyFill="1" applyBorder="1" applyAlignment="1" applyProtection="1">
      <alignment vertical="center" wrapText="1"/>
      <protection locked="0"/>
    </xf>
    <xf numFmtId="0" fontId="2" fillId="9" borderId="48" xfId="0" applyFont="1" applyFill="1" applyBorder="1" applyAlignment="1" applyProtection="1">
      <alignment vertical="center"/>
      <protection locked="0"/>
    </xf>
    <xf numFmtId="0" fontId="2" fillId="0" borderId="16" xfId="0" applyFont="1" applyFill="1" applyBorder="1" applyAlignment="1" applyProtection="1">
      <alignment vertical="center" wrapText="1"/>
      <protection locked="0"/>
    </xf>
    <xf numFmtId="0" fontId="4" fillId="0" borderId="26" xfId="0" applyFont="1" applyFill="1" applyBorder="1" applyAlignment="1" applyProtection="1">
      <alignment horizontal="center" vertical="center" wrapText="1"/>
      <protection locked="0"/>
    </xf>
    <xf numFmtId="0" fontId="2" fillId="0" borderId="22" xfId="0" applyFont="1" applyFill="1" applyBorder="1" applyAlignment="1" applyProtection="1">
      <alignment vertical="center" wrapText="1"/>
      <protection locked="0"/>
    </xf>
    <xf numFmtId="1" fontId="4" fillId="9" borderId="16" xfId="0" applyNumberFormat="1" applyFont="1" applyFill="1" applyBorder="1" applyAlignment="1">
      <alignment horizontal="center" vertical="center" wrapText="1"/>
    </xf>
    <xf numFmtId="9" fontId="3" fillId="9" borderId="16" xfId="1" applyFont="1" applyFill="1" applyBorder="1" applyAlignment="1" applyProtection="1">
      <alignment horizontal="center" vertical="center" wrapText="1"/>
      <protection locked="0"/>
    </xf>
    <xf numFmtId="0" fontId="4" fillId="9" borderId="16" xfId="0" applyFont="1" applyFill="1" applyBorder="1" applyAlignment="1" applyProtection="1">
      <alignment horizontal="center" vertical="center" wrapText="1"/>
      <protection locked="0"/>
    </xf>
    <xf numFmtId="1" fontId="5" fillId="9" borderId="27" xfId="0" applyNumberFormat="1" applyFont="1" applyFill="1" applyBorder="1" applyAlignment="1" applyProtection="1">
      <alignment horizontal="center" vertical="center" wrapText="1"/>
      <protection locked="0"/>
    </xf>
    <xf numFmtId="14" fontId="2" fillId="9" borderId="27" xfId="0" applyNumberFormat="1" applyFont="1" applyFill="1" applyBorder="1" applyAlignment="1" applyProtection="1">
      <alignment horizontal="center" vertical="center"/>
      <protection locked="0"/>
    </xf>
    <xf numFmtId="1" fontId="4" fillId="9" borderId="27" xfId="0" applyNumberFormat="1" applyFont="1" applyFill="1" applyBorder="1" applyAlignment="1">
      <alignment horizontal="center" vertical="center" wrapText="1"/>
    </xf>
    <xf numFmtId="9" fontId="3" fillId="9" borderId="27" xfId="1" applyFont="1" applyFill="1" applyBorder="1" applyAlignment="1" applyProtection="1">
      <alignment horizontal="center" vertical="center" wrapText="1"/>
      <protection locked="0"/>
    </xf>
    <xf numFmtId="0" fontId="4" fillId="9" borderId="27" xfId="0" applyFont="1" applyFill="1" applyBorder="1" applyAlignment="1" applyProtection="1">
      <alignment horizontal="center" vertical="center" wrapText="1"/>
      <protection locked="0"/>
    </xf>
    <xf numFmtId="0" fontId="2" fillId="9" borderId="55" xfId="0" applyFont="1" applyFill="1" applyBorder="1" applyAlignment="1" applyProtection="1">
      <alignment horizontal="center" vertical="center"/>
      <protection locked="0"/>
    </xf>
    <xf numFmtId="0" fontId="2" fillId="0" borderId="48" xfId="0" applyFont="1" applyFill="1" applyBorder="1" applyAlignment="1" applyProtection="1">
      <alignment horizontal="center" vertical="center"/>
      <protection locked="0"/>
    </xf>
    <xf numFmtId="0" fontId="2" fillId="0" borderId="32" xfId="0" applyFont="1" applyFill="1" applyBorder="1" applyAlignment="1" applyProtection="1">
      <alignment horizontal="justify" vertical="center" wrapText="1"/>
      <protection locked="0"/>
    </xf>
    <xf numFmtId="0" fontId="2" fillId="0" borderId="20" xfId="0" applyFont="1" applyFill="1" applyBorder="1" applyAlignment="1" applyProtection="1">
      <alignment horizontal="justify" vertical="center" wrapText="1"/>
      <protection locked="0"/>
    </xf>
    <xf numFmtId="0" fontId="2" fillId="0" borderId="23" xfId="0" applyFont="1" applyFill="1" applyBorder="1" applyAlignment="1" applyProtection="1">
      <alignment horizontal="justify" vertical="center" wrapText="1"/>
      <protection locked="0"/>
    </xf>
    <xf numFmtId="0" fontId="2" fillId="0" borderId="17" xfId="0" applyFont="1" applyFill="1" applyBorder="1" applyAlignment="1" applyProtection="1">
      <alignment horizontal="justify" vertical="center" wrapText="1"/>
      <protection locked="0"/>
    </xf>
    <xf numFmtId="0" fontId="10" fillId="0" borderId="16" xfId="0" applyFont="1" applyFill="1" applyBorder="1" applyAlignment="1" applyProtection="1">
      <alignment horizontal="center" vertical="center"/>
      <protection locked="0"/>
    </xf>
    <xf numFmtId="0" fontId="10" fillId="0" borderId="19" xfId="0" applyFont="1" applyFill="1" applyBorder="1" applyAlignment="1" applyProtection="1">
      <alignment horizontal="center" vertical="center"/>
      <protection locked="0"/>
    </xf>
    <xf numFmtId="0" fontId="10" fillId="0" borderId="22" xfId="0" applyFont="1" applyFill="1" applyBorder="1" applyAlignment="1" applyProtection="1">
      <alignment horizontal="center" vertical="center"/>
      <protection locked="0"/>
    </xf>
    <xf numFmtId="0" fontId="2" fillId="0" borderId="89" xfId="0" applyFont="1" applyFill="1" applyBorder="1" applyAlignment="1" applyProtection="1">
      <alignment horizontal="justify" vertical="center" wrapText="1"/>
      <protection locked="0"/>
    </xf>
    <xf numFmtId="14" fontId="2" fillId="0" borderId="90" xfId="0" applyNumberFormat="1" applyFont="1" applyFill="1" applyBorder="1" applyAlignment="1" applyProtection="1">
      <alignment horizontal="center" vertical="center"/>
      <protection locked="0"/>
    </xf>
    <xf numFmtId="0" fontId="2" fillId="0" borderId="48" xfId="0" applyFont="1" applyFill="1" applyBorder="1" applyAlignment="1" applyProtection="1">
      <alignment horizontal="center" vertical="center" wrapText="1"/>
      <protection locked="0"/>
    </xf>
    <xf numFmtId="0" fontId="2" fillId="0" borderId="91" xfId="0" applyFont="1" applyFill="1" applyBorder="1" applyAlignment="1" applyProtection="1">
      <alignment horizontal="justify" vertical="center" wrapText="1"/>
      <protection locked="0"/>
    </xf>
    <xf numFmtId="14" fontId="2" fillId="0" borderId="92" xfId="0" applyNumberFormat="1" applyFont="1" applyFill="1" applyBorder="1" applyAlignment="1" applyProtection="1">
      <alignment horizontal="center" vertical="center"/>
      <protection locked="0"/>
    </xf>
    <xf numFmtId="0" fontId="2" fillId="0" borderId="32" xfId="0" applyFont="1" applyFill="1" applyBorder="1" applyAlignment="1" applyProtection="1">
      <alignment horizontal="center" vertical="center" wrapText="1"/>
      <protection locked="0"/>
    </xf>
    <xf numFmtId="0" fontId="2" fillId="0" borderId="16" xfId="0" applyNumberFormat="1" applyFont="1" applyFill="1" applyBorder="1" applyAlignment="1">
      <alignment horizontal="center" vertical="center" wrapText="1"/>
    </xf>
    <xf numFmtId="0" fontId="2" fillId="0" borderId="19" xfId="0" applyNumberFormat="1" applyFont="1" applyFill="1" applyBorder="1" applyAlignment="1">
      <alignment horizontal="center" vertical="center" wrapText="1"/>
    </xf>
    <xf numFmtId="0" fontId="2" fillId="0" borderId="22" xfId="0" applyNumberFormat="1" applyFont="1" applyFill="1" applyBorder="1" applyAlignment="1">
      <alignment horizontal="center" vertical="center" wrapText="1"/>
    </xf>
    <xf numFmtId="0" fontId="2" fillId="0" borderId="16" xfId="0" applyNumberFormat="1" applyFont="1" applyFill="1" applyBorder="1" applyAlignment="1">
      <alignment horizontal="center" vertical="center"/>
    </xf>
    <xf numFmtId="0" fontId="2" fillId="0" borderId="19" xfId="0" applyNumberFormat="1" applyFont="1" applyFill="1" applyBorder="1" applyAlignment="1">
      <alignment horizontal="center" vertical="center"/>
    </xf>
    <xf numFmtId="0" fontId="2" fillId="0" borderId="22" xfId="0" applyNumberFormat="1" applyFont="1" applyFill="1" applyBorder="1" applyAlignment="1">
      <alignment horizontal="center" vertical="center"/>
    </xf>
    <xf numFmtId="0" fontId="2" fillId="0" borderId="17" xfId="0" applyFont="1" applyFill="1" applyBorder="1" applyAlignment="1" applyProtection="1">
      <alignment vertical="center" wrapText="1"/>
      <protection locked="0"/>
    </xf>
    <xf numFmtId="0" fontId="2" fillId="0" borderId="19" xfId="0" applyFont="1" applyFill="1" applyBorder="1" applyAlignment="1" applyProtection="1">
      <alignment vertical="center" wrapText="1"/>
      <protection locked="0"/>
    </xf>
    <xf numFmtId="0" fontId="2" fillId="0" borderId="20" xfId="0" applyFont="1" applyFill="1" applyBorder="1" applyAlignment="1" applyProtection="1">
      <alignment vertical="center" wrapText="1"/>
      <protection locked="0"/>
    </xf>
    <xf numFmtId="0" fontId="2" fillId="0" borderId="23" xfId="0" applyFont="1" applyFill="1" applyBorder="1" applyAlignment="1" applyProtection="1">
      <alignment vertical="center" wrapText="1"/>
      <protection locked="0"/>
    </xf>
    <xf numFmtId="9" fontId="2" fillId="0" borderId="16" xfId="1" applyFont="1" applyFill="1" applyBorder="1" applyAlignment="1">
      <alignment horizontal="center" vertical="center" wrapText="1"/>
    </xf>
    <xf numFmtId="9" fontId="2" fillId="0" borderId="19" xfId="1" applyFont="1" applyFill="1" applyBorder="1" applyAlignment="1">
      <alignment horizontal="center" vertical="center" wrapText="1"/>
    </xf>
    <xf numFmtId="9" fontId="2" fillId="0" borderId="22" xfId="1" applyFont="1" applyFill="1" applyBorder="1" applyAlignment="1">
      <alignment horizontal="center" vertical="center" wrapText="1"/>
    </xf>
    <xf numFmtId="9" fontId="4" fillId="9" borderId="10" xfId="0" applyNumberFormat="1" applyFont="1" applyFill="1" applyBorder="1" applyAlignment="1" applyProtection="1">
      <alignment horizontal="center" vertical="center"/>
      <protection locked="0"/>
    </xf>
    <xf numFmtId="6" fontId="2" fillId="9" borderId="10" xfId="2" applyNumberFormat="1" applyFont="1" applyFill="1" applyBorder="1" applyAlignment="1" applyProtection="1">
      <alignment horizontal="center" vertical="center"/>
      <protection locked="0"/>
    </xf>
    <xf numFmtId="0" fontId="2" fillId="0" borderId="11" xfId="0" applyFont="1" applyFill="1" applyBorder="1" applyAlignment="1" applyProtection="1">
      <alignment horizontal="center" vertical="center" wrapText="1"/>
      <protection locked="0"/>
    </xf>
    <xf numFmtId="1" fontId="2" fillId="9" borderId="26" xfId="1" applyNumberFormat="1" applyFont="1" applyFill="1" applyBorder="1" applyAlignment="1" applyProtection="1">
      <alignment horizontal="center" vertical="center"/>
      <protection locked="0"/>
    </xf>
    <xf numFmtId="0" fontId="3" fillId="9" borderId="26" xfId="0" applyFont="1" applyFill="1" applyBorder="1" applyAlignment="1" applyProtection="1">
      <alignment horizontal="justify" vertical="center" wrapText="1"/>
      <protection locked="0"/>
    </xf>
    <xf numFmtId="9" fontId="2" fillId="9" borderId="26" xfId="1" applyFont="1" applyFill="1" applyBorder="1" applyAlignment="1" applyProtection="1">
      <alignment horizontal="center" vertical="center"/>
      <protection locked="0"/>
    </xf>
    <xf numFmtId="44" fontId="2" fillId="9" borderId="26" xfId="2" applyFont="1" applyFill="1" applyBorder="1" applyAlignment="1" applyProtection="1">
      <alignment horizontal="center" vertical="center"/>
      <protection locked="0"/>
    </xf>
    <xf numFmtId="164" fontId="3" fillId="9" borderId="26" xfId="0" applyNumberFormat="1" applyFont="1" applyFill="1" applyBorder="1" applyAlignment="1" applyProtection="1">
      <alignment horizontal="center" vertical="center" wrapText="1"/>
      <protection locked="0"/>
    </xf>
    <xf numFmtId="1" fontId="5" fillId="9" borderId="26" xfId="0" applyNumberFormat="1" applyFont="1" applyFill="1" applyBorder="1" applyAlignment="1" applyProtection="1">
      <alignment horizontal="center" vertical="center" wrapText="1"/>
      <protection locked="0"/>
    </xf>
    <xf numFmtId="14" fontId="2" fillId="0" borderId="26" xfId="0" applyNumberFormat="1" applyFont="1" applyFill="1" applyBorder="1" applyAlignment="1" applyProtection="1">
      <alignment horizontal="center" vertical="center"/>
      <protection locked="0"/>
    </xf>
    <xf numFmtId="1" fontId="4" fillId="0" borderId="26" xfId="0" applyNumberFormat="1" applyFont="1" applyFill="1" applyBorder="1" applyAlignment="1">
      <alignment horizontal="center" vertical="center" wrapText="1"/>
    </xf>
    <xf numFmtId="9" fontId="2" fillId="0" borderId="26" xfId="1" applyFont="1" applyFill="1" applyBorder="1" applyAlignment="1">
      <alignment horizontal="center" vertical="center" wrapText="1"/>
    </xf>
    <xf numFmtId="0" fontId="2" fillId="0" borderId="26" xfId="0" applyFont="1" applyFill="1" applyBorder="1" applyAlignment="1" applyProtection="1">
      <alignment vertical="center" wrapText="1"/>
      <protection locked="0"/>
    </xf>
    <xf numFmtId="0" fontId="2" fillId="0" borderId="29" xfId="0" applyFont="1" applyFill="1" applyBorder="1" applyAlignment="1" applyProtection="1">
      <alignment horizontal="center" vertical="center" wrapText="1"/>
      <protection locked="0"/>
    </xf>
    <xf numFmtId="164" fontId="3" fillId="0" borderId="93" xfId="0" applyNumberFormat="1" applyFont="1" applyFill="1" applyBorder="1" applyAlignment="1" applyProtection="1">
      <alignment horizontal="center" vertical="center" wrapText="1"/>
      <protection locked="0"/>
    </xf>
    <xf numFmtId="0" fontId="2" fillId="0" borderId="93" xfId="0" applyFont="1" applyFill="1" applyBorder="1" applyAlignment="1" applyProtection="1">
      <alignment horizontal="justify" vertical="center" wrapText="1"/>
      <protection locked="0"/>
    </xf>
    <xf numFmtId="14" fontId="2" fillId="0" borderId="93" xfId="0" applyNumberFormat="1" applyFont="1" applyFill="1" applyBorder="1" applyAlignment="1" applyProtection="1">
      <alignment horizontal="center" vertical="center"/>
      <protection locked="0"/>
    </xf>
    <xf numFmtId="1" fontId="4" fillId="0" borderId="93" xfId="0" applyNumberFormat="1" applyFont="1" applyFill="1" applyBorder="1" applyAlignment="1">
      <alignment horizontal="center" vertical="center" wrapText="1"/>
    </xf>
    <xf numFmtId="9" fontId="3" fillId="0" borderId="93" xfId="1" applyFont="1" applyFill="1" applyBorder="1" applyAlignment="1" applyProtection="1">
      <alignment horizontal="center" vertical="center" wrapText="1"/>
      <protection locked="0"/>
    </xf>
    <xf numFmtId="0" fontId="4" fillId="0" borderId="93" xfId="0" applyFont="1" applyFill="1" applyBorder="1" applyAlignment="1" applyProtection="1">
      <alignment horizontal="center" vertical="center" wrapText="1"/>
      <protection locked="0"/>
    </xf>
    <xf numFmtId="0" fontId="2" fillId="0" borderId="93" xfId="0" applyFont="1" applyFill="1" applyBorder="1" applyAlignment="1" applyProtection="1">
      <alignment horizontal="center" vertical="center" wrapText="1"/>
      <protection locked="0"/>
    </xf>
    <xf numFmtId="0" fontId="2" fillId="0" borderId="93" xfId="0" applyFont="1" applyFill="1" applyBorder="1" applyAlignment="1" applyProtection="1">
      <alignment horizontal="center" vertical="center"/>
      <protection locked="0"/>
    </xf>
    <xf numFmtId="0" fontId="2" fillId="0" borderId="94" xfId="0" applyFont="1" applyFill="1" applyBorder="1" applyAlignment="1" applyProtection="1">
      <alignment horizontal="center" vertical="center"/>
      <protection locked="0"/>
    </xf>
    <xf numFmtId="1" fontId="5" fillId="0" borderId="10" xfId="0" applyNumberFormat="1" applyFont="1" applyFill="1" applyBorder="1" applyAlignment="1" applyProtection="1">
      <alignment horizontal="center" vertical="center" wrapText="1"/>
      <protection locked="0"/>
    </xf>
    <xf numFmtId="9" fontId="4" fillId="10" borderId="10" xfId="0" applyNumberFormat="1" applyFont="1" applyFill="1" applyBorder="1" applyAlignment="1" applyProtection="1">
      <alignment horizontal="center" vertical="center"/>
      <protection locked="0"/>
    </xf>
    <xf numFmtId="44" fontId="2" fillId="0" borderId="10" xfId="2" applyFont="1" applyFill="1" applyBorder="1" applyAlignment="1" applyProtection="1">
      <alignment horizontal="center" vertical="center"/>
      <protection locked="0"/>
    </xf>
    <xf numFmtId="0" fontId="10" fillId="0" borderId="10" xfId="0" applyFont="1" applyFill="1" applyBorder="1" applyAlignment="1" applyProtection="1">
      <alignment horizontal="center" vertical="center"/>
      <protection locked="0"/>
    </xf>
    <xf numFmtId="14" fontId="28" fillId="0" borderId="16" xfId="0" applyNumberFormat="1" applyFont="1" applyFill="1" applyBorder="1" applyAlignment="1" applyProtection="1">
      <alignment horizontal="center" vertical="center"/>
      <protection locked="0"/>
    </xf>
    <xf numFmtId="1" fontId="30" fillId="0" borderId="16" xfId="0" applyNumberFormat="1" applyFont="1" applyFill="1" applyBorder="1" applyAlignment="1">
      <alignment horizontal="center" vertical="center" wrapText="1"/>
    </xf>
    <xf numFmtId="9" fontId="29" fillId="0" borderId="16" xfId="1" applyFont="1" applyFill="1" applyBorder="1" applyAlignment="1" applyProtection="1">
      <alignment horizontal="center" vertical="center" wrapText="1"/>
      <protection locked="0"/>
    </xf>
    <xf numFmtId="0" fontId="30" fillId="0" borderId="16" xfId="0" applyFont="1" applyFill="1" applyBorder="1" applyAlignment="1" applyProtection="1">
      <alignment horizontal="center" vertical="center" wrapText="1"/>
      <protection locked="0"/>
    </xf>
    <xf numFmtId="0" fontId="28" fillId="0" borderId="16" xfId="0" applyFont="1" applyFill="1" applyBorder="1" applyAlignment="1" applyProtection="1">
      <alignment horizontal="center" vertical="center" wrapText="1"/>
      <protection locked="0"/>
    </xf>
    <xf numFmtId="0" fontId="28" fillId="0" borderId="17" xfId="0" applyFont="1" applyFill="1" applyBorder="1" applyAlignment="1" applyProtection="1">
      <alignment horizontal="center" vertical="center" wrapText="1"/>
      <protection locked="0"/>
    </xf>
    <xf numFmtId="14" fontId="28" fillId="0" borderId="22" xfId="0" applyNumberFormat="1" applyFont="1" applyFill="1" applyBorder="1" applyAlignment="1" applyProtection="1">
      <alignment horizontal="center" vertical="center"/>
      <protection locked="0"/>
    </xf>
    <xf numFmtId="1" fontId="30" fillId="0" borderId="22" xfId="0" applyNumberFormat="1" applyFont="1" applyFill="1" applyBorder="1" applyAlignment="1">
      <alignment horizontal="center" vertical="center" wrapText="1"/>
    </xf>
    <xf numFmtId="9" fontId="29" fillId="0" borderId="22" xfId="1" applyFont="1" applyFill="1" applyBorder="1" applyAlignment="1" applyProtection="1">
      <alignment horizontal="center" vertical="center" wrapText="1"/>
      <protection locked="0"/>
    </xf>
    <xf numFmtId="0" fontId="30" fillId="0" borderId="22"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0" fontId="2" fillId="9" borderId="8" xfId="0" applyFont="1" applyFill="1" applyBorder="1" applyAlignment="1" applyProtection="1">
      <alignment horizontal="center" vertical="center" wrapText="1"/>
      <protection locked="0"/>
    </xf>
    <xf numFmtId="0" fontId="2" fillId="0" borderId="8" xfId="0" applyFont="1" applyFill="1" applyBorder="1" applyAlignment="1" applyProtection="1">
      <alignment horizontal="center" vertical="center" wrapText="1"/>
      <protection locked="0"/>
    </xf>
    <xf numFmtId="0" fontId="2" fillId="9" borderId="8" xfId="0" applyFont="1" applyFill="1" applyBorder="1" applyAlignment="1" applyProtection="1">
      <alignment horizontal="justify" vertical="center" wrapText="1"/>
      <protection locked="0"/>
    </xf>
    <xf numFmtId="0" fontId="2" fillId="0" borderId="8" xfId="0" applyFont="1" applyFill="1" applyBorder="1" applyAlignment="1" applyProtection="1">
      <alignment horizontal="justify" vertical="center" wrapText="1"/>
      <protection locked="0"/>
    </xf>
    <xf numFmtId="1" fontId="4" fillId="14" borderId="8" xfId="0" applyNumberFormat="1" applyFont="1" applyFill="1" applyBorder="1" applyAlignment="1" applyProtection="1">
      <alignment horizontal="center" vertical="center"/>
      <protection locked="0"/>
    </xf>
    <xf numFmtId="1" fontId="5" fillId="0" borderId="8"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justify" vertical="center" wrapText="1"/>
      <protection locked="0"/>
    </xf>
    <xf numFmtId="9" fontId="4" fillId="14" borderId="8" xfId="0" applyNumberFormat="1"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protection locked="0"/>
    </xf>
    <xf numFmtId="44" fontId="2" fillId="0" borderId="8" xfId="2" applyFont="1" applyFill="1" applyBorder="1" applyAlignment="1" applyProtection="1">
      <alignment horizontal="center" vertical="center"/>
      <protection locked="0"/>
    </xf>
    <xf numFmtId="164" fontId="3" fillId="0" borderId="8" xfId="0" applyNumberFormat="1" applyFont="1" applyFill="1" applyBorder="1" applyAlignment="1" applyProtection="1">
      <alignment horizontal="center" vertical="center" wrapText="1"/>
      <protection locked="0"/>
    </xf>
    <xf numFmtId="0" fontId="10" fillId="0" borderId="8" xfId="0" applyFont="1" applyFill="1" applyBorder="1" applyAlignment="1" applyProtection="1">
      <alignment horizontal="center" vertical="center"/>
      <protection locked="0"/>
    </xf>
    <xf numFmtId="14" fontId="2" fillId="0" borderId="8" xfId="0" applyNumberFormat="1" applyFont="1" applyFill="1" applyBorder="1" applyAlignment="1" applyProtection="1">
      <alignment horizontal="center" vertical="center"/>
      <protection locked="0"/>
    </xf>
    <xf numFmtId="1" fontId="4" fillId="0" borderId="8" xfId="0" applyNumberFormat="1" applyFont="1" applyFill="1" applyBorder="1" applyAlignment="1">
      <alignment horizontal="center" vertical="center" wrapText="1"/>
    </xf>
    <xf numFmtId="9" fontId="3" fillId="0" borderId="8" xfId="1"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protection locked="0"/>
    </xf>
    <xf numFmtId="0" fontId="2" fillId="0" borderId="94" xfId="0" applyFont="1" applyFill="1" applyBorder="1" applyAlignment="1" applyProtection="1">
      <alignment horizontal="center" vertical="center" wrapText="1"/>
      <protection locked="0"/>
    </xf>
    <xf numFmtId="1" fontId="4" fillId="14" borderId="10" xfId="0" applyNumberFormat="1" applyFont="1" applyFill="1" applyBorder="1" applyAlignment="1" applyProtection="1">
      <alignment horizontal="center" vertical="center"/>
      <protection locked="0"/>
    </xf>
    <xf numFmtId="9" fontId="4" fillId="14" borderId="10" xfId="0" applyNumberFormat="1" applyFont="1" applyFill="1" applyBorder="1" applyAlignment="1" applyProtection="1">
      <alignment horizontal="center" vertical="center"/>
      <protection locked="0"/>
    </xf>
    <xf numFmtId="1" fontId="5" fillId="9" borderId="25" xfId="0" applyNumberFormat="1" applyFont="1" applyFill="1" applyBorder="1" applyAlignment="1" applyProtection="1">
      <alignment horizontal="center" vertical="center" wrapText="1"/>
      <protection locked="0"/>
    </xf>
    <xf numFmtId="9" fontId="3" fillId="9" borderId="10" xfId="0" applyNumberFormat="1" applyFont="1" applyFill="1" applyBorder="1" applyAlignment="1">
      <alignment horizontal="center" vertical="center"/>
    </xf>
    <xf numFmtId="1" fontId="5" fillId="9" borderId="10" xfId="0" applyNumberFormat="1" applyFont="1" applyFill="1" applyBorder="1" applyAlignment="1">
      <alignment horizontal="center" vertical="center" wrapText="1"/>
    </xf>
    <xf numFmtId="9" fontId="2" fillId="9" borderId="38" xfId="1" applyFont="1" applyFill="1" applyBorder="1" applyAlignment="1">
      <alignment horizontal="center" vertical="center"/>
    </xf>
    <xf numFmtId="0" fontId="3" fillId="9" borderId="95" xfId="0" applyFont="1" applyFill="1" applyBorder="1" applyAlignment="1">
      <alignment horizontal="center" vertical="center"/>
    </xf>
    <xf numFmtId="0" fontId="2" fillId="9" borderId="40" xfId="0" applyFont="1" applyFill="1" applyBorder="1" applyAlignment="1" applyProtection="1">
      <alignment horizontal="center" vertical="center" wrapText="1"/>
      <protection locked="0"/>
    </xf>
    <xf numFmtId="0" fontId="2" fillId="9" borderId="10" xfId="0" applyFont="1" applyFill="1" applyBorder="1" applyAlignment="1">
      <alignment horizontal="center" vertical="center"/>
    </xf>
    <xf numFmtId="44" fontId="2" fillId="9" borderId="10" xfId="2" applyFont="1" applyFill="1" applyBorder="1" applyAlignment="1">
      <alignment horizontal="center" vertical="center"/>
    </xf>
    <xf numFmtId="0" fontId="2" fillId="9" borderId="10" xfId="0" applyFont="1" applyFill="1" applyBorder="1" applyAlignment="1">
      <alignment horizontal="justify" vertical="center" wrapText="1"/>
    </xf>
    <xf numFmtId="14" fontId="2" fillId="9" borderId="10" xfId="0" applyNumberFormat="1" applyFont="1" applyFill="1" applyBorder="1" applyAlignment="1">
      <alignment horizontal="center" vertical="center"/>
    </xf>
    <xf numFmtId="1" fontId="4" fillId="9" borderId="10" xfId="0" applyNumberFormat="1" applyFont="1" applyFill="1" applyBorder="1" applyAlignment="1" applyProtection="1">
      <alignment horizontal="center" vertical="center" wrapText="1"/>
    </xf>
    <xf numFmtId="9" fontId="3" fillId="9" borderId="10" xfId="1" applyFont="1" applyFill="1" applyBorder="1" applyAlignment="1">
      <alignment horizontal="center" vertical="center" wrapText="1"/>
    </xf>
    <xf numFmtId="0" fontId="4" fillId="9" borderId="10"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2" fillId="9" borderId="11" xfId="0" applyFont="1" applyFill="1" applyBorder="1" applyAlignment="1">
      <alignment horizontal="center" vertical="center"/>
    </xf>
    <xf numFmtId="0" fontId="2" fillId="9" borderId="11" xfId="0" applyFont="1" applyFill="1" applyBorder="1" applyAlignment="1">
      <alignment horizontal="center" vertical="center" wrapText="1"/>
    </xf>
    <xf numFmtId="0" fontId="3" fillId="0" borderId="95" xfId="0" applyFont="1" applyFill="1" applyBorder="1" applyAlignment="1">
      <alignment horizontal="center" vertical="center"/>
    </xf>
    <xf numFmtId="44" fontId="2" fillId="0" borderId="10" xfId="2" applyFont="1" applyFill="1" applyBorder="1" applyAlignment="1">
      <alignment horizontal="center" vertical="center"/>
    </xf>
    <xf numFmtId="9" fontId="4" fillId="0" borderId="24" xfId="0" applyNumberFormat="1" applyFont="1" applyFill="1" applyBorder="1" applyAlignment="1">
      <alignment horizontal="center" vertical="center"/>
    </xf>
    <xf numFmtId="1" fontId="3" fillId="0" borderId="96" xfId="0" applyNumberFormat="1" applyFont="1" applyFill="1" applyBorder="1" applyAlignment="1">
      <alignment horizontal="center" vertical="center"/>
    </xf>
    <xf numFmtId="3" fontId="4" fillId="10" borderId="24" xfId="0" applyNumberFormat="1" applyFont="1" applyFill="1" applyBorder="1" applyAlignment="1">
      <alignment horizontal="center" vertical="center"/>
    </xf>
    <xf numFmtId="44" fontId="2" fillId="0" borderId="24" xfId="2" applyFont="1" applyFill="1" applyBorder="1" applyAlignment="1">
      <alignment horizontal="center" vertical="center"/>
    </xf>
    <xf numFmtId="1" fontId="4" fillId="0" borderId="25" xfId="0" applyNumberFormat="1" applyFont="1" applyFill="1" applyBorder="1" applyAlignment="1">
      <alignment horizontal="center" vertical="center"/>
    </xf>
    <xf numFmtId="0" fontId="3" fillId="0" borderId="97" xfId="0" applyFont="1" applyFill="1" applyBorder="1" applyAlignment="1">
      <alignment horizontal="center" vertical="center"/>
    </xf>
    <xf numFmtId="3" fontId="4" fillId="10" borderId="25" xfId="0" applyNumberFormat="1" applyFont="1" applyFill="1" applyBorder="1" applyAlignment="1">
      <alignment horizontal="center" vertical="center"/>
    </xf>
    <xf numFmtId="44" fontId="2" fillId="0" borderId="25" xfId="2" applyFont="1" applyFill="1" applyBorder="1" applyAlignment="1">
      <alignment horizontal="center" vertical="center"/>
    </xf>
    <xf numFmtId="0" fontId="2" fillId="0" borderId="34" xfId="0" applyFont="1" applyFill="1" applyBorder="1" applyAlignment="1">
      <alignment horizontal="center" vertical="center"/>
    </xf>
    <xf numFmtId="0" fontId="3" fillId="9" borderId="97" xfId="0" applyFont="1" applyFill="1" applyBorder="1" applyAlignment="1">
      <alignment horizontal="center" vertical="center"/>
    </xf>
    <xf numFmtId="0" fontId="2" fillId="0" borderId="34" xfId="0" applyFont="1" applyFill="1" applyBorder="1" applyAlignment="1">
      <alignment horizontal="center" vertical="center" wrapText="1"/>
    </xf>
    <xf numFmtId="1" fontId="5" fillId="0" borderId="16" xfId="0" applyNumberFormat="1" applyFont="1" applyFill="1" applyBorder="1" applyAlignment="1">
      <alignment horizontal="center" vertical="center"/>
    </xf>
    <xf numFmtId="1" fontId="5" fillId="0" borderId="19" xfId="0" applyNumberFormat="1" applyFont="1" applyFill="1" applyBorder="1" applyAlignment="1">
      <alignment horizontal="center" vertical="center"/>
    </xf>
    <xf numFmtId="1" fontId="5" fillId="0" borderId="22" xfId="0" applyNumberFormat="1" applyFont="1" applyFill="1" applyBorder="1" applyAlignment="1">
      <alignment horizontal="center" vertical="center"/>
    </xf>
    <xf numFmtId="0" fontId="5" fillId="0" borderId="16" xfId="0" applyFont="1" applyFill="1" applyBorder="1" applyAlignment="1" applyProtection="1">
      <alignment horizontal="center" vertical="center" wrapText="1"/>
    </xf>
    <xf numFmtId="14" fontId="3" fillId="0" borderId="16" xfId="0" applyNumberFormat="1" applyFont="1" applyFill="1" applyBorder="1" applyAlignment="1" applyProtection="1">
      <alignment horizontal="center" vertical="center" wrapText="1"/>
    </xf>
    <xf numFmtId="1" fontId="2" fillId="0" borderId="16" xfId="0" applyNumberFormat="1" applyFont="1" applyFill="1" applyBorder="1" applyAlignment="1" applyProtection="1">
      <alignment horizontal="center" vertical="center" wrapText="1"/>
    </xf>
    <xf numFmtId="9" fontId="3" fillId="0" borderId="16" xfId="0" applyNumberFormat="1"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17" xfId="0" applyFont="1" applyFill="1" applyBorder="1" applyAlignment="1" applyProtection="1">
      <alignment horizontal="center" vertical="center" wrapText="1"/>
    </xf>
    <xf numFmtId="0" fontId="5" fillId="0" borderId="19" xfId="0" applyFont="1" applyFill="1" applyBorder="1" applyAlignment="1" applyProtection="1">
      <alignment horizontal="center" vertical="center" wrapText="1"/>
    </xf>
    <xf numFmtId="1" fontId="2" fillId="0" borderId="19" xfId="0" applyNumberFormat="1" applyFont="1" applyFill="1" applyBorder="1" applyAlignment="1" applyProtection="1">
      <alignment horizontal="center" vertical="center" wrapText="1"/>
    </xf>
    <xf numFmtId="9" fontId="3" fillId="0" borderId="19" xfId="0" applyNumberFormat="1"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3" fillId="0" borderId="20"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166" fontId="3" fillId="0" borderId="22" xfId="0" applyNumberFormat="1" applyFont="1" applyFill="1" applyBorder="1" applyAlignment="1">
      <alignment horizontal="justify" vertical="center" wrapText="1"/>
    </xf>
    <xf numFmtId="1" fontId="2" fillId="0" borderId="22" xfId="0" applyNumberFormat="1" applyFont="1" applyFill="1" applyBorder="1" applyAlignment="1" applyProtection="1">
      <alignment horizontal="center" vertical="center" wrapText="1"/>
    </xf>
    <xf numFmtId="9" fontId="3" fillId="0" borderId="22" xfId="0" applyNumberFormat="1"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3" fontId="5" fillId="9" borderId="16" xfId="3" applyNumberFormat="1" applyFont="1" applyFill="1" applyBorder="1" applyAlignment="1">
      <alignment horizontal="center" vertical="center"/>
    </xf>
    <xf numFmtId="3" fontId="5" fillId="9" borderId="19" xfId="3" applyNumberFormat="1" applyFont="1" applyFill="1" applyBorder="1" applyAlignment="1">
      <alignment horizontal="center" vertical="center"/>
    </xf>
    <xf numFmtId="3" fontId="5" fillId="9" borderId="22" xfId="3" applyNumberFormat="1" applyFont="1" applyFill="1" applyBorder="1" applyAlignment="1">
      <alignment horizontal="center" vertical="center"/>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1" fontId="3" fillId="0" borderId="22" xfId="0" applyNumberFormat="1" applyFont="1" applyFill="1" applyBorder="1" applyAlignment="1" applyProtection="1">
      <alignment horizontal="justify" vertical="center" wrapText="1"/>
    </xf>
    <xf numFmtId="0" fontId="0" fillId="0" borderId="22" xfId="0" applyBorder="1" applyAlignment="1">
      <alignment horizontal="center" vertical="center"/>
    </xf>
    <xf numFmtId="170" fontId="3" fillId="0" borderId="19" xfId="0" applyNumberFormat="1" applyFont="1" applyFill="1" applyBorder="1" applyAlignment="1" applyProtection="1">
      <alignment horizontal="center" vertical="center" wrapText="1"/>
    </xf>
    <xf numFmtId="0" fontId="3" fillId="0" borderId="19" xfId="0" applyFont="1" applyFill="1" applyBorder="1" applyAlignment="1">
      <alignment horizontal="justify" vertical="center" wrapText="1"/>
    </xf>
    <xf numFmtId="170" fontId="3" fillId="0" borderId="22" xfId="0" applyNumberFormat="1" applyFont="1" applyFill="1" applyBorder="1" applyAlignment="1" applyProtection="1">
      <alignment horizontal="center" vertical="center" wrapText="1"/>
    </xf>
    <xf numFmtId="1" fontId="3" fillId="0" borderId="99" xfId="0" applyNumberFormat="1" applyFont="1" applyFill="1" applyBorder="1" applyAlignment="1">
      <alignment horizontal="center" vertical="center" wrapText="1"/>
    </xf>
    <xf numFmtId="0" fontId="2" fillId="0" borderId="99" xfId="0" applyFont="1" applyFill="1" applyBorder="1" applyAlignment="1">
      <alignment horizontal="justify" vertical="center" wrapText="1"/>
    </xf>
    <xf numFmtId="14" fontId="3" fillId="0" borderId="99" xfId="0" applyNumberFormat="1" applyFont="1" applyFill="1" applyBorder="1" applyAlignment="1" applyProtection="1">
      <alignment horizontal="center" vertical="center" wrapText="1"/>
    </xf>
    <xf numFmtId="170" fontId="3" fillId="0" borderId="99" xfId="0" applyNumberFormat="1" applyFont="1" applyFill="1" applyBorder="1" applyAlignment="1" applyProtection="1">
      <alignment horizontal="center" vertical="center" wrapText="1"/>
    </xf>
    <xf numFmtId="1" fontId="4" fillId="0" borderId="99" xfId="0" applyNumberFormat="1" applyFont="1" applyFill="1" applyBorder="1" applyAlignment="1" applyProtection="1">
      <alignment horizontal="center" vertical="center" wrapText="1"/>
    </xf>
    <xf numFmtId="9" fontId="3" fillId="0" borderId="99" xfId="1" applyFont="1" applyFill="1" applyBorder="1" applyAlignment="1">
      <alignment horizontal="center" vertical="center" wrapText="1"/>
    </xf>
    <xf numFmtId="0" fontId="4" fillId="0" borderId="99" xfId="0" applyFont="1" applyFill="1" applyBorder="1" applyAlignment="1">
      <alignment horizontal="center" vertical="center" wrapText="1"/>
    </xf>
    <xf numFmtId="0" fontId="3" fillId="0" borderId="99" xfId="0" applyFont="1" applyFill="1" applyBorder="1" applyAlignment="1">
      <alignment horizontal="center" vertical="center" wrapText="1"/>
    </xf>
    <xf numFmtId="0" fontId="2" fillId="0" borderId="99" xfId="0" applyFont="1" applyFill="1" applyBorder="1" applyAlignment="1">
      <alignment horizontal="center" vertical="center" wrapText="1"/>
    </xf>
    <xf numFmtId="0" fontId="2" fillId="0" borderId="100" xfId="0" applyFont="1" applyFill="1" applyBorder="1" applyAlignment="1">
      <alignment horizontal="center" vertical="center"/>
    </xf>
    <xf numFmtId="1" fontId="3" fillId="0" borderId="93" xfId="0" applyNumberFormat="1" applyFont="1" applyFill="1" applyBorder="1" applyAlignment="1">
      <alignment horizontal="center" vertical="center" wrapText="1"/>
    </xf>
    <xf numFmtId="0" fontId="2" fillId="0" borderId="93" xfId="0" applyFont="1" applyFill="1" applyBorder="1" applyAlignment="1">
      <alignment horizontal="justify" vertical="center" wrapText="1"/>
    </xf>
    <xf numFmtId="14" fontId="3" fillId="0" borderId="93" xfId="0" applyNumberFormat="1" applyFont="1" applyFill="1" applyBorder="1" applyAlignment="1" applyProtection="1">
      <alignment horizontal="center" vertical="center" wrapText="1"/>
    </xf>
    <xf numFmtId="170" fontId="3" fillId="0" borderId="93" xfId="0" applyNumberFormat="1" applyFont="1" applyFill="1" applyBorder="1" applyAlignment="1" applyProtection="1">
      <alignment horizontal="center" vertical="center" wrapText="1"/>
    </xf>
    <xf numFmtId="1" fontId="4" fillId="0" borderId="93" xfId="0" applyNumberFormat="1" applyFont="1" applyFill="1" applyBorder="1" applyAlignment="1" applyProtection="1">
      <alignment horizontal="center" vertical="center" wrapText="1"/>
    </xf>
    <xf numFmtId="9" fontId="3" fillId="0" borderId="93" xfId="1" applyFont="1" applyFill="1" applyBorder="1" applyAlignment="1">
      <alignment horizontal="center" vertical="center" wrapText="1"/>
    </xf>
    <xf numFmtId="0" fontId="4" fillId="0" borderId="93" xfId="0" applyFont="1" applyFill="1" applyBorder="1" applyAlignment="1">
      <alignment horizontal="center" vertical="center" wrapText="1"/>
    </xf>
    <xf numFmtId="0" fontId="3" fillId="0" borderId="93" xfId="0" applyFont="1" applyFill="1" applyBorder="1" applyAlignment="1">
      <alignment horizontal="center" vertical="center" wrapText="1"/>
    </xf>
    <xf numFmtId="0" fontId="2" fillId="0" borderId="93" xfId="0" applyFont="1" applyFill="1" applyBorder="1" applyAlignment="1">
      <alignment horizontal="center" vertical="center" wrapText="1"/>
    </xf>
    <xf numFmtId="0" fontId="2" fillId="0" borderId="101" xfId="0" applyFont="1" applyFill="1" applyBorder="1" applyAlignment="1">
      <alignment horizontal="center" vertical="center"/>
    </xf>
    <xf numFmtId="1" fontId="3" fillId="0" borderId="102" xfId="0" applyNumberFormat="1" applyFont="1" applyFill="1" applyBorder="1" applyAlignment="1">
      <alignment horizontal="center" vertical="center" wrapText="1"/>
    </xf>
    <xf numFmtId="0" fontId="2" fillId="0" borderId="102" xfId="0" applyFont="1" applyFill="1" applyBorder="1" applyAlignment="1">
      <alignment horizontal="justify" vertical="center" wrapText="1"/>
    </xf>
    <xf numFmtId="14" fontId="3" fillId="0" borderId="102" xfId="0" applyNumberFormat="1" applyFont="1" applyFill="1" applyBorder="1" applyAlignment="1" applyProtection="1">
      <alignment horizontal="center" vertical="center" wrapText="1"/>
    </xf>
    <xf numFmtId="1" fontId="4" fillId="0" borderId="102" xfId="0" applyNumberFormat="1" applyFont="1" applyFill="1" applyBorder="1" applyAlignment="1" applyProtection="1">
      <alignment horizontal="center" vertical="center" wrapText="1"/>
    </xf>
    <xf numFmtId="9" fontId="3" fillId="0" borderId="102" xfId="1" applyFont="1" applyFill="1" applyBorder="1" applyAlignment="1">
      <alignment horizontal="center" vertical="center" wrapText="1"/>
    </xf>
    <xf numFmtId="0" fontId="4" fillId="0" borderId="102" xfId="0" applyFont="1" applyFill="1" applyBorder="1" applyAlignment="1">
      <alignment horizontal="center" vertical="center" wrapText="1"/>
    </xf>
    <xf numFmtId="0" fontId="3" fillId="0" borderId="102" xfId="0" applyFont="1" applyFill="1" applyBorder="1" applyAlignment="1">
      <alignment horizontal="center" vertical="center" wrapText="1"/>
    </xf>
    <xf numFmtId="0" fontId="2" fillId="0" borderId="102" xfId="0" applyFont="1" applyFill="1" applyBorder="1" applyAlignment="1">
      <alignment horizontal="center" vertical="center" wrapText="1"/>
    </xf>
    <xf numFmtId="0" fontId="2" fillId="0" borderId="103" xfId="0" applyFont="1" applyFill="1" applyBorder="1" applyAlignment="1">
      <alignment horizontal="center" vertical="center"/>
    </xf>
    <xf numFmtId="1" fontId="3" fillId="0" borderId="105" xfId="0" applyNumberFormat="1" applyFont="1" applyFill="1" applyBorder="1" applyAlignment="1">
      <alignment horizontal="center" vertical="center" wrapText="1"/>
    </xf>
    <xf numFmtId="0" fontId="2" fillId="0" borderId="105" xfId="0" applyFont="1" applyFill="1" applyBorder="1" applyAlignment="1">
      <alignment horizontal="justify" vertical="center" wrapText="1"/>
    </xf>
    <xf numFmtId="14" fontId="3" fillId="0" borderId="105" xfId="0" applyNumberFormat="1" applyFont="1" applyFill="1" applyBorder="1" applyAlignment="1" applyProtection="1">
      <alignment horizontal="center" vertical="center" wrapText="1"/>
    </xf>
    <xf numFmtId="1" fontId="4" fillId="0" borderId="105" xfId="0" applyNumberFormat="1" applyFont="1" applyFill="1" applyBorder="1" applyAlignment="1" applyProtection="1">
      <alignment horizontal="center" vertical="center" wrapText="1"/>
    </xf>
    <xf numFmtId="9" fontId="3" fillId="0" borderId="105" xfId="1" applyFont="1" applyFill="1" applyBorder="1" applyAlignment="1">
      <alignment horizontal="center" vertical="center" wrapText="1"/>
    </xf>
    <xf numFmtId="0" fontId="4" fillId="0" borderId="105" xfId="0" applyFont="1" applyFill="1" applyBorder="1" applyAlignment="1">
      <alignment horizontal="center" vertical="center" wrapText="1"/>
    </xf>
    <xf numFmtId="0" fontId="3" fillId="0" borderId="105" xfId="0" applyFont="1" applyFill="1" applyBorder="1" applyAlignment="1">
      <alignment horizontal="center" vertical="center" wrapText="1"/>
    </xf>
    <xf numFmtId="0" fontId="2" fillId="0" borderId="105" xfId="0" applyFont="1" applyFill="1" applyBorder="1" applyAlignment="1">
      <alignment horizontal="center" vertical="center" wrapText="1"/>
    </xf>
    <xf numFmtId="0" fontId="2" fillId="0" borderId="106" xfId="0" applyFont="1" applyFill="1" applyBorder="1" applyAlignment="1">
      <alignment horizontal="center" vertical="center"/>
    </xf>
    <xf numFmtId="170" fontId="3" fillId="0" borderId="16" xfId="0" applyNumberFormat="1" applyFont="1" applyFill="1" applyBorder="1" applyAlignment="1" applyProtection="1">
      <alignment horizontal="center" vertical="center" wrapText="1"/>
    </xf>
    <xf numFmtId="0" fontId="3" fillId="0" borderId="27" xfId="0" applyFont="1" applyFill="1" applyBorder="1" applyAlignment="1" applyProtection="1">
      <alignment horizontal="justify" vertical="center" wrapText="1"/>
    </xf>
    <xf numFmtId="14" fontId="3" fillId="0" borderId="27" xfId="0" applyNumberFormat="1" applyFont="1" applyFill="1" applyBorder="1" applyAlignment="1" applyProtection="1">
      <alignment horizontal="center" vertical="center" wrapText="1"/>
    </xf>
    <xf numFmtId="0" fontId="3" fillId="0" borderId="27" xfId="0" applyFont="1" applyFill="1" applyBorder="1" applyAlignment="1">
      <alignment horizontal="center" vertical="center" wrapText="1"/>
    </xf>
    <xf numFmtId="14" fontId="3" fillId="0" borderId="16" xfId="0" applyNumberFormat="1" applyFont="1" applyFill="1" applyBorder="1" applyAlignment="1">
      <alignment vertical="center"/>
    </xf>
    <xf numFmtId="165" fontId="2" fillId="0" borderId="16" xfId="2" applyNumberFormat="1" applyFont="1" applyFill="1" applyBorder="1" applyAlignment="1">
      <alignment vertical="center" wrapText="1"/>
    </xf>
    <xf numFmtId="0" fontId="3" fillId="0" borderId="90" xfId="0" applyFont="1" applyFill="1" applyBorder="1" applyAlignment="1">
      <alignment horizontal="center" vertical="center" wrapText="1"/>
    </xf>
    <xf numFmtId="0" fontId="3" fillId="0" borderId="92" xfId="0" applyFont="1" applyFill="1" applyBorder="1" applyAlignment="1">
      <alignment horizontal="center" vertical="center" wrapText="1"/>
    </xf>
    <xf numFmtId="0" fontId="3" fillId="0" borderId="107" xfId="0" applyFont="1" applyFill="1" applyBorder="1" applyAlignment="1">
      <alignment horizontal="center" vertical="center" wrapText="1"/>
    </xf>
    <xf numFmtId="14" fontId="3" fillId="0" borderId="31" xfId="0" applyNumberFormat="1" applyFont="1" applyFill="1" applyBorder="1" applyAlignment="1">
      <alignment vertical="center"/>
    </xf>
    <xf numFmtId="170" fontId="3" fillId="0" borderId="31" xfId="0" applyNumberFormat="1" applyFont="1" applyFill="1" applyBorder="1" applyAlignment="1" applyProtection="1">
      <alignment horizontal="center" vertical="center" wrapText="1"/>
    </xf>
    <xf numFmtId="165" fontId="2" fillId="0" borderId="99" xfId="2" applyNumberFormat="1" applyFont="1" applyFill="1" applyBorder="1" applyAlignment="1">
      <alignment horizontal="center" vertical="center" wrapText="1"/>
    </xf>
    <xf numFmtId="165" fontId="2" fillId="0" borderId="93" xfId="2" applyNumberFormat="1" applyFont="1" applyFill="1" applyBorder="1" applyAlignment="1">
      <alignment horizontal="center" vertical="center" wrapText="1"/>
    </xf>
    <xf numFmtId="165" fontId="2" fillId="0" borderId="93" xfId="2" applyNumberFormat="1" applyFont="1" applyFill="1" applyBorder="1" applyAlignment="1">
      <alignment vertical="center" wrapText="1"/>
    </xf>
    <xf numFmtId="165" fontId="2" fillId="0" borderId="111" xfId="2" applyNumberFormat="1" applyFont="1" applyFill="1" applyBorder="1" applyAlignment="1">
      <alignment vertical="center" wrapText="1"/>
    </xf>
    <xf numFmtId="0" fontId="20" fillId="0" borderId="66" xfId="0" applyFont="1" applyFill="1" applyBorder="1" applyAlignment="1" applyProtection="1">
      <alignment horizontal="center" vertical="center" wrapText="1"/>
      <protection locked="0"/>
    </xf>
    <xf numFmtId="0" fontId="3" fillId="0" borderId="16"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1" fontId="3" fillId="0" borderId="16" xfId="0" applyNumberFormat="1" applyFont="1" applyFill="1" applyBorder="1" applyAlignment="1">
      <alignment horizontal="center" vertical="center" wrapText="1"/>
    </xf>
    <xf numFmtId="1" fontId="3" fillId="0" borderId="19" xfId="0" applyNumberFormat="1" applyFont="1" applyFill="1" applyBorder="1" applyAlignment="1">
      <alignment horizontal="center" vertical="center" wrapText="1"/>
    </xf>
    <xf numFmtId="1" fontId="3" fillId="0" borderId="22" xfId="0" applyNumberFormat="1" applyFont="1" applyFill="1" applyBorder="1" applyAlignment="1">
      <alignment horizontal="center" vertical="center" wrapText="1"/>
    </xf>
    <xf numFmtId="1" fontId="5" fillId="0" borderId="16" xfId="0" applyNumberFormat="1" applyFont="1" applyFill="1" applyBorder="1" applyAlignment="1">
      <alignment horizontal="center" vertical="center" wrapText="1"/>
    </xf>
    <xf numFmtId="1" fontId="5" fillId="0" borderId="22" xfId="0" applyNumberFormat="1" applyFont="1" applyFill="1" applyBorder="1" applyAlignment="1">
      <alignment horizontal="center" vertical="center" wrapText="1"/>
    </xf>
    <xf numFmtId="1" fontId="5" fillId="0" borderId="19" xfId="0" applyNumberFormat="1" applyFont="1" applyFill="1" applyBorder="1" applyAlignment="1">
      <alignment horizontal="center" vertical="center" wrapText="1"/>
    </xf>
    <xf numFmtId="1" fontId="3" fillId="0" borderId="16" xfId="0" applyNumberFormat="1" applyFont="1" applyFill="1" applyBorder="1" applyAlignment="1">
      <alignment horizontal="center" vertical="center"/>
    </xf>
    <xf numFmtId="1" fontId="3" fillId="0" borderId="19" xfId="0" applyNumberFormat="1" applyFont="1" applyFill="1" applyBorder="1" applyAlignment="1">
      <alignment horizontal="center" vertical="center"/>
    </xf>
    <xf numFmtId="1" fontId="3" fillId="0" borderId="22" xfId="0" applyNumberFormat="1" applyFont="1" applyFill="1" applyBorder="1" applyAlignment="1">
      <alignment horizontal="center" vertical="center"/>
    </xf>
    <xf numFmtId="0" fontId="2" fillId="0" borderId="16" xfId="0" applyFont="1" applyFill="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22" xfId="0" applyFont="1" applyFill="1" applyBorder="1" applyAlignment="1" applyProtection="1">
      <alignment horizontal="center" vertical="center"/>
      <protection locked="0"/>
    </xf>
    <xf numFmtId="1" fontId="5" fillId="0" borderId="27" xfId="0" applyNumberFormat="1" applyFont="1" applyFill="1" applyBorder="1" applyAlignment="1">
      <alignment horizontal="center" vertical="center" wrapText="1"/>
    </xf>
    <xf numFmtId="3" fontId="3" fillId="9" borderId="16" xfId="3" applyNumberFormat="1" applyFont="1" applyFill="1" applyBorder="1" applyAlignment="1">
      <alignment horizontal="center" vertical="center"/>
    </xf>
    <xf numFmtId="3" fontId="3" fillId="9" borderId="19" xfId="3" applyNumberFormat="1" applyFont="1" applyFill="1" applyBorder="1" applyAlignment="1">
      <alignment horizontal="center" vertical="center"/>
    </xf>
    <xf numFmtId="3" fontId="3" fillId="9" borderId="22" xfId="3" applyNumberFormat="1" applyFont="1" applyFill="1" applyBorder="1" applyAlignment="1">
      <alignment horizontal="center" vertical="center"/>
    </xf>
    <xf numFmtId="1" fontId="3" fillId="9" borderId="16" xfId="0" applyNumberFormat="1" applyFont="1" applyFill="1" applyBorder="1" applyAlignment="1" applyProtection="1">
      <alignment horizontal="center" vertical="center" wrapText="1"/>
      <protection locked="0"/>
    </xf>
    <xf numFmtId="1" fontId="3" fillId="9" borderId="19" xfId="0" applyNumberFormat="1" applyFont="1" applyFill="1" applyBorder="1" applyAlignment="1" applyProtection="1">
      <alignment horizontal="center" vertical="center" wrapText="1"/>
      <protection locked="0"/>
    </xf>
    <xf numFmtId="1" fontId="3" fillId="9" borderId="22" xfId="0" applyNumberFormat="1" applyFont="1" applyFill="1" applyBorder="1" applyAlignment="1" applyProtection="1">
      <alignment horizontal="center" vertical="center" wrapText="1"/>
      <protection locked="0"/>
    </xf>
    <xf numFmtId="1" fontId="3" fillId="9" borderId="10" xfId="0" applyNumberFormat="1" applyFont="1" applyFill="1" applyBorder="1" applyAlignment="1" applyProtection="1">
      <alignment horizontal="center" vertical="center" wrapText="1"/>
      <protection locked="0"/>
    </xf>
    <xf numFmtId="1" fontId="3" fillId="9" borderId="27" xfId="0" applyNumberFormat="1" applyFont="1" applyFill="1" applyBorder="1" applyAlignment="1" applyProtection="1">
      <alignment horizontal="center" vertical="center" wrapText="1"/>
      <protection locked="0"/>
    </xf>
    <xf numFmtId="1" fontId="3" fillId="9" borderId="25" xfId="0" applyNumberFormat="1" applyFont="1" applyFill="1" applyBorder="1" applyAlignment="1" applyProtection="1">
      <alignment horizontal="center" vertical="center" wrapText="1"/>
      <protection locked="0"/>
    </xf>
    <xf numFmtId="1" fontId="3" fillId="9" borderId="26" xfId="0" applyNumberFormat="1" applyFont="1" applyFill="1" applyBorder="1" applyAlignment="1" applyProtection="1">
      <alignment horizontal="center" vertical="center" wrapText="1"/>
      <protection locked="0"/>
    </xf>
    <xf numFmtId="1" fontId="3" fillId="9" borderId="10" xfId="0" applyNumberFormat="1" applyFont="1" applyFill="1" applyBorder="1" applyAlignment="1">
      <alignment horizontal="center" vertical="center" wrapText="1"/>
    </xf>
    <xf numFmtId="1" fontId="3" fillId="0" borderId="10" xfId="0" applyNumberFormat="1" applyFont="1" applyFill="1" applyBorder="1" applyAlignment="1">
      <alignment horizontal="center" vertical="center" wrapText="1"/>
    </xf>
    <xf numFmtId="1" fontId="3" fillId="0" borderId="24" xfId="0" applyNumberFormat="1" applyFont="1" applyFill="1" applyBorder="1" applyAlignment="1">
      <alignment horizontal="center" vertical="center" wrapText="1"/>
    </xf>
    <xf numFmtId="1" fontId="3" fillId="0" borderId="25" xfId="0" applyNumberFormat="1" applyFont="1" applyFill="1" applyBorder="1" applyAlignment="1">
      <alignment horizontal="center" vertical="center" wrapText="1"/>
    </xf>
    <xf numFmtId="1" fontId="5" fillId="0" borderId="99" xfId="0" applyNumberFormat="1" applyFont="1" applyFill="1" applyBorder="1" applyAlignment="1">
      <alignment horizontal="center" vertical="center" wrapText="1"/>
    </xf>
    <xf numFmtId="1" fontId="5" fillId="0" borderId="93" xfId="0" applyNumberFormat="1" applyFont="1" applyFill="1" applyBorder="1" applyAlignment="1">
      <alignment horizontal="center" vertical="center" wrapText="1"/>
    </xf>
    <xf numFmtId="1" fontId="5" fillId="0" borderId="102" xfId="0" applyNumberFormat="1" applyFont="1" applyFill="1" applyBorder="1" applyAlignment="1">
      <alignment horizontal="center" vertical="center" wrapText="1"/>
    </xf>
    <xf numFmtId="1" fontId="5" fillId="0" borderId="105" xfId="0" applyNumberFormat="1" applyFont="1" applyFill="1" applyBorder="1" applyAlignment="1">
      <alignment horizontal="center" vertical="center" wrapText="1"/>
    </xf>
    <xf numFmtId="1" fontId="3" fillId="0" borderId="56" xfId="0" applyNumberFormat="1" applyFont="1" applyFill="1" applyBorder="1" applyAlignment="1">
      <alignment horizontal="center" vertical="center" wrapText="1"/>
    </xf>
    <xf numFmtId="1" fontId="3" fillId="0" borderId="61" xfId="0" applyNumberFormat="1" applyFont="1" applyFill="1" applyBorder="1" applyAlignment="1">
      <alignment horizontal="center" vertical="center" wrapText="1"/>
    </xf>
    <xf numFmtId="1" fontId="3" fillId="0" borderId="43" xfId="0" applyNumberFormat="1" applyFont="1" applyFill="1" applyBorder="1" applyAlignment="1">
      <alignment horizontal="center" vertical="center" wrapText="1"/>
    </xf>
    <xf numFmtId="1" fontId="3" fillId="0" borderId="38" xfId="0" applyNumberFormat="1" applyFont="1" applyFill="1" applyBorder="1" applyAlignment="1">
      <alignment horizontal="center" vertical="center" wrapText="1"/>
    </xf>
    <xf numFmtId="1" fontId="3" fillId="0" borderId="26" xfId="0" applyNumberFormat="1" applyFont="1" applyFill="1" applyBorder="1" applyAlignment="1">
      <alignment horizontal="center" vertical="center" wrapText="1"/>
    </xf>
    <xf numFmtId="1" fontId="3" fillId="0" borderId="16" xfId="0" applyNumberFormat="1" applyFont="1" applyFill="1" applyBorder="1" applyAlignment="1" applyProtection="1">
      <alignment horizontal="center" vertical="center" wrapText="1"/>
    </xf>
    <xf numFmtId="1" fontId="3" fillId="0" borderId="19" xfId="0" applyNumberFormat="1" applyFont="1" applyFill="1" applyBorder="1" applyAlignment="1" applyProtection="1">
      <alignment horizontal="center" vertical="center" wrapText="1"/>
    </xf>
    <xf numFmtId="1" fontId="3" fillId="0" borderId="22" xfId="0" applyNumberFormat="1" applyFont="1" applyFill="1" applyBorder="1" applyAlignment="1" applyProtection="1">
      <alignment horizontal="center" vertical="center" wrapText="1"/>
    </xf>
    <xf numFmtId="1" fontId="3" fillId="0" borderId="26" xfId="0" applyNumberFormat="1" applyFont="1" applyFill="1" applyBorder="1" applyAlignment="1" applyProtection="1">
      <alignment horizontal="center" vertical="center" wrapText="1"/>
    </xf>
    <xf numFmtId="1" fontId="3" fillId="0" borderId="10" xfId="0" applyNumberFormat="1" applyFont="1" applyFill="1" applyBorder="1" applyAlignment="1" applyProtection="1">
      <alignment horizontal="center" vertical="center" wrapText="1"/>
    </xf>
    <xf numFmtId="1" fontId="3" fillId="0" borderId="31" xfId="0" applyNumberFormat="1" applyFont="1" applyFill="1" applyBorder="1" applyAlignment="1" applyProtection="1">
      <alignment horizontal="center" vertical="center" wrapText="1"/>
    </xf>
    <xf numFmtId="1" fontId="12" fillId="0" borderId="35" xfId="0" applyNumberFormat="1" applyFont="1" applyFill="1" applyBorder="1" applyAlignment="1">
      <alignment horizontal="center" vertical="center" wrapText="1"/>
    </xf>
    <xf numFmtId="1" fontId="12" fillId="0" borderId="19" xfId="0" applyNumberFormat="1" applyFont="1" applyFill="1" applyBorder="1" applyAlignment="1">
      <alignment horizontal="center" vertical="center" wrapText="1"/>
    </xf>
    <xf numFmtId="1" fontId="12" fillId="0" borderId="22" xfId="0" applyNumberFormat="1" applyFont="1" applyFill="1" applyBorder="1" applyAlignment="1">
      <alignment horizontal="center" vertical="center" wrapText="1"/>
    </xf>
    <xf numFmtId="1" fontId="12" fillId="0" borderId="16" xfId="0" applyNumberFormat="1" applyFont="1" applyFill="1" applyBorder="1" applyAlignment="1">
      <alignment horizontal="center" vertical="center" wrapText="1"/>
    </xf>
    <xf numFmtId="1" fontId="3" fillId="0" borderId="86" xfId="0" applyNumberFormat="1" applyFont="1" applyFill="1" applyBorder="1" applyAlignment="1">
      <alignment horizontal="center" vertical="center" wrapText="1"/>
    </xf>
    <xf numFmtId="1" fontId="2" fillId="0" borderId="24" xfId="0" applyNumberFormat="1" applyFont="1" applyFill="1" applyBorder="1" applyAlignment="1" applyProtection="1">
      <alignment horizontal="center" vertical="center" wrapText="1"/>
      <protection locked="0"/>
    </xf>
    <xf numFmtId="1" fontId="2" fillId="0" borderId="25" xfId="0" applyNumberFormat="1" applyFont="1" applyFill="1" applyBorder="1" applyAlignment="1" applyProtection="1">
      <alignment horizontal="center" vertical="center" wrapText="1"/>
      <protection locked="0"/>
    </xf>
    <xf numFmtId="1" fontId="2" fillId="0" borderId="26" xfId="0" applyNumberFormat="1" applyFont="1" applyFill="1" applyBorder="1" applyAlignment="1" applyProtection="1">
      <alignment horizontal="center" vertical="center" wrapText="1"/>
      <protection locked="0"/>
    </xf>
    <xf numFmtId="0" fontId="2" fillId="0" borderId="24" xfId="0" applyFont="1" applyFill="1" applyBorder="1" applyAlignment="1" applyProtection="1">
      <alignment horizontal="center" vertical="center" wrapText="1"/>
      <protection locked="0"/>
    </xf>
    <xf numFmtId="0" fontId="2" fillId="0" borderId="25" xfId="0" applyFont="1" applyFill="1" applyBorder="1" applyAlignment="1" applyProtection="1">
      <alignment horizontal="center" vertical="center" wrapText="1"/>
      <protection locked="0"/>
    </xf>
    <xf numFmtId="0" fontId="2" fillId="0" borderId="26" xfId="0" applyFont="1" applyFill="1" applyBorder="1" applyAlignment="1" applyProtection="1">
      <alignment horizontal="center" vertical="center" wrapText="1"/>
      <protection locked="0"/>
    </xf>
    <xf numFmtId="0" fontId="2" fillId="0" borderId="24"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26" xfId="0" applyFont="1" applyFill="1" applyBorder="1" applyAlignment="1">
      <alignment horizontal="center" vertical="center"/>
    </xf>
    <xf numFmtId="165" fontId="4" fillId="0" borderId="108" xfId="2" applyNumberFormat="1" applyFont="1" applyFill="1" applyBorder="1" applyAlignment="1">
      <alignment horizontal="center" vertical="center" wrapText="1"/>
    </xf>
    <xf numFmtId="165" fontId="4" fillId="0" borderId="109" xfId="2" applyNumberFormat="1" applyFont="1" applyFill="1" applyBorder="1" applyAlignment="1">
      <alignment horizontal="center" vertical="center" wrapText="1"/>
    </xf>
    <xf numFmtId="165" fontId="4" fillId="0" borderId="110" xfId="2" applyNumberFormat="1" applyFont="1" applyFill="1" applyBorder="1" applyAlignment="1">
      <alignment horizontal="center" vertical="center" wrapText="1"/>
    </xf>
    <xf numFmtId="0" fontId="2" fillId="0" borderId="24" xfId="0" applyFont="1" applyFill="1" applyBorder="1" applyAlignment="1">
      <alignment horizontal="center" vertical="center" wrapText="1"/>
    </xf>
    <xf numFmtId="164" fontId="3" fillId="0" borderId="24" xfId="0" applyNumberFormat="1" applyFont="1" applyFill="1" applyBorder="1" applyAlignment="1" applyProtection="1">
      <alignment horizontal="center" vertical="center" wrapText="1"/>
      <protection locked="0"/>
    </xf>
    <xf numFmtId="164" fontId="3" fillId="0" borderId="25" xfId="0" applyNumberFormat="1" applyFont="1" applyFill="1" applyBorder="1" applyAlignment="1" applyProtection="1">
      <alignment horizontal="center" vertical="center" wrapText="1"/>
      <protection locked="0"/>
    </xf>
    <xf numFmtId="164" fontId="3" fillId="0" borderId="26" xfId="0" applyNumberFormat="1"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justify" vertical="center" wrapText="1"/>
      <protection locked="0"/>
    </xf>
    <xf numFmtId="0" fontId="2" fillId="0" borderId="25"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justify" vertical="center" wrapText="1"/>
      <protection locked="0"/>
    </xf>
    <xf numFmtId="0" fontId="10" fillId="0" borderId="24" xfId="0" applyFont="1" applyFill="1" applyBorder="1" applyAlignment="1" applyProtection="1">
      <alignment horizontal="center" vertical="center" wrapText="1"/>
      <protection locked="0"/>
    </xf>
    <xf numFmtId="0" fontId="10" fillId="0" borderId="25" xfId="0" applyFont="1" applyFill="1" applyBorder="1" applyAlignment="1" applyProtection="1">
      <alignment horizontal="center" vertical="center" wrapText="1"/>
      <protection locked="0"/>
    </xf>
    <xf numFmtId="0" fontId="10" fillId="0" borderId="26" xfId="0" applyFont="1" applyFill="1" applyBorder="1" applyAlignment="1" applyProtection="1">
      <alignment horizontal="center" vertical="center" wrapText="1"/>
      <protection locked="0"/>
    </xf>
    <xf numFmtId="165" fontId="2" fillId="0" borderId="24" xfId="2" applyNumberFormat="1" applyFont="1" applyFill="1" applyBorder="1" applyAlignment="1">
      <alignment horizontal="center" vertical="center" wrapText="1"/>
    </xf>
    <xf numFmtId="165" fontId="2" fillId="0" borderId="25" xfId="2" applyNumberFormat="1" applyFont="1" applyFill="1" applyBorder="1" applyAlignment="1">
      <alignment horizontal="center" vertical="center" wrapText="1"/>
    </xf>
    <xf numFmtId="165" fontId="2" fillId="0" borderId="26" xfId="2" applyNumberFormat="1" applyFont="1" applyFill="1" applyBorder="1" applyAlignment="1">
      <alignment horizontal="center" vertical="center" wrapText="1"/>
    </xf>
    <xf numFmtId="165" fontId="4" fillId="0" borderId="25" xfId="2" applyNumberFormat="1" applyFont="1" applyFill="1" applyBorder="1" applyAlignment="1">
      <alignment horizontal="center" vertical="center" wrapText="1"/>
    </xf>
    <xf numFmtId="165" fontId="4" fillId="0" borderId="26" xfId="2" applyNumberFormat="1" applyFont="1" applyFill="1" applyBorder="1" applyAlignment="1">
      <alignment horizontal="center" vertical="center" wrapText="1"/>
    </xf>
    <xf numFmtId="165" fontId="4" fillId="0" borderId="24" xfId="2" applyNumberFormat="1" applyFont="1" applyFill="1" applyBorder="1" applyAlignment="1">
      <alignment horizontal="center" vertical="center" wrapText="1"/>
    </xf>
    <xf numFmtId="0" fontId="10" fillId="0" borderId="16" xfId="0" applyFont="1" applyFill="1" applyBorder="1" applyAlignment="1" applyProtection="1">
      <alignment horizontal="center" vertical="center" wrapText="1"/>
      <protection locked="0"/>
    </xf>
    <xf numFmtId="0" fontId="10" fillId="0" borderId="19" xfId="0" applyFont="1" applyFill="1" applyBorder="1" applyAlignment="1" applyProtection="1">
      <alignment horizontal="center" vertical="center" wrapText="1"/>
      <protection locked="0"/>
    </xf>
    <xf numFmtId="0" fontId="10" fillId="0" borderId="22" xfId="0" applyFont="1" applyFill="1" applyBorder="1" applyAlignment="1" applyProtection="1">
      <alignment horizontal="center" vertical="center" wrapText="1"/>
      <protection locked="0"/>
    </xf>
    <xf numFmtId="0" fontId="2" fillId="0" borderId="16" xfId="0" applyFont="1" applyFill="1" applyBorder="1" applyAlignment="1" applyProtection="1">
      <alignment horizontal="justify" vertical="center" wrapText="1"/>
      <protection locked="0"/>
    </xf>
    <xf numFmtId="0" fontId="2" fillId="0" borderId="19" xfId="0" applyFont="1" applyFill="1" applyBorder="1" applyAlignment="1" applyProtection="1">
      <alignment horizontal="justify" vertical="center" wrapText="1"/>
      <protection locked="0"/>
    </xf>
    <xf numFmtId="0" fontId="2" fillId="0" borderId="22" xfId="0" applyFont="1" applyFill="1" applyBorder="1" applyAlignment="1" applyProtection="1">
      <alignment horizontal="justify" vertical="center" wrapText="1"/>
      <protection locked="0"/>
    </xf>
    <xf numFmtId="1" fontId="2" fillId="0" borderId="16" xfId="0" applyNumberFormat="1" applyFont="1" applyFill="1" applyBorder="1" applyAlignment="1" applyProtection="1">
      <alignment horizontal="center" vertical="center" wrapText="1"/>
      <protection locked="0"/>
    </xf>
    <xf numFmtId="1" fontId="2" fillId="0" borderId="19" xfId="0" applyNumberFormat="1" applyFont="1" applyFill="1" applyBorder="1" applyAlignment="1" applyProtection="1">
      <alignment horizontal="center" vertical="center" wrapText="1"/>
      <protection locked="0"/>
    </xf>
    <xf numFmtId="1" fontId="2" fillId="0" borderId="22" xfId="0" applyNumberFormat="1" applyFont="1" applyFill="1" applyBorder="1" applyAlignment="1" applyProtection="1">
      <alignment horizontal="center" vertical="center" wrapText="1"/>
      <protection locked="0"/>
    </xf>
    <xf numFmtId="0" fontId="2" fillId="0" borderId="16" xfId="0" applyFont="1" applyFill="1" applyBorder="1" applyAlignment="1" applyProtection="1">
      <alignment horizontal="center" vertical="center" wrapText="1"/>
      <protection locked="0"/>
    </xf>
    <xf numFmtId="0" fontId="2" fillId="0" borderId="19" xfId="0" applyFont="1" applyFill="1" applyBorder="1" applyAlignment="1" applyProtection="1">
      <alignment horizontal="center" vertical="center" wrapText="1"/>
      <protection locked="0"/>
    </xf>
    <xf numFmtId="0" fontId="2" fillId="0" borderId="22" xfId="0" applyFont="1" applyFill="1" applyBorder="1" applyAlignment="1" applyProtection="1">
      <alignment horizontal="center" vertical="center" wrapText="1"/>
      <protection locked="0"/>
    </xf>
    <xf numFmtId="0" fontId="2" fillId="0" borderId="16"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6" xfId="0" applyFont="1" applyFill="1" applyBorder="1" applyAlignment="1">
      <alignment horizontal="center" vertical="center" wrapText="1"/>
    </xf>
    <xf numFmtId="164" fontId="3" fillId="0" borderId="16" xfId="0" applyNumberFormat="1" applyFont="1" applyFill="1" applyBorder="1" applyAlignment="1" applyProtection="1">
      <alignment horizontal="center" vertical="center" wrapText="1"/>
      <protection locked="0"/>
    </xf>
    <xf numFmtId="164" fontId="3" fillId="0" borderId="19" xfId="0" applyNumberFormat="1" applyFont="1" applyFill="1" applyBorder="1" applyAlignment="1" applyProtection="1">
      <alignment horizontal="center" vertical="center" wrapText="1"/>
      <protection locked="0"/>
    </xf>
    <xf numFmtId="164" fontId="3" fillId="0" borderId="22" xfId="0" applyNumberFormat="1" applyFont="1" applyFill="1" applyBorder="1" applyAlignment="1" applyProtection="1">
      <alignment horizontal="center" vertical="center" wrapText="1"/>
      <protection locked="0"/>
    </xf>
    <xf numFmtId="165" fontId="2" fillId="0" borderId="19" xfId="2" applyNumberFormat="1" applyFont="1" applyFill="1" applyBorder="1" applyAlignment="1">
      <alignment horizontal="center" vertical="center" wrapText="1"/>
    </xf>
    <xf numFmtId="165" fontId="2" fillId="0" borderId="22" xfId="2" applyNumberFormat="1" applyFont="1" applyFill="1" applyBorder="1" applyAlignment="1">
      <alignment horizontal="center" vertical="center" wrapText="1"/>
    </xf>
    <xf numFmtId="165" fontId="3" fillId="0" borderId="16" xfId="2" applyNumberFormat="1" applyFont="1" applyFill="1" applyBorder="1" applyAlignment="1" applyProtection="1">
      <alignment horizontal="center" vertical="center" wrapText="1"/>
    </xf>
    <xf numFmtId="165" fontId="3" fillId="0" borderId="19" xfId="2" applyNumberFormat="1" applyFont="1" applyFill="1" applyBorder="1" applyAlignment="1" applyProtection="1">
      <alignment horizontal="center" vertical="center" wrapText="1"/>
    </xf>
    <xf numFmtId="165" fontId="3" fillId="0" borderId="22" xfId="2" applyNumberFormat="1"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protection locked="0"/>
    </xf>
    <xf numFmtId="0" fontId="2" fillId="0" borderId="18" xfId="0" applyFont="1" applyFill="1" applyBorder="1" applyAlignment="1" applyProtection="1">
      <alignment horizontal="center" vertical="center" wrapText="1"/>
      <protection locked="0"/>
    </xf>
    <xf numFmtId="0" fontId="2" fillId="0" borderId="21" xfId="0" applyFont="1" applyFill="1" applyBorder="1" applyAlignment="1" applyProtection="1">
      <alignment horizontal="center" vertical="center" wrapText="1"/>
      <protection locked="0"/>
    </xf>
    <xf numFmtId="165" fontId="3" fillId="0" borderId="104" xfId="2" applyNumberFormat="1" applyFont="1" applyFill="1" applyBorder="1" applyAlignment="1" applyProtection="1">
      <alignment horizontal="center" vertical="center" wrapText="1"/>
    </xf>
    <xf numFmtId="165" fontId="3" fillId="0" borderId="8" xfId="2" applyNumberFormat="1" applyFont="1" applyFill="1" applyBorder="1" applyAlignment="1" applyProtection="1">
      <alignment horizontal="center" vertical="center" wrapText="1"/>
    </xf>
    <xf numFmtId="167" fontId="4" fillId="0" borderId="104" xfId="0" applyNumberFormat="1" applyFont="1" applyFill="1" applyBorder="1" applyAlignment="1">
      <alignment horizontal="center" vertical="center" wrapText="1"/>
    </xf>
    <xf numFmtId="167" fontId="4" fillId="0" borderId="8" xfId="0" applyNumberFormat="1" applyFont="1" applyFill="1" applyBorder="1" applyAlignment="1">
      <alignment horizontal="center" vertical="center" wrapText="1"/>
    </xf>
    <xf numFmtId="165" fontId="3" fillId="0" borderId="79" xfId="2" applyNumberFormat="1" applyFont="1" applyFill="1" applyBorder="1" applyAlignment="1" applyProtection="1">
      <alignment horizontal="center" vertical="center" wrapText="1"/>
    </xf>
    <xf numFmtId="0" fontId="2" fillId="0" borderId="25" xfId="0" applyFont="1" applyFill="1" applyBorder="1" applyAlignment="1">
      <alignment horizontal="center" vertical="center" wrapText="1"/>
    </xf>
    <xf numFmtId="165" fontId="2" fillId="0" borderId="7" xfId="2" applyNumberFormat="1" applyFont="1" applyFill="1" applyBorder="1" applyAlignment="1">
      <alignment horizontal="center" vertical="center" wrapText="1"/>
    </xf>
    <xf numFmtId="165" fontId="2" fillId="0" borderId="8" xfId="2" applyNumberFormat="1" applyFont="1" applyFill="1" applyBorder="1" applyAlignment="1">
      <alignment horizontal="center" vertical="center" wrapText="1"/>
    </xf>
    <xf numFmtId="165" fontId="2" fillId="0" borderId="79" xfId="2" applyNumberFormat="1" applyFont="1" applyFill="1" applyBorder="1" applyAlignment="1">
      <alignment horizontal="center" vertical="center" wrapText="1"/>
    </xf>
    <xf numFmtId="0" fontId="2" fillId="0" borderId="93" xfId="0" applyFont="1" applyFill="1" applyBorder="1" applyAlignment="1">
      <alignment horizontal="center" vertical="center" wrapText="1"/>
    </xf>
    <xf numFmtId="0" fontId="2" fillId="0" borderId="93" xfId="0" applyFont="1" applyFill="1" applyBorder="1" applyAlignment="1">
      <alignment horizontal="center" vertical="center"/>
    </xf>
    <xf numFmtId="164" fontId="3" fillId="0" borderId="93" xfId="0" applyNumberFormat="1" applyFont="1" applyFill="1" applyBorder="1" applyAlignment="1" applyProtection="1">
      <alignment horizontal="center" vertical="center" wrapText="1"/>
      <protection locked="0"/>
    </xf>
    <xf numFmtId="165" fontId="4" fillId="0" borderId="93" xfId="2" applyNumberFormat="1" applyFont="1" applyFill="1" applyBorder="1" applyAlignment="1">
      <alignment horizontal="center" vertical="center" wrapText="1"/>
    </xf>
    <xf numFmtId="3" fontId="4" fillId="0" borderId="24" xfId="3" applyNumberFormat="1" applyFont="1" applyFill="1" applyBorder="1" applyAlignment="1">
      <alignment horizontal="center" vertical="center" wrapText="1"/>
    </xf>
    <xf numFmtId="3" fontId="4" fillId="0" borderId="25" xfId="3" applyNumberFormat="1" applyFont="1" applyFill="1" applyBorder="1" applyAlignment="1">
      <alignment horizontal="center" vertical="center" wrapText="1"/>
    </xf>
    <xf numFmtId="3" fontId="4" fillId="0" borderId="98" xfId="3" applyNumberFormat="1" applyFont="1" applyFill="1" applyBorder="1" applyAlignment="1">
      <alignment horizontal="center" vertical="center" wrapText="1"/>
    </xf>
    <xf numFmtId="165" fontId="4" fillId="0" borderId="98" xfId="2" applyNumberFormat="1" applyFont="1" applyFill="1" applyBorder="1" applyAlignment="1">
      <alignment horizontal="center" vertical="center" wrapText="1"/>
    </xf>
    <xf numFmtId="165" fontId="2" fillId="0" borderId="98" xfId="2" applyNumberFormat="1" applyFont="1" applyFill="1" applyBorder="1" applyAlignment="1">
      <alignment horizontal="center" vertical="center" wrapText="1"/>
    </xf>
    <xf numFmtId="164" fontId="3" fillId="0" borderId="98" xfId="0" applyNumberFormat="1" applyFont="1" applyFill="1" applyBorder="1" applyAlignment="1" applyProtection="1">
      <alignment horizontal="center" vertical="center" wrapText="1"/>
      <protection locked="0"/>
    </xf>
    <xf numFmtId="3" fontId="4" fillId="9" borderId="16" xfId="3" applyNumberFormat="1" applyFont="1" applyFill="1" applyBorder="1" applyAlignment="1">
      <alignment horizontal="center" vertical="center" wrapText="1"/>
    </xf>
    <xf numFmtId="3" fontId="4" fillId="9" borderId="22" xfId="3" applyNumberFormat="1" applyFont="1" applyFill="1" applyBorder="1" applyAlignment="1">
      <alignment horizontal="center" vertical="center" wrapText="1"/>
    </xf>
    <xf numFmtId="0" fontId="2" fillId="9" borderId="16" xfId="0" applyFont="1" applyFill="1" applyBorder="1" applyAlignment="1" applyProtection="1">
      <alignment horizontal="center" vertical="center" wrapText="1"/>
      <protection locked="0"/>
    </xf>
    <xf numFmtId="0" fontId="2" fillId="9" borderId="22" xfId="0" applyFont="1" applyFill="1" applyBorder="1" applyAlignment="1" applyProtection="1">
      <alignment horizontal="center" vertical="center" wrapText="1"/>
      <protection locked="0"/>
    </xf>
    <xf numFmtId="0" fontId="2" fillId="9" borderId="16" xfId="0" applyFont="1" applyFill="1" applyBorder="1" applyAlignment="1" applyProtection="1">
      <alignment horizontal="justify" vertical="center" wrapText="1"/>
      <protection locked="0"/>
    </xf>
    <xf numFmtId="0" fontId="2" fillId="9" borderId="22" xfId="0" applyFont="1" applyFill="1" applyBorder="1" applyAlignment="1" applyProtection="1">
      <alignment horizontal="justify" vertical="center" wrapText="1"/>
      <protection locked="0"/>
    </xf>
    <xf numFmtId="9" fontId="2" fillId="0" borderId="16" xfId="1" applyFont="1" applyFill="1" applyBorder="1" applyAlignment="1">
      <alignment horizontal="center" vertical="center"/>
    </xf>
    <xf numFmtId="9" fontId="2" fillId="0" borderId="22" xfId="1" applyFont="1" applyFill="1" applyBorder="1" applyAlignment="1">
      <alignment horizontal="center" vertical="center"/>
    </xf>
    <xf numFmtId="3" fontId="4" fillId="9" borderId="16" xfId="3" applyNumberFormat="1" applyFont="1" applyFill="1" applyBorder="1" applyAlignment="1">
      <alignment horizontal="center" vertical="center"/>
    </xf>
    <xf numFmtId="3" fontId="4" fillId="9" borderId="22" xfId="3" applyNumberFormat="1" applyFont="1" applyFill="1" applyBorder="1" applyAlignment="1">
      <alignment horizontal="center" vertical="center"/>
    </xf>
    <xf numFmtId="0" fontId="2" fillId="9" borderId="15" xfId="0" applyFont="1" applyFill="1" applyBorder="1" applyAlignment="1" applyProtection="1">
      <alignment horizontal="center" vertical="center" wrapText="1"/>
      <protection locked="0"/>
    </xf>
    <xf numFmtId="0" fontId="2" fillId="9" borderId="21" xfId="0" applyFont="1" applyFill="1" applyBorder="1" applyAlignment="1" applyProtection="1">
      <alignment horizontal="center" vertical="center" wrapText="1"/>
      <protection locked="0"/>
    </xf>
    <xf numFmtId="0" fontId="3" fillId="9" borderId="16" xfId="0" applyFont="1" applyFill="1" applyBorder="1" applyAlignment="1" applyProtection="1">
      <alignment horizontal="center" vertical="center" wrapText="1"/>
      <protection locked="0"/>
    </xf>
    <xf numFmtId="0" fontId="3" fillId="9" borderId="22" xfId="0" applyFont="1" applyFill="1" applyBorder="1" applyAlignment="1" applyProtection="1">
      <alignment horizontal="center" vertical="center" wrapText="1"/>
      <protection locked="0"/>
    </xf>
    <xf numFmtId="0" fontId="3" fillId="0" borderId="16"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2" fillId="9" borderId="19" xfId="0" applyFont="1" applyFill="1" applyBorder="1" applyAlignment="1" applyProtection="1">
      <alignment horizontal="center" vertical="center" wrapText="1"/>
      <protection locked="0"/>
    </xf>
    <xf numFmtId="0" fontId="2" fillId="9" borderId="19" xfId="0" applyFont="1" applyFill="1" applyBorder="1" applyAlignment="1" applyProtection="1">
      <alignment horizontal="justify" vertical="center" wrapText="1"/>
      <protection locked="0"/>
    </xf>
    <xf numFmtId="9" fontId="2" fillId="0" borderId="19" xfId="1" applyFont="1" applyFill="1" applyBorder="1" applyAlignment="1">
      <alignment horizontal="center" vertical="center"/>
    </xf>
    <xf numFmtId="3" fontId="4" fillId="9" borderId="19" xfId="3" applyNumberFormat="1" applyFont="1" applyFill="1" applyBorder="1" applyAlignment="1">
      <alignment horizontal="center" vertical="center"/>
    </xf>
    <xf numFmtId="0" fontId="2" fillId="9" borderId="18" xfId="0" applyFont="1" applyFill="1" applyBorder="1" applyAlignment="1" applyProtection="1">
      <alignment horizontal="center" vertical="center" wrapText="1"/>
      <protection locked="0"/>
    </xf>
    <xf numFmtId="0" fontId="3" fillId="9" borderId="19" xfId="0" applyFont="1" applyFill="1" applyBorder="1" applyAlignment="1" applyProtection="1">
      <alignment horizontal="center" vertical="center" wrapText="1"/>
      <protection locked="0"/>
    </xf>
    <xf numFmtId="0" fontId="2" fillId="0" borderId="19"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6" xfId="0" applyFont="1" applyFill="1" applyBorder="1" applyAlignment="1">
      <alignment horizontal="justify" vertical="center" wrapText="1"/>
    </xf>
    <xf numFmtId="0" fontId="2" fillId="0" borderId="19" xfId="0" applyFont="1" applyFill="1" applyBorder="1" applyAlignment="1">
      <alignment horizontal="justify" vertical="center" wrapText="1"/>
    </xf>
    <xf numFmtId="0" fontId="2" fillId="0" borderId="22" xfId="0" applyFont="1" applyFill="1" applyBorder="1" applyAlignment="1">
      <alignment horizontal="justify" vertical="center" wrapText="1"/>
    </xf>
    <xf numFmtId="0" fontId="6" fillId="0" borderId="16" xfId="0" applyFont="1" applyFill="1" applyBorder="1" applyAlignment="1" applyProtection="1">
      <alignment horizontal="center" vertical="center" wrapText="1"/>
    </xf>
    <xf numFmtId="0" fontId="6" fillId="0" borderId="19" xfId="0" applyFont="1" applyFill="1" applyBorder="1" applyAlignment="1" applyProtection="1">
      <alignment horizontal="center" vertical="center" wrapText="1"/>
    </xf>
    <xf numFmtId="0" fontId="6" fillId="0" borderId="22" xfId="0" applyFont="1" applyFill="1" applyBorder="1" applyAlignment="1" applyProtection="1">
      <alignment horizontal="center" vertical="center" wrapText="1"/>
    </xf>
    <xf numFmtId="0" fontId="3" fillId="0" borderId="16"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2" xfId="0" applyFont="1" applyFill="1" applyBorder="1" applyAlignment="1">
      <alignment horizontal="center" vertical="center" wrapText="1"/>
    </xf>
    <xf numFmtId="1" fontId="3" fillId="0" borderId="16" xfId="0" applyNumberFormat="1" applyFont="1" applyFill="1" applyBorder="1" applyAlignment="1">
      <alignment horizontal="center" vertical="center" wrapText="1"/>
    </xf>
    <xf numFmtId="1" fontId="3" fillId="0" borderId="19" xfId="0" applyNumberFormat="1" applyFont="1" applyFill="1" applyBorder="1" applyAlignment="1">
      <alignment horizontal="center" vertical="center" wrapText="1"/>
    </xf>
    <xf numFmtId="1" fontId="3" fillId="0" borderId="22" xfId="0" applyNumberFormat="1" applyFont="1" applyFill="1" applyBorder="1" applyAlignment="1">
      <alignment horizontal="center" vertical="center" wrapText="1"/>
    </xf>
    <xf numFmtId="0" fontId="3" fillId="0" borderId="16" xfId="0" applyFont="1" applyFill="1" applyBorder="1" applyAlignment="1" applyProtection="1">
      <alignment horizontal="justify" vertical="center" wrapText="1"/>
      <protection locked="0"/>
    </xf>
    <xf numFmtId="0" fontId="3" fillId="0" borderId="19" xfId="0" applyFont="1" applyFill="1" applyBorder="1" applyAlignment="1" applyProtection="1">
      <alignment horizontal="justify" vertical="center" wrapText="1"/>
      <protection locked="0"/>
    </xf>
    <xf numFmtId="0" fontId="3" fillId="0" borderId="22" xfId="0" applyFont="1" applyFill="1" applyBorder="1" applyAlignment="1" applyProtection="1">
      <alignment horizontal="justify" vertical="center" wrapText="1"/>
      <protection locked="0"/>
    </xf>
    <xf numFmtId="0" fontId="4" fillId="9" borderId="16" xfId="0" applyFont="1" applyFill="1" applyBorder="1" applyAlignment="1">
      <alignment horizontal="center" vertical="center"/>
    </xf>
    <xf numFmtId="0" fontId="4" fillId="9" borderId="19" xfId="0" applyFont="1" applyFill="1" applyBorder="1" applyAlignment="1">
      <alignment horizontal="center" vertical="center"/>
    </xf>
    <xf numFmtId="0" fontId="4" fillId="9" borderId="22" xfId="0" applyFont="1" applyFill="1" applyBorder="1" applyAlignment="1">
      <alignment horizontal="center" vertical="center"/>
    </xf>
    <xf numFmtId="0" fontId="33" fillId="0" borderId="16" xfId="0" applyFont="1" applyFill="1" applyBorder="1" applyAlignment="1" applyProtection="1">
      <alignment horizontal="center" vertical="center" wrapText="1"/>
    </xf>
    <xf numFmtId="0" fontId="33" fillId="0" borderId="19" xfId="0" applyFont="1" applyFill="1" applyBorder="1" applyAlignment="1" applyProtection="1">
      <alignment horizontal="center" vertical="center" wrapText="1"/>
    </xf>
    <xf numFmtId="0" fontId="33" fillId="0" borderId="22" xfId="0" applyFont="1" applyFill="1" applyBorder="1" applyAlignment="1" applyProtection="1">
      <alignment horizontal="center" vertical="center" wrapText="1"/>
    </xf>
    <xf numFmtId="0" fontId="3" fillId="10" borderId="16" xfId="0" applyFont="1" applyFill="1" applyBorder="1" applyAlignment="1">
      <alignment horizontal="center" vertical="center"/>
    </xf>
    <xf numFmtId="0" fontId="3" fillId="10" borderId="19" xfId="0" applyFont="1" applyFill="1" applyBorder="1" applyAlignment="1">
      <alignment horizontal="center" vertical="center"/>
    </xf>
    <xf numFmtId="0" fontId="3" fillId="10" borderId="22" xfId="0" applyFont="1" applyFill="1" applyBorder="1" applyAlignment="1">
      <alignment horizontal="center" vertical="center"/>
    </xf>
    <xf numFmtId="44" fontId="2" fillId="0" borderId="16" xfId="2" applyFont="1" applyFill="1" applyBorder="1" applyAlignment="1">
      <alignment horizontal="center" vertical="center"/>
    </xf>
    <xf numFmtId="44" fontId="2" fillId="0" borderId="19" xfId="2" applyFont="1" applyFill="1" applyBorder="1" applyAlignment="1">
      <alignment horizontal="center" vertical="center"/>
    </xf>
    <xf numFmtId="44" fontId="2" fillId="0" borderId="22" xfId="2" applyFont="1" applyFill="1" applyBorder="1" applyAlignment="1">
      <alignment horizontal="center" vertical="center"/>
    </xf>
    <xf numFmtId="1" fontId="4" fillId="0" borderId="16" xfId="0" applyNumberFormat="1" applyFont="1" applyFill="1" applyBorder="1" applyAlignment="1">
      <alignment horizontal="center" vertical="center"/>
    </xf>
    <xf numFmtId="1" fontId="4" fillId="0" borderId="22" xfId="0" applyNumberFormat="1" applyFont="1" applyFill="1" applyBorder="1" applyAlignment="1">
      <alignment horizontal="center" vertical="center"/>
    </xf>
    <xf numFmtId="1" fontId="5" fillId="0" borderId="16" xfId="0" applyNumberFormat="1" applyFont="1" applyFill="1" applyBorder="1" applyAlignment="1">
      <alignment horizontal="center" vertical="center" wrapText="1"/>
    </xf>
    <xf numFmtId="1" fontId="5" fillId="0" borderId="22" xfId="0" applyNumberFormat="1" applyFont="1" applyFill="1" applyBorder="1" applyAlignment="1">
      <alignment horizontal="center" vertical="center" wrapText="1"/>
    </xf>
    <xf numFmtId="9" fontId="3" fillId="10" borderId="16" xfId="0" applyNumberFormat="1" applyFont="1" applyFill="1" applyBorder="1" applyAlignment="1">
      <alignment horizontal="center" vertical="center"/>
    </xf>
    <xf numFmtId="9" fontId="3" fillId="10" borderId="22" xfId="0" applyNumberFormat="1" applyFont="1" applyFill="1" applyBorder="1" applyAlignment="1">
      <alignment horizontal="center" vertical="center"/>
    </xf>
    <xf numFmtId="1" fontId="3" fillId="10" borderId="16" xfId="1" applyNumberFormat="1" applyFont="1" applyFill="1" applyBorder="1" applyAlignment="1">
      <alignment horizontal="center" vertical="center"/>
    </xf>
    <xf numFmtId="1" fontId="3" fillId="10" borderId="22" xfId="1"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4" fillId="10" borderId="22" xfId="0" applyNumberFormat="1" applyFont="1" applyFill="1" applyBorder="1" applyAlignment="1">
      <alignment horizontal="center" vertical="center"/>
    </xf>
    <xf numFmtId="1" fontId="5" fillId="0" borderId="19" xfId="0" applyNumberFormat="1" applyFont="1" applyFill="1" applyBorder="1" applyAlignment="1">
      <alignment horizontal="center" vertical="center" wrapText="1"/>
    </xf>
    <xf numFmtId="0" fontId="3" fillId="9" borderId="16" xfId="0" applyFont="1" applyFill="1" applyBorder="1" applyAlignment="1">
      <alignment horizontal="center" vertical="center"/>
    </xf>
    <xf numFmtId="0" fontId="3" fillId="9" borderId="22" xfId="0" applyFont="1" applyFill="1" applyBorder="1" applyAlignment="1">
      <alignment horizontal="center" vertical="center"/>
    </xf>
    <xf numFmtId="1" fontId="4" fillId="0" borderId="19" xfId="0" applyNumberFormat="1" applyFont="1" applyFill="1" applyBorder="1" applyAlignment="1">
      <alignment horizontal="center" vertical="center"/>
    </xf>
    <xf numFmtId="9" fontId="4" fillId="0" borderId="16" xfId="0" applyNumberFormat="1" applyFont="1" applyFill="1" applyBorder="1" applyAlignment="1">
      <alignment horizontal="center" vertical="center"/>
    </xf>
    <xf numFmtId="9" fontId="4" fillId="0" borderId="19" xfId="0" applyNumberFormat="1" applyFont="1" applyFill="1" applyBorder="1" applyAlignment="1">
      <alignment horizontal="center" vertical="center"/>
    </xf>
    <xf numFmtId="9" fontId="4" fillId="0" borderId="22" xfId="0" applyNumberFormat="1" applyFont="1" applyFill="1" applyBorder="1" applyAlignment="1">
      <alignment horizontal="center" vertical="center"/>
    </xf>
    <xf numFmtId="1" fontId="3" fillId="0" borderId="16" xfId="0" applyNumberFormat="1" applyFont="1" applyFill="1" applyBorder="1" applyAlignment="1">
      <alignment horizontal="center" vertical="center"/>
    </xf>
    <xf numFmtId="1" fontId="3" fillId="0" borderId="19" xfId="0" applyNumberFormat="1" applyFont="1" applyFill="1" applyBorder="1" applyAlignment="1">
      <alignment horizontal="center" vertical="center"/>
    </xf>
    <xf numFmtId="1" fontId="3" fillId="0" borderId="22" xfId="0" applyNumberFormat="1" applyFont="1" applyFill="1" applyBorder="1" applyAlignment="1">
      <alignment horizontal="center" vertical="center"/>
    </xf>
    <xf numFmtId="3" fontId="4" fillId="10" borderId="19" xfId="0" applyNumberFormat="1" applyFont="1" applyFill="1" applyBorder="1" applyAlignment="1">
      <alignment horizontal="center" vertical="center"/>
    </xf>
    <xf numFmtId="9" fontId="3" fillId="10" borderId="19" xfId="0" applyNumberFormat="1" applyFont="1" applyFill="1" applyBorder="1" applyAlignment="1">
      <alignment horizontal="center" vertical="center"/>
    </xf>
    <xf numFmtId="1" fontId="2" fillId="0" borderId="16" xfId="1" applyNumberFormat="1" applyFont="1" applyFill="1" applyBorder="1" applyAlignment="1" applyProtection="1">
      <alignment horizontal="center" vertical="center"/>
      <protection locked="0"/>
    </xf>
    <xf numFmtId="1" fontId="2" fillId="0" borderId="19" xfId="1" applyNumberFormat="1" applyFont="1" applyFill="1" applyBorder="1" applyAlignment="1" applyProtection="1">
      <alignment horizontal="center" vertical="center"/>
      <protection locked="0"/>
    </xf>
    <xf numFmtId="1" fontId="2" fillId="0" borderId="22" xfId="1" applyNumberFormat="1" applyFont="1" applyFill="1" applyBorder="1" applyAlignment="1" applyProtection="1">
      <alignment horizontal="center" vertical="center"/>
      <protection locked="0"/>
    </xf>
    <xf numFmtId="1" fontId="5" fillId="0" borderId="16" xfId="0" applyNumberFormat="1" applyFont="1" applyFill="1" applyBorder="1" applyAlignment="1" applyProtection="1">
      <alignment horizontal="center" vertical="center" wrapText="1"/>
      <protection locked="0"/>
    </xf>
    <xf numFmtId="1" fontId="5" fillId="0" borderId="19" xfId="0" applyNumberFormat="1" applyFont="1" applyFill="1" applyBorder="1" applyAlignment="1" applyProtection="1">
      <alignment horizontal="center" vertical="center" wrapText="1"/>
      <protection locked="0"/>
    </xf>
    <xf numFmtId="1" fontId="5" fillId="0" borderId="22" xfId="0" applyNumberFormat="1" applyFont="1" applyFill="1" applyBorder="1" applyAlignment="1" applyProtection="1">
      <alignment horizontal="center" vertical="center" wrapText="1"/>
      <protection locked="0"/>
    </xf>
    <xf numFmtId="9" fontId="2" fillId="0" borderId="16" xfId="1" applyFont="1" applyFill="1" applyBorder="1" applyAlignment="1" applyProtection="1">
      <alignment horizontal="center" vertical="center"/>
      <protection locked="0"/>
    </xf>
    <xf numFmtId="9" fontId="2" fillId="0" borderId="19" xfId="1" applyFont="1" applyFill="1" applyBorder="1" applyAlignment="1" applyProtection="1">
      <alignment horizontal="center" vertical="center"/>
      <protection locked="0"/>
    </xf>
    <xf numFmtId="9" fontId="2" fillId="0" borderId="22" xfId="1" applyFont="1" applyFill="1" applyBorder="1" applyAlignment="1" applyProtection="1">
      <alignment horizontal="center" vertical="center"/>
      <protection locked="0"/>
    </xf>
    <xf numFmtId="0" fontId="2" fillId="0" borderId="16" xfId="0" applyFont="1" applyFill="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22" xfId="0" applyFont="1" applyFill="1" applyBorder="1" applyAlignment="1" applyProtection="1">
      <alignment horizontal="center" vertical="center"/>
      <protection locked="0"/>
    </xf>
    <xf numFmtId="44" fontId="2" fillId="0" borderId="16" xfId="2" applyFont="1" applyFill="1" applyBorder="1" applyAlignment="1" applyProtection="1">
      <alignment horizontal="center" vertical="center"/>
      <protection locked="0"/>
    </xf>
    <xf numFmtId="44" fontId="2" fillId="0" borderId="19" xfId="2" applyFont="1" applyFill="1" applyBorder="1" applyAlignment="1" applyProtection="1">
      <alignment horizontal="center" vertical="center"/>
      <protection locked="0"/>
    </xf>
    <xf numFmtId="44" fontId="2" fillId="0" borderId="22" xfId="2" applyFont="1" applyFill="1" applyBorder="1" applyAlignment="1" applyProtection="1">
      <alignment horizontal="center" vertical="center"/>
      <protection locked="0"/>
    </xf>
    <xf numFmtId="1" fontId="4" fillId="10" borderId="16" xfId="0" applyNumberFormat="1" applyFont="1" applyFill="1" applyBorder="1" applyAlignment="1" applyProtection="1">
      <alignment horizontal="center" vertical="center"/>
      <protection locked="0"/>
    </xf>
    <xf numFmtId="1" fontId="4" fillId="10" borderId="22" xfId="0" applyNumberFormat="1" applyFont="1" applyFill="1" applyBorder="1" applyAlignment="1" applyProtection="1">
      <alignment horizontal="center" vertical="center"/>
      <protection locked="0"/>
    </xf>
    <xf numFmtId="9" fontId="4" fillId="10" borderId="16" xfId="0" applyNumberFormat="1" applyFont="1" applyFill="1" applyBorder="1" applyAlignment="1" applyProtection="1">
      <alignment horizontal="center" vertical="center"/>
      <protection locked="0"/>
    </xf>
    <xf numFmtId="9" fontId="4" fillId="10" borderId="22" xfId="0" applyNumberFormat="1" applyFont="1" applyFill="1" applyBorder="1" applyAlignment="1" applyProtection="1">
      <alignment horizontal="center" vertical="center"/>
      <protection locked="0"/>
    </xf>
    <xf numFmtId="9" fontId="2" fillId="9" borderId="16" xfId="1" applyFont="1" applyFill="1" applyBorder="1" applyAlignment="1" applyProtection="1">
      <alignment horizontal="center" vertical="center"/>
      <protection locked="0"/>
    </xf>
    <xf numFmtId="9" fontId="2" fillId="9" borderId="19" xfId="1" applyFont="1" applyFill="1" applyBorder="1" applyAlignment="1" applyProtection="1">
      <alignment horizontal="center" vertical="center"/>
      <protection locked="0"/>
    </xf>
    <xf numFmtId="9" fontId="2" fillId="9" borderId="22" xfId="1" applyFont="1" applyFill="1" applyBorder="1" applyAlignment="1" applyProtection="1">
      <alignment horizontal="center" vertical="center"/>
      <protection locked="0"/>
    </xf>
    <xf numFmtId="0" fontId="2" fillId="9" borderId="16" xfId="0" applyFont="1" applyFill="1" applyBorder="1" applyAlignment="1" applyProtection="1">
      <alignment horizontal="center" vertical="center"/>
      <protection locked="0"/>
    </xf>
    <xf numFmtId="0" fontId="2" fillId="9" borderId="19" xfId="0" applyFont="1" applyFill="1" applyBorder="1" applyAlignment="1" applyProtection="1">
      <alignment horizontal="center" vertical="center"/>
      <protection locked="0"/>
    </xf>
    <xf numFmtId="0" fontId="2" fillId="9" borderId="22" xfId="0" applyFont="1" applyFill="1" applyBorder="1" applyAlignment="1" applyProtection="1">
      <alignment horizontal="center" vertical="center"/>
      <protection locked="0"/>
    </xf>
    <xf numFmtId="44" fontId="2" fillId="9" borderId="16" xfId="2" applyFont="1" applyFill="1" applyBorder="1" applyAlignment="1" applyProtection="1">
      <alignment horizontal="center" vertical="center"/>
      <protection locked="0"/>
    </xf>
    <xf numFmtId="44" fontId="2" fillId="9" borderId="19" xfId="2" applyFont="1" applyFill="1" applyBorder="1" applyAlignment="1" applyProtection="1">
      <alignment horizontal="center" vertical="center"/>
      <protection locked="0"/>
    </xf>
    <xf numFmtId="44" fontId="2" fillId="9" borderId="22" xfId="2" applyFont="1" applyFill="1" applyBorder="1" applyAlignment="1" applyProtection="1">
      <alignment horizontal="center" vertical="center"/>
      <protection locked="0"/>
    </xf>
    <xf numFmtId="164" fontId="3" fillId="9" borderId="16" xfId="0" applyNumberFormat="1" applyFont="1" applyFill="1" applyBorder="1" applyAlignment="1" applyProtection="1">
      <alignment horizontal="center" vertical="center" wrapText="1"/>
      <protection locked="0"/>
    </xf>
    <xf numFmtId="164" fontId="3" fillId="9" borderId="19" xfId="0" applyNumberFormat="1" applyFont="1" applyFill="1" applyBorder="1" applyAlignment="1" applyProtection="1">
      <alignment horizontal="center" vertical="center" wrapText="1"/>
      <protection locked="0"/>
    </xf>
    <xf numFmtId="164" fontId="3" fillId="9" borderId="22" xfId="0" applyNumberFormat="1" applyFont="1" applyFill="1" applyBorder="1" applyAlignment="1" applyProtection="1">
      <alignment horizontal="center" vertical="center" wrapText="1"/>
      <protection locked="0"/>
    </xf>
    <xf numFmtId="0" fontId="2" fillId="9" borderId="24" xfId="0" applyFont="1" applyFill="1" applyBorder="1" applyAlignment="1" applyProtection="1">
      <alignment horizontal="center" vertical="center" wrapText="1"/>
      <protection locked="0"/>
    </xf>
    <xf numFmtId="0" fontId="2" fillId="9" borderId="25" xfId="0" applyFont="1" applyFill="1" applyBorder="1" applyAlignment="1" applyProtection="1">
      <alignment horizontal="center" vertical="center" wrapText="1"/>
      <protection locked="0"/>
    </xf>
    <xf numFmtId="0" fontId="2" fillId="9" borderId="26" xfId="0" applyFont="1" applyFill="1" applyBorder="1" applyAlignment="1" applyProtection="1">
      <alignment horizontal="center" vertical="center" wrapText="1"/>
      <protection locked="0"/>
    </xf>
    <xf numFmtId="1" fontId="2" fillId="9" borderId="16" xfId="0" applyNumberFormat="1" applyFont="1" applyFill="1" applyBorder="1" applyAlignment="1" applyProtection="1">
      <alignment horizontal="center" vertical="center" wrapText="1"/>
      <protection locked="0"/>
    </xf>
    <xf numFmtId="1" fontId="2" fillId="9" borderId="19" xfId="0" applyNumberFormat="1" applyFont="1" applyFill="1" applyBorder="1" applyAlignment="1" applyProtection="1">
      <alignment horizontal="center" vertical="center" wrapText="1"/>
      <protection locked="0"/>
    </xf>
    <xf numFmtId="1" fontId="2" fillId="9" borderId="22" xfId="0" applyNumberFormat="1" applyFont="1" applyFill="1" applyBorder="1" applyAlignment="1" applyProtection="1">
      <alignment horizontal="center" vertical="center" wrapText="1"/>
      <protection locked="0"/>
    </xf>
    <xf numFmtId="1" fontId="2" fillId="9" borderId="16" xfId="1" applyNumberFormat="1" applyFont="1" applyFill="1" applyBorder="1" applyAlignment="1" applyProtection="1">
      <alignment horizontal="center" vertical="center"/>
      <protection locked="0"/>
    </xf>
    <xf numFmtId="1" fontId="2" fillId="9" borderId="19" xfId="1" applyNumberFormat="1" applyFont="1" applyFill="1" applyBorder="1" applyAlignment="1" applyProtection="1">
      <alignment horizontal="center" vertical="center"/>
      <protection locked="0"/>
    </xf>
    <xf numFmtId="1" fontId="2" fillId="9" borderId="22" xfId="1" applyNumberFormat="1" applyFont="1" applyFill="1" applyBorder="1" applyAlignment="1" applyProtection="1">
      <alignment horizontal="center" vertical="center"/>
      <protection locked="0"/>
    </xf>
    <xf numFmtId="1" fontId="5" fillId="9" borderId="16" xfId="0" applyNumberFormat="1" applyFont="1" applyFill="1" applyBorder="1" applyAlignment="1" applyProtection="1">
      <alignment horizontal="center" vertical="center" wrapText="1"/>
      <protection locked="0"/>
    </xf>
    <xf numFmtId="1" fontId="5" fillId="9" borderId="19" xfId="0" applyNumberFormat="1" applyFont="1" applyFill="1" applyBorder="1" applyAlignment="1" applyProtection="1">
      <alignment horizontal="center" vertical="center" wrapText="1"/>
      <protection locked="0"/>
    </xf>
    <xf numFmtId="1" fontId="5" fillId="9" borderId="22" xfId="0" applyNumberFormat="1" applyFont="1" applyFill="1" applyBorder="1" applyAlignment="1" applyProtection="1">
      <alignment horizontal="center" vertical="center" wrapText="1"/>
      <protection locked="0"/>
    </xf>
    <xf numFmtId="0" fontId="3" fillId="9" borderId="16" xfId="0" applyFont="1" applyFill="1" applyBorder="1" applyAlignment="1" applyProtection="1">
      <alignment horizontal="justify" vertical="center" wrapText="1"/>
      <protection locked="0"/>
    </xf>
    <xf numFmtId="0" fontId="3" fillId="9" borderId="19" xfId="0" applyFont="1" applyFill="1" applyBorder="1" applyAlignment="1" applyProtection="1">
      <alignment horizontal="justify" vertical="center" wrapText="1"/>
      <protection locked="0"/>
    </xf>
    <xf numFmtId="0" fontId="3" fillId="9" borderId="22" xfId="0" applyFont="1" applyFill="1" applyBorder="1" applyAlignment="1" applyProtection="1">
      <alignment horizontal="justify" vertical="center" wrapText="1"/>
      <protection locked="0"/>
    </xf>
    <xf numFmtId="9" fontId="2" fillId="9" borderId="16" xfId="0" applyNumberFormat="1" applyFont="1" applyFill="1" applyBorder="1" applyAlignment="1" applyProtection="1">
      <alignment horizontal="center" vertical="center" wrapText="1"/>
      <protection locked="0"/>
    </xf>
    <xf numFmtId="6" fontId="2" fillId="9" borderId="16" xfId="2" applyNumberFormat="1" applyFont="1" applyFill="1" applyBorder="1" applyAlignment="1" applyProtection="1">
      <alignment horizontal="center" vertical="center"/>
      <protection locked="0"/>
    </xf>
    <xf numFmtId="44" fontId="2" fillId="9" borderId="16" xfId="2" applyFont="1" applyFill="1" applyBorder="1" applyAlignment="1" applyProtection="1">
      <alignment horizontal="center" vertical="center" wrapText="1"/>
      <protection locked="0"/>
    </xf>
    <xf numFmtId="44" fontId="2" fillId="9" borderId="19" xfId="2" applyFont="1" applyFill="1" applyBorder="1" applyAlignment="1" applyProtection="1">
      <alignment horizontal="center" vertical="center" wrapText="1"/>
      <protection locked="0"/>
    </xf>
    <xf numFmtId="44" fontId="2" fillId="9" borderId="22" xfId="2" applyFont="1" applyFill="1" applyBorder="1" applyAlignment="1" applyProtection="1">
      <alignment horizontal="center" vertical="center" wrapText="1"/>
      <protection locked="0"/>
    </xf>
    <xf numFmtId="164" fontId="3" fillId="9" borderId="16" xfId="0" applyNumberFormat="1" applyFont="1" applyFill="1" applyBorder="1" applyAlignment="1" applyProtection="1">
      <alignment horizontal="center" vertical="center"/>
      <protection locked="0"/>
    </xf>
    <xf numFmtId="164" fontId="3" fillId="9" borderId="19" xfId="0" applyNumberFormat="1" applyFont="1" applyFill="1" applyBorder="1" applyAlignment="1" applyProtection="1">
      <alignment horizontal="center" vertical="center"/>
      <protection locked="0"/>
    </xf>
    <xf numFmtId="164" fontId="3" fillId="9" borderId="22" xfId="0" applyNumberFormat="1" applyFont="1" applyFill="1" applyBorder="1" applyAlignment="1" applyProtection="1">
      <alignment horizontal="center" vertical="center"/>
      <protection locked="0"/>
    </xf>
    <xf numFmtId="1" fontId="5" fillId="9" borderId="16" xfId="0" applyNumberFormat="1" applyFont="1" applyFill="1" applyBorder="1" applyAlignment="1" applyProtection="1">
      <alignment horizontal="center" vertical="center"/>
      <protection locked="0"/>
    </xf>
    <xf numFmtId="1" fontId="5" fillId="9" borderId="19" xfId="0" applyNumberFormat="1" applyFont="1" applyFill="1" applyBorder="1" applyAlignment="1" applyProtection="1">
      <alignment horizontal="center" vertical="center"/>
      <protection locked="0"/>
    </xf>
    <xf numFmtId="1" fontId="5" fillId="9" borderId="22" xfId="0" applyNumberFormat="1" applyFont="1" applyFill="1" applyBorder="1" applyAlignment="1" applyProtection="1">
      <alignment horizontal="center" vertical="center"/>
      <protection locked="0"/>
    </xf>
    <xf numFmtId="1" fontId="4" fillId="9" borderId="16" xfId="0" applyNumberFormat="1" applyFont="1" applyFill="1" applyBorder="1" applyAlignment="1" applyProtection="1">
      <alignment horizontal="center" vertical="center"/>
      <protection locked="0"/>
    </xf>
    <xf numFmtId="1" fontId="4" fillId="9" borderId="19" xfId="0" applyNumberFormat="1" applyFont="1" applyFill="1" applyBorder="1" applyAlignment="1" applyProtection="1">
      <alignment horizontal="center" vertical="center"/>
      <protection locked="0"/>
    </xf>
    <xf numFmtId="165" fontId="2" fillId="9" borderId="16" xfId="2" applyNumberFormat="1" applyFont="1" applyFill="1" applyBorder="1" applyAlignment="1" applyProtection="1">
      <alignment horizontal="center" vertical="center"/>
      <protection locked="0"/>
    </xf>
    <xf numFmtId="165" fontId="2" fillId="9" borderId="19" xfId="2" applyNumberFormat="1" applyFont="1" applyFill="1" applyBorder="1" applyAlignment="1" applyProtection="1">
      <alignment horizontal="center" vertical="center"/>
      <protection locked="0"/>
    </xf>
    <xf numFmtId="1" fontId="4" fillId="9" borderId="22" xfId="0" applyNumberFormat="1" applyFont="1" applyFill="1" applyBorder="1" applyAlignment="1" applyProtection="1">
      <alignment horizontal="center" vertical="center"/>
      <protection locked="0"/>
    </xf>
    <xf numFmtId="1" fontId="4" fillId="13" borderId="16" xfId="0" applyNumberFormat="1" applyFont="1" applyFill="1" applyBorder="1" applyAlignment="1" applyProtection="1">
      <alignment horizontal="center" vertical="center"/>
      <protection locked="0"/>
    </xf>
    <xf numFmtId="1" fontId="4" fillId="13" borderId="19" xfId="0" applyNumberFormat="1" applyFont="1" applyFill="1" applyBorder="1" applyAlignment="1" applyProtection="1">
      <alignment horizontal="center" vertical="center"/>
      <protection locked="0"/>
    </xf>
    <xf numFmtId="1" fontId="4" fillId="13" borderId="22" xfId="0" applyNumberFormat="1" applyFont="1" applyFill="1" applyBorder="1" applyAlignment="1" applyProtection="1">
      <alignment horizontal="center" vertical="center"/>
      <protection locked="0"/>
    </xf>
    <xf numFmtId="0" fontId="4" fillId="9" borderId="16" xfId="0" applyNumberFormat="1" applyFont="1" applyFill="1" applyBorder="1" applyAlignment="1" applyProtection="1">
      <alignment horizontal="center" vertical="center"/>
      <protection locked="0"/>
    </xf>
    <xf numFmtId="0" fontId="4" fillId="9" borderId="22" xfId="0" applyNumberFormat="1" applyFont="1" applyFill="1" applyBorder="1" applyAlignment="1" applyProtection="1">
      <alignment horizontal="center" vertical="center"/>
      <protection locked="0"/>
    </xf>
    <xf numFmtId="9" fontId="2" fillId="0" borderId="24" xfId="1" applyFont="1" applyFill="1" applyBorder="1" applyAlignment="1" applyProtection="1">
      <alignment horizontal="center" vertical="center"/>
      <protection locked="0"/>
    </xf>
    <xf numFmtId="9" fontId="2" fillId="0" borderId="25" xfId="1" applyFont="1" applyFill="1" applyBorder="1" applyAlignment="1" applyProtection="1">
      <alignment horizontal="center" vertical="center"/>
      <protection locked="0"/>
    </xf>
    <xf numFmtId="0" fontId="4" fillId="0" borderId="24" xfId="0" applyNumberFormat="1" applyFont="1" applyFill="1" applyBorder="1" applyAlignment="1" applyProtection="1">
      <alignment horizontal="center" vertical="center"/>
      <protection locked="0"/>
    </xf>
    <xf numFmtId="0" fontId="4" fillId="0" borderId="25" xfId="0" applyNumberFormat="1" applyFont="1" applyFill="1" applyBorder="1" applyAlignment="1" applyProtection="1">
      <alignment horizontal="center" vertical="center"/>
      <protection locked="0"/>
    </xf>
    <xf numFmtId="0" fontId="2" fillId="0" borderId="24" xfId="0" applyFont="1" applyFill="1" applyBorder="1" applyAlignment="1" applyProtection="1">
      <alignment horizontal="center" vertical="center"/>
      <protection locked="0"/>
    </xf>
    <xf numFmtId="0" fontId="2" fillId="0" borderId="25" xfId="0" applyFont="1" applyFill="1" applyBorder="1" applyAlignment="1" applyProtection="1">
      <alignment horizontal="center" vertical="center"/>
      <protection locked="0"/>
    </xf>
    <xf numFmtId="44" fontId="2" fillId="0" borderId="24" xfId="2" applyFont="1" applyFill="1" applyBorder="1" applyAlignment="1" applyProtection="1">
      <alignment horizontal="center" vertical="center"/>
      <protection locked="0"/>
    </xf>
    <xf numFmtId="44" fontId="2" fillId="0" borderId="25" xfId="2" applyFont="1" applyFill="1" applyBorder="1" applyAlignment="1" applyProtection="1">
      <alignment horizontal="center" vertical="center"/>
      <protection locked="0"/>
    </xf>
    <xf numFmtId="0" fontId="2" fillId="9" borderId="37" xfId="0" applyFont="1" applyFill="1" applyBorder="1" applyAlignment="1" applyProtection="1">
      <alignment horizontal="center" vertical="center" wrapText="1"/>
      <protection locked="0"/>
    </xf>
    <xf numFmtId="0" fontId="2" fillId="9" borderId="33"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justify" vertical="center" wrapText="1"/>
      <protection locked="0"/>
    </xf>
    <xf numFmtId="0" fontId="2" fillId="9" borderId="25" xfId="0" applyFont="1" applyFill="1" applyBorder="1" applyAlignment="1" applyProtection="1">
      <alignment horizontal="justify" vertical="center" wrapText="1"/>
      <protection locked="0"/>
    </xf>
    <xf numFmtId="0" fontId="2" fillId="9" borderId="26" xfId="0" applyFont="1" applyFill="1" applyBorder="1" applyAlignment="1" applyProtection="1">
      <alignment horizontal="justify" vertical="center" wrapText="1"/>
      <protection locked="0"/>
    </xf>
    <xf numFmtId="1" fontId="4" fillId="9" borderId="24" xfId="0" applyNumberFormat="1" applyFont="1" applyFill="1" applyBorder="1" applyAlignment="1" applyProtection="1">
      <alignment horizontal="center" vertical="center"/>
      <protection locked="0"/>
    </xf>
    <xf numFmtId="1" fontId="4" fillId="9" borderId="25" xfId="0" applyNumberFormat="1" applyFont="1" applyFill="1" applyBorder="1" applyAlignment="1" applyProtection="1">
      <alignment horizontal="center" vertical="center"/>
      <protection locked="0"/>
    </xf>
    <xf numFmtId="1" fontId="2" fillId="0" borderId="24" xfId="1" applyNumberFormat="1" applyFont="1" applyFill="1" applyBorder="1" applyAlignment="1" applyProtection="1">
      <alignment horizontal="center" vertical="center"/>
      <protection locked="0"/>
    </xf>
    <xf numFmtId="1" fontId="2" fillId="0" borderId="25" xfId="1" applyNumberFormat="1" applyFont="1" applyFill="1" applyBorder="1" applyAlignment="1" applyProtection="1">
      <alignment horizontal="center" vertical="center"/>
      <protection locked="0"/>
    </xf>
    <xf numFmtId="1" fontId="5" fillId="9" borderId="24" xfId="0" applyNumberFormat="1" applyFont="1" applyFill="1" applyBorder="1" applyAlignment="1" applyProtection="1">
      <alignment horizontal="center" vertical="center" wrapText="1"/>
      <protection locked="0"/>
    </xf>
    <xf numFmtId="1" fontId="5" fillId="9" borderId="25" xfId="0" applyNumberFormat="1" applyFont="1" applyFill="1" applyBorder="1" applyAlignment="1" applyProtection="1">
      <alignment horizontal="center" vertical="center" wrapText="1"/>
      <protection locked="0"/>
    </xf>
    <xf numFmtId="0" fontId="3" fillId="9" borderId="24" xfId="0" applyFont="1" applyFill="1" applyBorder="1" applyAlignment="1" applyProtection="1">
      <alignment horizontal="center" vertical="center" wrapText="1"/>
      <protection locked="0"/>
    </xf>
    <xf numFmtId="0" fontId="3" fillId="9" borderId="25" xfId="0" applyFont="1" applyFill="1" applyBorder="1" applyAlignment="1" applyProtection="1">
      <alignment horizontal="center" vertical="center" wrapText="1"/>
      <protection locked="0"/>
    </xf>
    <xf numFmtId="0" fontId="4" fillId="0" borderId="16" xfId="0" applyNumberFormat="1" applyFont="1" applyFill="1" applyBorder="1" applyAlignment="1" applyProtection="1">
      <alignment horizontal="center" vertical="center"/>
      <protection locked="0"/>
    </xf>
    <xf numFmtId="0" fontId="4" fillId="0" borderId="19" xfId="0" applyNumberFormat="1" applyFont="1" applyFill="1" applyBorder="1" applyAlignment="1" applyProtection="1">
      <alignment horizontal="center" vertical="center"/>
      <protection locked="0"/>
    </xf>
    <xf numFmtId="0" fontId="4" fillId="0" borderId="22" xfId="0" applyNumberFormat="1" applyFont="1" applyFill="1" applyBorder="1" applyAlignment="1" applyProtection="1">
      <alignment horizontal="center" vertical="center"/>
      <protection locked="0"/>
    </xf>
    <xf numFmtId="1" fontId="4" fillId="0" borderId="16" xfId="0" applyNumberFormat="1" applyFont="1" applyFill="1" applyBorder="1" applyAlignment="1" applyProtection="1">
      <alignment horizontal="center" vertical="center"/>
      <protection locked="0"/>
    </xf>
    <xf numFmtId="1" fontId="4" fillId="0" borderId="19" xfId="0" applyNumberFormat="1" applyFont="1" applyFill="1" applyBorder="1" applyAlignment="1" applyProtection="1">
      <alignment horizontal="center" vertical="center"/>
      <protection locked="0"/>
    </xf>
    <xf numFmtId="1" fontId="4" fillId="0" borderId="22" xfId="0" applyNumberFormat="1" applyFont="1" applyFill="1" applyBorder="1" applyAlignment="1" applyProtection="1">
      <alignment horizontal="center" vertical="center"/>
      <protection locked="0"/>
    </xf>
    <xf numFmtId="0" fontId="4" fillId="13" borderId="16" xfId="0" applyNumberFormat="1" applyFont="1" applyFill="1" applyBorder="1" applyAlignment="1" applyProtection="1">
      <alignment horizontal="center" vertical="center"/>
      <protection locked="0"/>
    </xf>
    <xf numFmtId="0" fontId="4" fillId="13" borderId="19" xfId="0" applyNumberFormat="1" applyFont="1" applyFill="1" applyBorder="1" applyAlignment="1" applyProtection="1">
      <alignment horizontal="center" vertical="center"/>
      <protection locked="0"/>
    </xf>
    <xf numFmtId="0" fontId="4" fillId="13" borderId="22" xfId="0" applyNumberFormat="1" applyFont="1" applyFill="1" applyBorder="1" applyAlignment="1" applyProtection="1">
      <alignment horizontal="center" vertical="center"/>
      <protection locked="0"/>
    </xf>
    <xf numFmtId="9" fontId="4" fillId="13" borderId="16" xfId="0" applyNumberFormat="1" applyFont="1" applyFill="1" applyBorder="1" applyAlignment="1" applyProtection="1">
      <alignment horizontal="center" vertical="center"/>
      <protection locked="0"/>
    </xf>
    <xf numFmtId="169" fontId="2" fillId="9" borderId="24" xfId="6" applyFont="1" applyFill="1" applyBorder="1" applyAlignment="1" applyProtection="1">
      <alignment horizontal="center" vertical="center"/>
      <protection locked="0"/>
    </xf>
    <xf numFmtId="169" fontId="2" fillId="9" borderId="26" xfId="6" applyFont="1" applyFill="1" applyBorder="1" applyAlignment="1" applyProtection="1">
      <alignment horizontal="center" vertical="center"/>
      <protection locked="0"/>
    </xf>
    <xf numFmtId="1" fontId="2" fillId="9" borderId="24" xfId="1" applyNumberFormat="1" applyFont="1" applyFill="1" applyBorder="1" applyAlignment="1" applyProtection="1">
      <alignment horizontal="center" vertical="center"/>
      <protection locked="0"/>
    </xf>
    <xf numFmtId="1" fontId="2" fillId="9" borderId="26" xfId="1" applyNumberFormat="1" applyFont="1" applyFill="1" applyBorder="1" applyAlignment="1" applyProtection="1">
      <alignment horizontal="center" vertical="center"/>
      <protection locked="0"/>
    </xf>
    <xf numFmtId="9" fontId="2" fillId="9" borderId="24" xfId="1" applyFont="1" applyFill="1" applyBorder="1" applyAlignment="1" applyProtection="1">
      <alignment horizontal="center" vertical="center"/>
      <protection locked="0"/>
    </xf>
    <xf numFmtId="9" fontId="2" fillId="9" borderId="26" xfId="1" applyFont="1" applyFill="1" applyBorder="1" applyAlignment="1" applyProtection="1">
      <alignment horizontal="center" vertical="center"/>
      <protection locked="0"/>
    </xf>
    <xf numFmtId="167" fontId="4" fillId="9" borderId="16" xfId="0" applyNumberFormat="1" applyFont="1" applyFill="1" applyBorder="1" applyAlignment="1">
      <alignment horizontal="center" vertical="center" wrapText="1"/>
    </xf>
    <xf numFmtId="167" fontId="4" fillId="9" borderId="22" xfId="0" applyNumberFormat="1" applyFont="1" applyFill="1" applyBorder="1" applyAlignment="1">
      <alignment horizontal="center" vertical="center" wrapText="1"/>
    </xf>
    <xf numFmtId="9" fontId="2" fillId="9" borderId="27" xfId="1" applyFont="1" applyFill="1" applyBorder="1" applyAlignment="1" applyProtection="1">
      <alignment horizontal="center" vertical="center"/>
      <protection locked="0"/>
    </xf>
    <xf numFmtId="1" fontId="4" fillId="10" borderId="27" xfId="0" applyNumberFormat="1" applyFont="1" applyFill="1" applyBorder="1" applyAlignment="1" applyProtection="1">
      <alignment horizontal="center" vertical="center"/>
      <protection locked="0"/>
    </xf>
    <xf numFmtId="0" fontId="2" fillId="9" borderId="27"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center" vertical="center"/>
      <protection locked="0"/>
    </xf>
    <xf numFmtId="167" fontId="4" fillId="9" borderId="27" xfId="0" applyNumberFormat="1" applyFont="1" applyFill="1" applyBorder="1" applyAlignment="1">
      <alignment horizontal="center" vertical="center" wrapText="1"/>
    </xf>
    <xf numFmtId="169" fontId="2" fillId="9" borderId="16" xfId="6" applyFont="1" applyFill="1" applyBorder="1" applyAlignment="1" applyProtection="1">
      <alignment horizontal="center" vertical="center"/>
      <protection locked="0"/>
    </xf>
    <xf numFmtId="169" fontId="2" fillId="9" borderId="27" xfId="6" applyFont="1" applyFill="1" applyBorder="1" applyAlignment="1" applyProtection="1">
      <alignment horizontal="center" vertical="center"/>
      <protection locked="0"/>
    </xf>
    <xf numFmtId="0" fontId="2" fillId="9" borderId="27" xfId="0" applyFont="1" applyFill="1" applyBorder="1" applyAlignment="1" applyProtection="1">
      <alignment horizontal="justify" vertical="center" wrapText="1"/>
      <protection locked="0"/>
    </xf>
    <xf numFmtId="164" fontId="3" fillId="9" borderId="27" xfId="0" applyNumberFormat="1" applyFont="1" applyFill="1" applyBorder="1" applyAlignment="1" applyProtection="1">
      <alignment horizontal="center" vertical="center" wrapText="1"/>
      <protection locked="0"/>
    </xf>
    <xf numFmtId="0" fontId="2" fillId="9" borderId="63" xfId="0" applyFont="1" applyFill="1" applyBorder="1" applyAlignment="1" applyProtection="1">
      <alignment horizontal="center" vertical="center" wrapText="1"/>
      <protection locked="0"/>
    </xf>
    <xf numFmtId="1" fontId="2" fillId="9" borderId="27" xfId="0" applyNumberFormat="1" applyFont="1" applyFill="1" applyBorder="1" applyAlignment="1" applyProtection="1">
      <alignment horizontal="center" vertical="center" wrapText="1"/>
      <protection locked="0"/>
    </xf>
    <xf numFmtId="1" fontId="2" fillId="9" borderId="27" xfId="1" applyNumberFormat="1" applyFont="1" applyFill="1" applyBorder="1" applyAlignment="1" applyProtection="1">
      <alignment horizontal="center" vertical="center"/>
      <protection locked="0"/>
    </xf>
    <xf numFmtId="1" fontId="5" fillId="9" borderId="27" xfId="0" applyNumberFormat="1" applyFont="1" applyFill="1" applyBorder="1" applyAlignment="1" applyProtection="1">
      <alignment horizontal="center" vertical="center" wrapText="1"/>
      <protection locked="0"/>
    </xf>
    <xf numFmtId="0" fontId="3" fillId="9" borderId="27" xfId="0" applyFont="1" applyFill="1" applyBorder="1" applyAlignment="1" applyProtection="1">
      <alignment horizontal="justify" vertical="center" wrapText="1"/>
      <protection locked="0"/>
    </xf>
    <xf numFmtId="168" fontId="4" fillId="10" borderId="16" xfId="0" applyNumberFormat="1" applyFont="1" applyFill="1" applyBorder="1" applyAlignment="1" applyProtection="1">
      <alignment horizontal="center" vertical="center"/>
      <protection locked="0"/>
    </xf>
    <xf numFmtId="168" fontId="4" fillId="10" borderId="22" xfId="0" applyNumberFormat="1" applyFont="1" applyFill="1" applyBorder="1" applyAlignment="1" applyProtection="1">
      <alignment horizontal="center" vertical="center"/>
      <protection locked="0"/>
    </xf>
    <xf numFmtId="169" fontId="2" fillId="9" borderId="22" xfId="6" applyFont="1" applyFill="1" applyBorder="1" applyAlignment="1" applyProtection="1">
      <alignment horizontal="center" vertical="center"/>
      <protection locked="0"/>
    </xf>
    <xf numFmtId="3" fontId="4" fillId="10" borderId="16" xfId="0" applyNumberFormat="1" applyFont="1" applyFill="1" applyBorder="1" applyAlignment="1" applyProtection="1">
      <alignment horizontal="center" vertical="center" wrapText="1"/>
      <protection locked="0"/>
    </xf>
    <xf numFmtId="3" fontId="4" fillId="10" borderId="19" xfId="0" applyNumberFormat="1" applyFont="1" applyFill="1" applyBorder="1" applyAlignment="1" applyProtection="1">
      <alignment horizontal="center" vertical="center" wrapText="1"/>
      <protection locked="0"/>
    </xf>
    <xf numFmtId="3" fontId="4" fillId="10" borderId="22" xfId="0" applyNumberFormat="1" applyFont="1" applyFill="1" applyBorder="1" applyAlignment="1" applyProtection="1">
      <alignment horizontal="center" vertical="center" wrapText="1"/>
      <protection locked="0"/>
    </xf>
    <xf numFmtId="1" fontId="4" fillId="10" borderId="19" xfId="0" applyNumberFormat="1" applyFont="1" applyFill="1" applyBorder="1" applyAlignment="1" applyProtection="1">
      <alignment horizontal="center" vertical="center"/>
      <protection locked="0"/>
    </xf>
    <xf numFmtId="168" fontId="4" fillId="10" borderId="19" xfId="0" applyNumberFormat="1" applyFont="1" applyFill="1" applyBorder="1" applyAlignment="1" applyProtection="1">
      <alignment horizontal="center" vertical="center"/>
      <protection locked="0"/>
    </xf>
    <xf numFmtId="1" fontId="4" fillId="10" borderId="24" xfId="0" applyNumberFormat="1" applyFont="1" applyFill="1" applyBorder="1" applyAlignment="1" applyProtection="1">
      <alignment horizontal="center" vertical="center"/>
      <protection locked="0"/>
    </xf>
    <xf numFmtId="1" fontId="4" fillId="10" borderId="26" xfId="0" applyNumberFormat="1" applyFont="1" applyFill="1" applyBorder="1" applyAlignment="1" applyProtection="1">
      <alignment horizontal="center" vertical="center"/>
      <protection locked="0"/>
    </xf>
    <xf numFmtId="0" fontId="2" fillId="9" borderId="24" xfId="0" applyFont="1" applyFill="1" applyBorder="1" applyAlignment="1" applyProtection="1">
      <alignment horizontal="center" vertical="center"/>
      <protection locked="0"/>
    </xf>
    <xf numFmtId="0" fontId="2" fillId="9" borderId="26" xfId="0" applyFont="1" applyFill="1" applyBorder="1" applyAlignment="1" applyProtection="1">
      <alignment horizontal="center" vertical="center"/>
      <protection locked="0"/>
    </xf>
    <xf numFmtId="168" fontId="4" fillId="10" borderId="24" xfId="0" applyNumberFormat="1" applyFont="1" applyFill="1" applyBorder="1" applyAlignment="1" applyProtection="1">
      <alignment horizontal="center" vertical="center"/>
      <protection locked="0"/>
    </xf>
    <xf numFmtId="168" fontId="4" fillId="10" borderId="26" xfId="0" applyNumberFormat="1" applyFont="1" applyFill="1" applyBorder="1" applyAlignment="1" applyProtection="1">
      <alignment horizontal="center" vertical="center"/>
      <protection locked="0"/>
    </xf>
    <xf numFmtId="164" fontId="3" fillId="9" borderId="24" xfId="0" applyNumberFormat="1" applyFont="1" applyFill="1" applyBorder="1" applyAlignment="1" applyProtection="1">
      <alignment horizontal="center" vertical="center" wrapText="1"/>
      <protection locked="0"/>
    </xf>
    <xf numFmtId="164" fontId="3" fillId="9" borderId="26" xfId="0" applyNumberFormat="1" applyFont="1" applyFill="1" applyBorder="1" applyAlignment="1" applyProtection="1">
      <alignment horizontal="center" vertical="center" wrapText="1"/>
      <protection locked="0"/>
    </xf>
    <xf numFmtId="0" fontId="2" fillId="9" borderId="28" xfId="0" applyFont="1" applyFill="1" applyBorder="1" applyAlignment="1" applyProtection="1">
      <alignment horizontal="center" vertical="center" wrapText="1"/>
      <protection locked="0"/>
    </xf>
    <xf numFmtId="1" fontId="2" fillId="9" borderId="24" xfId="0" applyNumberFormat="1" applyFont="1" applyFill="1" applyBorder="1" applyAlignment="1" applyProtection="1">
      <alignment horizontal="center" vertical="center" wrapText="1"/>
      <protection locked="0"/>
    </xf>
    <xf numFmtId="1" fontId="2" fillId="9" borderId="26" xfId="0" applyNumberFormat="1" applyFont="1" applyFill="1" applyBorder="1" applyAlignment="1" applyProtection="1">
      <alignment horizontal="center" vertical="center" wrapText="1"/>
      <protection locked="0"/>
    </xf>
    <xf numFmtId="1" fontId="5" fillId="9" borderId="26" xfId="0" applyNumberFormat="1" applyFont="1" applyFill="1" applyBorder="1" applyAlignment="1" applyProtection="1">
      <alignment horizontal="center" vertical="center" wrapText="1"/>
      <protection locked="0"/>
    </xf>
    <xf numFmtId="0" fontId="3" fillId="9" borderId="24" xfId="0" applyFont="1" applyFill="1" applyBorder="1" applyAlignment="1" applyProtection="1">
      <alignment horizontal="justify" vertical="center" wrapText="1"/>
      <protection locked="0"/>
    </xf>
    <xf numFmtId="0" fontId="3" fillId="9" borderId="26" xfId="0" applyFont="1" applyFill="1" applyBorder="1" applyAlignment="1" applyProtection="1">
      <alignment horizontal="justify" vertical="center" wrapText="1"/>
      <protection locked="0"/>
    </xf>
    <xf numFmtId="9" fontId="4" fillId="10" borderId="16" xfId="1" applyFont="1" applyFill="1" applyBorder="1" applyAlignment="1" applyProtection="1">
      <alignment horizontal="center" vertical="center"/>
      <protection locked="0"/>
    </xf>
    <xf numFmtId="9" fontId="4" fillId="10" borderId="22" xfId="1" applyFont="1" applyFill="1" applyBorder="1" applyAlignment="1" applyProtection="1">
      <alignment horizontal="center" vertical="center"/>
      <protection locked="0"/>
    </xf>
    <xf numFmtId="3" fontId="4" fillId="10" borderId="16" xfId="0" applyNumberFormat="1" applyFont="1" applyFill="1" applyBorder="1" applyAlignment="1" applyProtection="1">
      <alignment horizontal="center" vertical="center"/>
      <protection locked="0"/>
    </xf>
    <xf numFmtId="3" fontId="4" fillId="10" borderId="22" xfId="0" applyNumberFormat="1" applyFont="1" applyFill="1" applyBorder="1" applyAlignment="1" applyProtection="1">
      <alignment horizontal="center" vertical="center"/>
      <protection locked="0"/>
    </xf>
    <xf numFmtId="44" fontId="0" fillId="9" borderId="16" xfId="2" applyFont="1" applyFill="1" applyBorder="1" applyAlignment="1" applyProtection="1">
      <alignment horizontal="center" vertical="center"/>
      <protection locked="0"/>
    </xf>
    <xf numFmtId="44" fontId="0" fillId="9" borderId="22" xfId="2" applyFont="1" applyFill="1" applyBorder="1" applyAlignment="1" applyProtection="1">
      <alignment horizontal="center" vertical="center"/>
      <protection locked="0"/>
    </xf>
    <xf numFmtId="0" fontId="3" fillId="10" borderId="24" xfId="0" applyFont="1" applyFill="1" applyBorder="1" applyAlignment="1">
      <alignment horizontal="center" vertical="center" wrapText="1"/>
    </xf>
    <xf numFmtId="0" fontId="3" fillId="10" borderId="26" xfId="0" applyFont="1" applyFill="1" applyBorder="1" applyAlignment="1">
      <alignment horizontal="center" vertical="center" wrapText="1"/>
    </xf>
    <xf numFmtId="1" fontId="4" fillId="10" borderId="24" xfId="3" applyNumberFormat="1" applyFont="1" applyFill="1" applyBorder="1" applyAlignment="1" applyProtection="1">
      <alignment horizontal="center" vertical="center"/>
      <protection locked="0"/>
    </xf>
    <xf numFmtId="1" fontId="4" fillId="10" borderId="26" xfId="3" applyNumberFormat="1" applyFont="1" applyFill="1" applyBorder="1" applyAlignment="1" applyProtection="1">
      <alignment horizontal="center" vertical="center"/>
      <protection locked="0"/>
    </xf>
    <xf numFmtId="3" fontId="4" fillId="10" borderId="24" xfId="3" applyNumberFormat="1" applyFont="1" applyFill="1" applyBorder="1" applyAlignment="1" applyProtection="1">
      <alignment horizontal="center" vertical="center"/>
      <protection locked="0"/>
    </xf>
    <xf numFmtId="3" fontId="4" fillId="10" borderId="26" xfId="3" applyNumberFormat="1" applyFont="1" applyFill="1" applyBorder="1" applyAlignment="1" applyProtection="1">
      <alignment horizontal="center" vertical="center"/>
      <protection locked="0"/>
    </xf>
    <xf numFmtId="44" fontId="2" fillId="0" borderId="24" xfId="2" applyFont="1" applyFill="1" applyBorder="1" applyAlignment="1" applyProtection="1">
      <alignment horizontal="center" vertical="center" wrapText="1"/>
      <protection locked="0"/>
    </xf>
    <xf numFmtId="44" fontId="2" fillId="0" borderId="26" xfId="2" applyFont="1" applyFill="1" applyBorder="1" applyAlignment="1" applyProtection="1">
      <alignment horizontal="center" vertical="center" wrapText="1"/>
      <protection locked="0"/>
    </xf>
    <xf numFmtId="44" fontId="2" fillId="0" borderId="16" xfId="2" applyFont="1" applyFill="1" applyBorder="1" applyAlignment="1" applyProtection="1">
      <alignment horizontal="center" vertical="center" wrapText="1"/>
      <protection locked="0"/>
    </xf>
    <xf numFmtId="44" fontId="2" fillId="0" borderId="19" xfId="2" applyFont="1" applyFill="1" applyBorder="1" applyAlignment="1" applyProtection="1">
      <alignment horizontal="center" vertical="center" wrapText="1"/>
      <protection locked="0"/>
    </xf>
    <xf numFmtId="44" fontId="2" fillId="0" borderId="22" xfId="2" applyFont="1" applyFill="1" applyBorder="1" applyAlignment="1" applyProtection="1">
      <alignment horizontal="center" vertical="center" wrapText="1"/>
      <protection locked="0"/>
    </xf>
    <xf numFmtId="43" fontId="2" fillId="9" borderId="37" xfId="4" applyFont="1" applyFill="1" applyBorder="1" applyAlignment="1" applyProtection="1">
      <alignment horizontal="center" vertical="center" wrapText="1"/>
      <protection locked="0"/>
    </xf>
    <xf numFmtId="43" fontId="2" fillId="9" borderId="28" xfId="4" applyFont="1" applyFill="1" applyBorder="1" applyAlignment="1" applyProtection="1">
      <alignment horizontal="center" vertical="center" wrapText="1"/>
      <protection locked="0"/>
    </xf>
    <xf numFmtId="1" fontId="3" fillId="9" borderId="24" xfId="0" applyNumberFormat="1" applyFont="1" applyFill="1" applyBorder="1" applyAlignment="1" applyProtection="1">
      <alignment horizontal="center" vertical="center"/>
      <protection locked="0"/>
    </xf>
    <xf numFmtId="1" fontId="3" fillId="9" borderId="26" xfId="0" applyNumberFormat="1" applyFont="1" applyFill="1" applyBorder="1" applyAlignment="1" applyProtection="1">
      <alignment horizontal="center" vertical="center"/>
      <protection locked="0"/>
    </xf>
    <xf numFmtId="0" fontId="3" fillId="10" borderId="16" xfId="0" applyFont="1" applyFill="1" applyBorder="1" applyAlignment="1">
      <alignment horizontal="justify" vertical="center" wrapText="1"/>
    </xf>
    <xf numFmtId="0" fontId="3" fillId="10" borderId="19" xfId="0" applyFont="1" applyFill="1" applyBorder="1" applyAlignment="1">
      <alignment horizontal="justify" vertical="center" wrapText="1"/>
    </xf>
    <xf numFmtId="0" fontId="3" fillId="10" borderId="22" xfId="0" applyFont="1" applyFill="1" applyBorder="1" applyAlignment="1">
      <alignment horizontal="justify" vertical="center" wrapText="1"/>
    </xf>
    <xf numFmtId="1" fontId="4" fillId="10" borderId="16" xfId="3" applyNumberFormat="1" applyFont="1" applyFill="1" applyBorder="1" applyAlignment="1" applyProtection="1">
      <alignment horizontal="center" vertical="center"/>
      <protection locked="0"/>
    </xf>
    <xf numFmtId="1" fontId="4" fillId="10" borderId="19" xfId="3" applyNumberFormat="1" applyFont="1" applyFill="1" applyBorder="1" applyAlignment="1" applyProtection="1">
      <alignment horizontal="center" vertical="center"/>
      <protection locked="0"/>
    </xf>
    <xf numFmtId="1" fontId="4" fillId="10" borderId="22" xfId="3" applyNumberFormat="1" applyFont="1" applyFill="1" applyBorder="1" applyAlignment="1" applyProtection="1">
      <alignment horizontal="center" vertical="center"/>
      <protection locked="0"/>
    </xf>
    <xf numFmtId="3" fontId="4" fillId="10" borderId="16" xfId="3" applyNumberFormat="1" applyFont="1" applyFill="1" applyBorder="1" applyAlignment="1" applyProtection="1">
      <alignment horizontal="center" vertical="center"/>
      <protection locked="0"/>
    </xf>
    <xf numFmtId="3" fontId="4" fillId="10" borderId="19" xfId="3" applyNumberFormat="1" applyFont="1" applyFill="1" applyBorder="1" applyAlignment="1" applyProtection="1">
      <alignment horizontal="center" vertical="center"/>
      <protection locked="0"/>
    </xf>
    <xf numFmtId="3" fontId="4" fillId="10" borderId="22" xfId="3" applyNumberFormat="1" applyFont="1" applyFill="1" applyBorder="1" applyAlignment="1" applyProtection="1">
      <alignment horizontal="center" vertical="center"/>
      <protection locked="0"/>
    </xf>
    <xf numFmtId="1" fontId="3" fillId="9" borderId="16" xfId="0" applyNumberFormat="1" applyFont="1" applyFill="1" applyBorder="1" applyAlignment="1" applyProtection="1">
      <alignment horizontal="center" vertical="center"/>
      <protection locked="0"/>
    </xf>
    <xf numFmtId="1" fontId="3" fillId="9" borderId="19" xfId="0" applyNumberFormat="1" applyFont="1" applyFill="1" applyBorder="1" applyAlignment="1" applyProtection="1">
      <alignment horizontal="center" vertical="center"/>
      <protection locked="0"/>
    </xf>
    <xf numFmtId="1" fontId="3" fillId="9" borderId="22" xfId="0" applyNumberFormat="1" applyFont="1" applyFill="1" applyBorder="1" applyAlignment="1" applyProtection="1">
      <alignment horizontal="center" vertical="center"/>
      <protection locked="0"/>
    </xf>
    <xf numFmtId="43" fontId="2" fillId="9" borderId="15" xfId="4" applyFont="1" applyFill="1" applyBorder="1" applyAlignment="1" applyProtection="1">
      <alignment horizontal="center" vertical="center" wrapText="1"/>
      <protection locked="0"/>
    </xf>
    <xf numFmtId="43" fontId="2" fillId="9" borderId="18" xfId="4" applyFont="1" applyFill="1" applyBorder="1" applyAlignment="1" applyProtection="1">
      <alignment horizontal="center" vertical="center" wrapText="1"/>
      <protection locked="0"/>
    </xf>
    <xf numFmtId="43" fontId="2" fillId="9" borderId="21" xfId="4" applyFont="1" applyFill="1" applyBorder="1" applyAlignment="1" applyProtection="1">
      <alignment horizontal="center" vertical="center" wrapText="1"/>
      <protection locked="0"/>
    </xf>
    <xf numFmtId="0" fontId="3" fillId="10" borderId="16"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2" xfId="0" applyFont="1" applyFill="1" applyBorder="1" applyAlignment="1">
      <alignment horizontal="center" vertical="center" wrapText="1"/>
    </xf>
    <xf numFmtId="0" fontId="2" fillId="9" borderId="16" xfId="0" applyFont="1" applyFill="1" applyBorder="1" applyAlignment="1">
      <alignment horizontal="justify" vertical="center" wrapText="1"/>
    </xf>
    <xf numFmtId="0" fontId="2" fillId="9" borderId="19" xfId="0" applyFont="1" applyFill="1" applyBorder="1" applyAlignment="1">
      <alignment horizontal="justify" vertical="center" wrapText="1"/>
    </xf>
    <xf numFmtId="0" fontId="2" fillId="9" borderId="22" xfId="0" applyFont="1" applyFill="1" applyBorder="1" applyAlignment="1">
      <alignment horizontal="justify" vertical="center" wrapText="1"/>
    </xf>
    <xf numFmtId="1" fontId="4" fillId="9" borderId="16" xfId="3" applyNumberFormat="1" applyFont="1" applyFill="1" applyBorder="1" applyAlignment="1" applyProtection="1">
      <alignment horizontal="center" vertical="center"/>
      <protection locked="0"/>
    </xf>
    <xf numFmtId="1" fontId="4" fillId="9" borderId="19" xfId="3" applyNumberFormat="1" applyFont="1" applyFill="1" applyBorder="1" applyAlignment="1" applyProtection="1">
      <alignment horizontal="center" vertical="center"/>
      <protection locked="0"/>
    </xf>
    <xf numFmtId="1" fontId="4" fillId="9" borderId="22" xfId="3" applyNumberFormat="1" applyFont="1" applyFill="1" applyBorder="1" applyAlignment="1" applyProtection="1">
      <alignment horizontal="center" vertical="center"/>
      <protection locked="0"/>
    </xf>
    <xf numFmtId="3" fontId="4" fillId="9" borderId="16" xfId="3" applyNumberFormat="1" applyFont="1" applyFill="1" applyBorder="1" applyAlignment="1" applyProtection="1">
      <alignment horizontal="center" vertical="center"/>
      <protection locked="0"/>
    </xf>
    <xf numFmtId="3" fontId="4" fillId="9" borderId="19" xfId="3" applyNumberFormat="1" applyFont="1" applyFill="1" applyBorder="1" applyAlignment="1" applyProtection="1">
      <alignment horizontal="center" vertical="center"/>
      <protection locked="0"/>
    </xf>
    <xf numFmtId="3" fontId="4" fillId="9" borderId="22" xfId="3" applyNumberFormat="1" applyFont="1" applyFill="1" applyBorder="1" applyAlignment="1" applyProtection="1">
      <alignment horizontal="center" vertical="center"/>
      <protection locked="0"/>
    </xf>
    <xf numFmtId="0" fontId="17" fillId="0" borderId="16" xfId="0" applyFont="1" applyFill="1" applyBorder="1" applyAlignment="1" applyProtection="1">
      <alignment horizontal="center" vertical="center" wrapText="1"/>
      <protection locked="0"/>
    </xf>
    <xf numFmtId="0" fontId="17" fillId="0" borderId="19" xfId="0" applyFont="1" applyFill="1" applyBorder="1" applyAlignment="1" applyProtection="1">
      <alignment horizontal="center" vertical="center" wrapText="1"/>
      <protection locked="0"/>
    </xf>
    <xf numFmtId="0" fontId="17" fillId="0" borderId="22" xfId="0" applyFont="1" applyFill="1" applyBorder="1" applyAlignment="1" applyProtection="1">
      <alignment horizontal="center" vertical="center" wrapText="1"/>
      <protection locked="0"/>
    </xf>
    <xf numFmtId="3" fontId="0" fillId="0" borderId="16" xfId="2" applyNumberFormat="1" applyFont="1" applyFill="1" applyBorder="1" applyAlignment="1">
      <alignment horizontal="center" vertical="center"/>
    </xf>
    <xf numFmtId="3" fontId="0" fillId="0" borderId="19" xfId="2" applyNumberFormat="1" applyFont="1" applyFill="1" applyBorder="1" applyAlignment="1">
      <alignment horizontal="center" vertical="center"/>
    </xf>
    <xf numFmtId="3" fontId="0" fillId="0" borderId="22" xfId="2" applyNumberFormat="1" applyFont="1" applyFill="1" applyBorder="1" applyAlignment="1">
      <alignment horizontal="center" vertical="center"/>
    </xf>
    <xf numFmtId="0" fontId="2" fillId="0" borderId="16" xfId="0" applyFont="1" applyBorder="1" applyAlignment="1">
      <alignment horizontal="center" vertical="center"/>
    </xf>
    <xf numFmtId="0" fontId="2" fillId="0" borderId="19" xfId="0" applyFont="1" applyBorder="1" applyAlignment="1">
      <alignment horizontal="center" vertical="center"/>
    </xf>
    <xf numFmtId="0" fontId="2" fillId="0" borderId="22" xfId="0" applyFont="1" applyBorder="1" applyAlignment="1">
      <alignment horizontal="center" vertical="center"/>
    </xf>
    <xf numFmtId="0" fontId="27" fillId="0" borderId="16"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7" fillId="0" borderId="22" xfId="0" applyFont="1" applyFill="1" applyBorder="1" applyAlignment="1">
      <alignment horizontal="center" vertical="center" wrapText="1"/>
    </xf>
    <xf numFmtId="0" fontId="3" fillId="0" borderId="16"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2" xfId="0" applyFont="1" applyFill="1" applyBorder="1" applyAlignment="1">
      <alignment horizontal="center" vertical="center"/>
    </xf>
    <xf numFmtId="9" fontId="3" fillId="0" borderId="16" xfId="0" applyNumberFormat="1" applyFont="1" applyFill="1" applyBorder="1" applyAlignment="1">
      <alignment horizontal="center" vertical="center"/>
    </xf>
    <xf numFmtId="9" fontId="3" fillId="0" borderId="19" xfId="0" applyNumberFormat="1" applyFont="1" applyFill="1" applyBorder="1" applyAlignment="1">
      <alignment horizontal="center" vertical="center"/>
    </xf>
    <xf numFmtId="9" fontId="3" fillId="0" borderId="22" xfId="0" applyNumberFormat="1" applyFont="1" applyFill="1" applyBorder="1" applyAlignment="1">
      <alignment horizontal="center" vertical="center"/>
    </xf>
    <xf numFmtId="1" fontId="19" fillId="0" borderId="16" xfId="0" applyNumberFormat="1" applyFont="1" applyFill="1" applyBorder="1" applyAlignment="1">
      <alignment horizontal="center" vertical="center"/>
    </xf>
    <xf numFmtId="1" fontId="19" fillId="0" borderId="19" xfId="0" applyNumberFormat="1" applyFont="1" applyFill="1" applyBorder="1" applyAlignment="1">
      <alignment horizontal="center" vertical="center"/>
    </xf>
    <xf numFmtId="1" fontId="19" fillId="0" borderId="22" xfId="0" applyNumberFormat="1" applyFont="1" applyFill="1" applyBorder="1" applyAlignment="1">
      <alignment horizontal="center" vertical="center"/>
    </xf>
    <xf numFmtId="164" fontId="3" fillId="0" borderId="85" xfId="0" applyNumberFormat="1" applyFont="1" applyFill="1" applyBorder="1" applyAlignment="1" applyProtection="1">
      <alignment horizontal="center" vertical="center" wrapText="1"/>
      <protection locked="0"/>
    </xf>
    <xf numFmtId="1" fontId="5" fillId="0" borderId="24" xfId="0" applyNumberFormat="1" applyFont="1" applyFill="1" applyBorder="1" applyAlignment="1">
      <alignment horizontal="center" vertical="center" wrapText="1"/>
    </xf>
    <xf numFmtId="1" fontId="5" fillId="0" borderId="25" xfId="0" applyNumberFormat="1" applyFont="1" applyFill="1" applyBorder="1" applyAlignment="1">
      <alignment horizontal="center" vertical="center" wrapText="1"/>
    </xf>
    <xf numFmtId="1" fontId="5" fillId="0" borderId="85" xfId="0" applyNumberFormat="1" applyFont="1" applyFill="1" applyBorder="1" applyAlignment="1">
      <alignment horizontal="center" vertical="center" wrapText="1"/>
    </xf>
    <xf numFmtId="0" fontId="3" fillId="0" borderId="24" xfId="0" applyFont="1" applyFill="1" applyBorder="1" applyAlignment="1" applyProtection="1">
      <alignment horizontal="justify" vertical="center" wrapText="1"/>
      <protection locked="0"/>
    </xf>
    <xf numFmtId="0" fontId="3" fillId="0" borderId="25" xfId="0" applyFont="1" applyFill="1" applyBorder="1" applyAlignment="1" applyProtection="1">
      <alignment horizontal="justify" vertical="center" wrapText="1"/>
      <protection locked="0"/>
    </xf>
    <xf numFmtId="0" fontId="3" fillId="0" borderId="85" xfId="0" applyFont="1" applyFill="1" applyBorder="1" applyAlignment="1" applyProtection="1">
      <alignment horizontal="justify" vertical="center" wrapText="1"/>
      <protection locked="0"/>
    </xf>
    <xf numFmtId="9" fontId="2" fillId="0" borderId="24" xfId="1" applyFont="1" applyFill="1" applyBorder="1" applyAlignment="1">
      <alignment horizontal="center" vertical="center"/>
    </xf>
    <xf numFmtId="9" fontId="2" fillId="0" borderId="25" xfId="1" applyFont="1" applyFill="1" applyBorder="1" applyAlignment="1">
      <alignment horizontal="center" vertical="center"/>
    </xf>
    <xf numFmtId="9" fontId="2" fillId="0" borderId="85" xfId="1" applyFont="1" applyFill="1" applyBorder="1" applyAlignment="1">
      <alignment horizontal="center" vertical="center"/>
    </xf>
    <xf numFmtId="1" fontId="31" fillId="0" borderId="24" xfId="0" applyNumberFormat="1" applyFont="1" applyFill="1" applyBorder="1" applyAlignment="1" applyProtection="1">
      <alignment horizontal="center" vertical="center" wrapText="1"/>
      <protection locked="0"/>
    </xf>
    <xf numFmtId="1" fontId="31" fillId="0" borderId="25" xfId="0" applyNumberFormat="1" applyFont="1" applyFill="1" applyBorder="1" applyAlignment="1" applyProtection="1">
      <alignment horizontal="center" vertical="center" wrapText="1"/>
      <protection locked="0"/>
    </xf>
    <xf numFmtId="1" fontId="31" fillId="0" borderId="85" xfId="0" applyNumberFormat="1" applyFont="1" applyFill="1" applyBorder="1" applyAlignment="1" applyProtection="1">
      <alignment horizontal="center" vertical="center" wrapText="1"/>
      <protection locked="0"/>
    </xf>
    <xf numFmtId="0" fontId="2" fillId="0" borderId="85" xfId="0" applyFont="1" applyFill="1" applyBorder="1" applyAlignment="1" applyProtection="1">
      <alignment horizontal="center" vertical="center" wrapText="1"/>
      <protection locked="0"/>
    </xf>
    <xf numFmtId="0" fontId="2" fillId="0" borderId="85" xfId="0" applyFont="1" applyFill="1" applyBorder="1" applyAlignment="1">
      <alignment horizontal="center" vertical="center"/>
    </xf>
    <xf numFmtId="3" fontId="4" fillId="0" borderId="24" xfId="3" applyNumberFormat="1" applyFont="1" applyFill="1" applyBorder="1" applyAlignment="1">
      <alignment horizontal="center" vertical="center"/>
    </xf>
    <xf numFmtId="3" fontId="4" fillId="0" borderId="25" xfId="3" applyNumberFormat="1" applyFont="1" applyFill="1" applyBorder="1" applyAlignment="1">
      <alignment horizontal="center" vertical="center"/>
    </xf>
    <xf numFmtId="3" fontId="4" fillId="0" borderId="85" xfId="3" applyNumberFormat="1" applyFont="1" applyFill="1" applyBorder="1" applyAlignment="1">
      <alignment horizontal="center" vertical="center"/>
    </xf>
    <xf numFmtId="44" fontId="32" fillId="0" borderId="24" xfId="2" applyFont="1" applyFill="1" applyBorder="1" applyAlignment="1">
      <alignment horizontal="center" vertical="center"/>
    </xf>
    <xf numFmtId="44" fontId="32" fillId="0" borderId="25" xfId="2" applyFont="1" applyFill="1" applyBorder="1" applyAlignment="1">
      <alignment horizontal="center" vertical="center"/>
    </xf>
    <xf numFmtId="44" fontId="32" fillId="0" borderId="85" xfId="2" applyFont="1" applyFill="1" applyBorder="1" applyAlignment="1">
      <alignment horizontal="center" vertical="center"/>
    </xf>
    <xf numFmtId="44" fontId="32" fillId="0" borderId="26" xfId="2" applyFont="1" applyFill="1" applyBorder="1" applyAlignment="1">
      <alignment horizontal="center" vertical="center"/>
    </xf>
    <xf numFmtId="0" fontId="2" fillId="0" borderId="84" xfId="0" applyFont="1" applyFill="1" applyBorder="1" applyAlignment="1" applyProtection="1">
      <alignment horizontal="center" vertical="center" wrapText="1"/>
      <protection locked="0"/>
    </xf>
    <xf numFmtId="0" fontId="2" fillId="0" borderId="85" xfId="0" applyFont="1" applyFill="1" applyBorder="1" applyAlignment="1" applyProtection="1">
      <alignment horizontal="justify" vertical="center" wrapText="1"/>
      <protection locked="0"/>
    </xf>
    <xf numFmtId="0" fontId="2" fillId="0" borderId="85" xfId="0" applyFont="1" applyFill="1" applyBorder="1" applyAlignment="1">
      <alignment horizontal="center" vertical="center" wrapText="1"/>
    </xf>
    <xf numFmtId="1" fontId="3" fillId="0" borderId="24" xfId="0" applyNumberFormat="1" applyFont="1" applyFill="1" applyBorder="1" applyAlignment="1">
      <alignment horizontal="center" vertical="center"/>
    </xf>
    <xf numFmtId="1" fontId="3" fillId="0" borderId="25" xfId="0" applyNumberFormat="1" applyFont="1" applyFill="1" applyBorder="1" applyAlignment="1">
      <alignment horizontal="center" vertical="center"/>
    </xf>
    <xf numFmtId="1" fontId="3" fillId="0" borderId="85" xfId="0" applyNumberFormat="1" applyFont="1" applyFill="1" applyBorder="1" applyAlignment="1">
      <alignment horizontal="center" vertical="center"/>
    </xf>
    <xf numFmtId="9" fontId="3" fillId="0" borderId="24" xfId="0" applyNumberFormat="1" applyFont="1" applyFill="1" applyBorder="1" applyAlignment="1">
      <alignment horizontal="center" vertical="center"/>
    </xf>
    <xf numFmtId="9" fontId="3" fillId="0" borderId="25" xfId="0" applyNumberFormat="1" applyFont="1" applyFill="1" applyBorder="1" applyAlignment="1">
      <alignment horizontal="center" vertical="center"/>
    </xf>
    <xf numFmtId="9" fontId="3" fillId="0" borderId="85" xfId="0" applyNumberFormat="1" applyFont="1" applyFill="1" applyBorder="1" applyAlignment="1">
      <alignment horizontal="center" vertical="center"/>
    </xf>
    <xf numFmtId="9" fontId="3" fillId="0" borderId="26" xfId="0" applyNumberFormat="1" applyFont="1" applyFill="1" applyBorder="1" applyAlignment="1">
      <alignment horizontal="center" vertical="center"/>
    </xf>
    <xf numFmtId="1" fontId="5" fillId="0" borderId="26" xfId="0" applyNumberFormat="1" applyFont="1" applyFill="1" applyBorder="1" applyAlignment="1">
      <alignment horizontal="center" vertical="center" wrapText="1"/>
    </xf>
    <xf numFmtId="0" fontId="3" fillId="0" borderId="26" xfId="0" applyFont="1" applyFill="1" applyBorder="1" applyAlignment="1" applyProtection="1">
      <alignment horizontal="justify" vertical="center" wrapText="1"/>
      <protection locked="0"/>
    </xf>
    <xf numFmtId="9" fontId="2" fillId="0" borderId="26" xfId="1" applyFont="1" applyFill="1" applyBorder="1" applyAlignment="1">
      <alignment horizontal="center" vertical="center"/>
    </xf>
    <xf numFmtId="1" fontId="31" fillId="0" borderId="26" xfId="0" applyNumberFormat="1" applyFont="1" applyFill="1" applyBorder="1" applyAlignment="1" applyProtection="1">
      <alignment horizontal="center" vertical="center" wrapText="1"/>
      <protection locked="0"/>
    </xf>
    <xf numFmtId="3" fontId="4" fillId="0" borderId="26" xfId="3" applyNumberFormat="1" applyFont="1" applyFill="1" applyBorder="1" applyAlignment="1">
      <alignment horizontal="center" vertical="center"/>
    </xf>
    <xf numFmtId="0" fontId="2" fillId="0" borderId="26" xfId="0" applyFont="1" applyFill="1" applyBorder="1" applyAlignment="1">
      <alignment horizontal="center" vertical="center" wrapText="1"/>
    </xf>
    <xf numFmtId="1" fontId="3" fillId="0" borderId="26" xfId="0" applyNumberFormat="1" applyFont="1" applyFill="1" applyBorder="1" applyAlignment="1">
      <alignment horizontal="center" vertical="center"/>
    </xf>
    <xf numFmtId="9" fontId="2" fillId="0" borderId="27" xfId="1" applyFont="1" applyFill="1" applyBorder="1" applyAlignment="1">
      <alignment horizontal="center" vertical="center"/>
    </xf>
    <xf numFmtId="0" fontId="17" fillId="0" borderId="27" xfId="0"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0" borderId="27" xfId="0" applyFont="1" applyFill="1" applyBorder="1" applyAlignment="1">
      <alignment horizontal="center" vertical="center"/>
    </xf>
    <xf numFmtId="3" fontId="4" fillId="9" borderId="27" xfId="3" applyNumberFormat="1" applyFont="1" applyFill="1" applyBorder="1" applyAlignment="1">
      <alignment horizontal="center" vertical="center"/>
    </xf>
    <xf numFmtId="3" fontId="0" fillId="0" borderId="27" xfId="2" applyNumberFormat="1" applyFont="1" applyFill="1" applyBorder="1" applyAlignment="1">
      <alignment horizontal="center" vertical="center"/>
    </xf>
    <xf numFmtId="164" fontId="3" fillId="0" borderId="27" xfId="0" applyNumberFormat="1" applyFont="1" applyFill="1" applyBorder="1" applyAlignment="1" applyProtection="1">
      <alignment horizontal="center" vertical="center" wrapText="1"/>
      <protection locked="0"/>
    </xf>
    <xf numFmtId="0" fontId="2" fillId="0" borderId="27" xfId="0" applyFont="1" applyFill="1" applyBorder="1" applyAlignment="1">
      <alignment horizontal="center" vertical="center" wrapText="1"/>
    </xf>
    <xf numFmtId="1" fontId="2" fillId="0" borderId="27" xfId="0" applyNumberFormat="1" applyFont="1" applyFill="1" applyBorder="1" applyAlignment="1" applyProtection="1">
      <alignment horizontal="center" vertical="center" wrapText="1"/>
      <protection locked="0"/>
    </xf>
    <xf numFmtId="0" fontId="3" fillId="0" borderId="27" xfId="0" applyFont="1" applyFill="1" applyBorder="1" applyAlignment="1">
      <alignment horizontal="center" vertical="center"/>
    </xf>
    <xf numFmtId="1" fontId="5" fillId="0" borderId="27" xfId="0" applyNumberFormat="1" applyFont="1" applyFill="1" applyBorder="1" applyAlignment="1">
      <alignment horizontal="center" vertical="center" wrapText="1"/>
    </xf>
    <xf numFmtId="0" fontId="3" fillId="0" borderId="27" xfId="0" applyFont="1" applyFill="1" applyBorder="1" applyAlignment="1" applyProtection="1">
      <alignment horizontal="justify" vertical="center" wrapText="1"/>
      <protection locked="0"/>
    </xf>
    <xf numFmtId="0" fontId="22" fillId="0" borderId="16" xfId="0" applyFont="1" applyFill="1" applyBorder="1" applyAlignment="1" applyProtection="1">
      <alignment horizontal="center" vertical="center" wrapText="1"/>
    </xf>
    <xf numFmtId="0" fontId="22" fillId="0" borderId="22" xfId="0" applyFont="1" applyFill="1" applyBorder="1" applyAlignment="1" applyProtection="1">
      <alignment horizontal="center" vertical="center" wrapText="1"/>
    </xf>
    <xf numFmtId="0" fontId="20" fillId="0" borderId="16" xfId="0" applyFont="1" applyFill="1" applyBorder="1" applyAlignment="1" applyProtection="1">
      <alignment horizontal="center" vertical="center" wrapText="1"/>
      <protection locked="0"/>
    </xf>
    <xf numFmtId="0" fontId="20" fillId="0" borderId="22" xfId="0" applyFont="1" applyFill="1" applyBorder="1" applyAlignment="1" applyProtection="1">
      <alignment horizontal="center" vertical="center" wrapText="1"/>
      <protection locked="0"/>
    </xf>
    <xf numFmtId="44" fontId="0" fillId="0" borderId="16" xfId="2" applyFont="1" applyFill="1" applyBorder="1" applyAlignment="1">
      <alignment horizontal="center" vertical="center"/>
    </xf>
    <xf numFmtId="44" fontId="0" fillId="0" borderId="22" xfId="2" applyFont="1" applyFill="1" applyBorder="1" applyAlignment="1">
      <alignment horizontal="center" vertical="center"/>
    </xf>
    <xf numFmtId="1" fontId="3" fillId="0" borderId="16" xfId="0" applyNumberFormat="1" applyFont="1" applyFill="1" applyBorder="1" applyAlignment="1">
      <alignment horizontal="justify" vertical="center" wrapText="1"/>
    </xf>
    <xf numFmtId="1" fontId="3" fillId="0" borderId="22" xfId="0" applyNumberFormat="1" applyFont="1" applyFill="1" applyBorder="1" applyAlignment="1">
      <alignment horizontal="justify" vertical="center" wrapText="1"/>
    </xf>
    <xf numFmtId="0" fontId="3" fillId="0" borderId="16" xfId="0" applyFont="1" applyFill="1" applyBorder="1" applyAlignment="1" applyProtection="1">
      <alignment horizontal="center" vertical="center" wrapText="1"/>
      <protection locked="0"/>
    </xf>
    <xf numFmtId="0" fontId="3" fillId="0" borderId="22" xfId="0" applyFont="1" applyFill="1" applyBorder="1" applyAlignment="1" applyProtection="1">
      <alignment horizontal="center" vertical="center" wrapText="1"/>
      <protection locked="0"/>
    </xf>
    <xf numFmtId="0" fontId="2" fillId="0" borderId="15"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2" fillId="0" borderId="19"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protection locked="0"/>
    </xf>
    <xf numFmtId="0" fontId="3" fillId="0" borderId="27" xfId="0" applyFont="1" applyFill="1" applyBorder="1" applyAlignment="1" applyProtection="1">
      <alignment horizontal="center" vertical="center" wrapText="1"/>
      <protection locked="0"/>
    </xf>
    <xf numFmtId="1" fontId="4" fillId="10" borderId="16" xfId="3" applyNumberFormat="1" applyFont="1" applyFill="1" applyBorder="1" applyAlignment="1">
      <alignment horizontal="center" vertical="center"/>
    </xf>
    <xf numFmtId="1" fontId="4" fillId="10" borderId="19" xfId="3" applyNumberFormat="1" applyFont="1" applyFill="1" applyBorder="1" applyAlignment="1">
      <alignment horizontal="center" vertical="center"/>
    </xf>
    <xf numFmtId="1" fontId="4" fillId="10" borderId="27" xfId="3" applyNumberFormat="1" applyFont="1" applyFill="1" applyBorder="1" applyAlignment="1">
      <alignment horizontal="center" vertical="center"/>
    </xf>
    <xf numFmtId="3" fontId="4" fillId="10" borderId="27" xfId="0" applyNumberFormat="1" applyFont="1" applyFill="1" applyBorder="1" applyAlignment="1">
      <alignment horizontal="center" vertical="center"/>
    </xf>
    <xf numFmtId="44" fontId="0" fillId="0" borderId="19" xfId="2" applyFont="1" applyFill="1" applyBorder="1" applyAlignment="1">
      <alignment horizontal="center" vertical="center"/>
    </xf>
    <xf numFmtId="44" fontId="0" fillId="0" borderId="27" xfId="2" applyFont="1" applyFill="1" applyBorder="1" applyAlignment="1">
      <alignment horizontal="center" vertical="center"/>
    </xf>
    <xf numFmtId="0" fontId="20" fillId="0" borderId="19" xfId="0" applyFont="1" applyFill="1" applyBorder="1" applyAlignment="1" applyProtection="1">
      <alignment horizontal="center" vertical="center" wrapText="1"/>
      <protection locked="0"/>
    </xf>
    <xf numFmtId="9" fontId="4" fillId="0" borderId="27" xfId="0" applyNumberFormat="1" applyFont="1" applyFill="1" applyBorder="1" applyAlignment="1">
      <alignment horizontal="center" vertical="center"/>
    </xf>
    <xf numFmtId="166" fontId="4" fillId="0" borderId="24" xfId="0" applyNumberFormat="1" applyFont="1" applyBorder="1" applyAlignment="1">
      <alignment horizontal="justify" vertical="center" wrapText="1"/>
    </xf>
    <xf numFmtId="166" fontId="4" fillId="0" borderId="25" xfId="0" applyNumberFormat="1" applyFont="1" applyBorder="1" applyAlignment="1">
      <alignment horizontal="justify" vertical="center" wrapText="1"/>
    </xf>
    <xf numFmtId="166" fontId="4" fillId="0" borderId="26" xfId="0" applyNumberFormat="1" applyFont="1" applyBorder="1" applyAlignment="1">
      <alignment horizontal="justify" vertical="center" wrapText="1"/>
    </xf>
    <xf numFmtId="1" fontId="4" fillId="0" borderId="27" xfId="0" applyNumberFormat="1" applyFont="1" applyFill="1" applyBorder="1" applyAlignment="1">
      <alignment horizontal="center" vertical="center"/>
    </xf>
    <xf numFmtId="1" fontId="4" fillId="10" borderId="22" xfId="3" applyNumberFormat="1" applyFont="1" applyFill="1" applyBorder="1" applyAlignment="1">
      <alignment horizontal="center" vertical="center"/>
    </xf>
    <xf numFmtId="0" fontId="2" fillId="0" borderId="15" xfId="0" applyFont="1" applyBorder="1" applyAlignment="1">
      <alignment horizontal="center" vertical="center"/>
    </xf>
    <xf numFmtId="0" fontId="2" fillId="0" borderId="18" xfId="0" applyFont="1" applyBorder="1" applyAlignment="1">
      <alignment horizontal="center" vertical="center"/>
    </xf>
    <xf numFmtId="0" fontId="2" fillId="0" borderId="63" xfId="0" applyFont="1" applyBorder="1" applyAlignment="1">
      <alignment horizontal="center" vertical="center"/>
    </xf>
    <xf numFmtId="0" fontId="2" fillId="0" borderId="27" xfId="0" applyFont="1" applyBorder="1" applyAlignment="1">
      <alignment horizontal="center" vertical="center"/>
    </xf>
    <xf numFmtId="0" fontId="2" fillId="0" borderId="16"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7" xfId="0" applyFont="1" applyBorder="1" applyAlignment="1">
      <alignment horizontal="center" vertical="center" wrapText="1"/>
    </xf>
    <xf numFmtId="166" fontId="4" fillId="0" borderId="27" xfId="0" applyNumberFormat="1" applyFont="1" applyBorder="1" applyAlignment="1">
      <alignment horizontal="justify" vertical="center" wrapText="1"/>
    </xf>
    <xf numFmtId="0" fontId="2" fillId="0" borderId="27" xfId="0" applyFont="1" applyFill="1" applyBorder="1" applyAlignment="1" applyProtection="1">
      <alignment horizontal="justify" vertical="center" wrapText="1"/>
      <protection locked="0"/>
    </xf>
    <xf numFmtId="3" fontId="4" fillId="10" borderId="16" xfId="3" applyNumberFormat="1" applyFont="1" applyFill="1" applyBorder="1" applyAlignment="1">
      <alignment horizontal="center" vertical="center"/>
    </xf>
    <xf numFmtId="3" fontId="4" fillId="10" borderId="19" xfId="3" applyNumberFormat="1" applyFont="1" applyFill="1" applyBorder="1" applyAlignment="1">
      <alignment horizontal="center" vertical="center"/>
    </xf>
    <xf numFmtId="3" fontId="4" fillId="10" borderId="22" xfId="3" applyNumberFormat="1" applyFont="1" applyFill="1" applyBorder="1" applyAlignment="1">
      <alignment horizontal="center" vertical="center"/>
    </xf>
    <xf numFmtId="166" fontId="4" fillId="0" borderId="31" xfId="0" applyNumberFormat="1" applyFont="1" applyBorder="1" applyAlignment="1">
      <alignment horizontal="justify" vertical="center" wrapText="1"/>
    </xf>
    <xf numFmtId="0" fontId="22" fillId="9" borderId="16" xfId="0" applyFont="1" applyFill="1" applyBorder="1" applyAlignment="1" applyProtection="1">
      <alignment horizontal="center" vertical="center" wrapText="1"/>
    </xf>
    <xf numFmtId="0" fontId="22" fillId="9" borderId="19" xfId="0" applyFont="1" applyFill="1" applyBorder="1" applyAlignment="1" applyProtection="1">
      <alignment horizontal="center" vertical="center" wrapText="1"/>
    </xf>
    <xf numFmtId="0" fontId="22" fillId="9" borderId="22" xfId="0" applyFont="1" applyFill="1" applyBorder="1" applyAlignment="1" applyProtection="1">
      <alignment horizontal="center" vertical="center" wrapText="1"/>
    </xf>
    <xf numFmtId="1" fontId="4" fillId="9" borderId="16" xfId="3" applyNumberFormat="1" applyFont="1" applyFill="1" applyBorder="1" applyAlignment="1">
      <alignment horizontal="center" vertical="center"/>
    </xf>
    <xf numFmtId="1" fontId="4" fillId="9" borderId="19" xfId="3" applyNumberFormat="1" applyFont="1" applyFill="1" applyBorder="1" applyAlignment="1">
      <alignment horizontal="center" vertical="center"/>
    </xf>
    <xf numFmtId="1" fontId="4" fillId="9" borderId="22" xfId="3" applyNumberFormat="1" applyFont="1" applyFill="1" applyBorder="1" applyAlignment="1">
      <alignment horizontal="center" vertical="center"/>
    </xf>
    <xf numFmtId="0" fontId="24" fillId="9" borderId="16" xfId="0" applyFont="1" applyFill="1" applyBorder="1" applyAlignment="1" applyProtection="1">
      <alignment horizontal="center" vertical="center" wrapText="1"/>
    </xf>
    <xf numFmtId="0" fontId="24" fillId="9" borderId="19" xfId="0" applyFont="1" applyFill="1" applyBorder="1" applyAlignment="1" applyProtection="1">
      <alignment horizontal="center" vertical="center" wrapText="1"/>
    </xf>
    <xf numFmtId="0" fontId="24" fillId="9" borderId="22" xfId="0" applyFont="1" applyFill="1" applyBorder="1" applyAlignment="1" applyProtection="1">
      <alignment horizontal="center" vertical="center" wrapText="1"/>
    </xf>
    <xf numFmtId="0" fontId="24" fillId="0" borderId="16" xfId="0" applyFont="1" applyFill="1" applyBorder="1" applyAlignment="1" applyProtection="1">
      <alignment horizontal="center" vertical="center" wrapText="1"/>
    </xf>
    <xf numFmtId="0" fontId="24" fillId="0" borderId="22" xfId="0" applyFont="1" applyFill="1" applyBorder="1" applyAlignment="1" applyProtection="1">
      <alignment horizontal="center" vertical="center" wrapText="1"/>
    </xf>
    <xf numFmtId="0" fontId="22" fillId="0" borderId="16" xfId="0" applyFont="1" applyFill="1" applyBorder="1" applyAlignment="1">
      <alignment horizontal="center" vertical="center" wrapText="1"/>
    </xf>
    <xf numFmtId="0" fontId="22" fillId="0" borderId="22" xfId="0" applyFont="1" applyFill="1" applyBorder="1" applyAlignment="1">
      <alignment horizontal="center" vertical="center" wrapText="1"/>
    </xf>
    <xf numFmtId="44" fontId="0" fillId="0" borderId="24" xfId="2" applyFont="1" applyFill="1" applyBorder="1" applyAlignment="1">
      <alignment horizontal="center" vertical="center"/>
    </xf>
    <xf numFmtId="44" fontId="0" fillId="0" borderId="25" xfId="2" applyFont="1" applyFill="1" applyBorder="1" applyAlignment="1">
      <alignment horizontal="center" vertical="center"/>
    </xf>
    <xf numFmtId="44" fontId="0" fillId="0" borderId="26" xfId="2" applyFont="1" applyFill="1" applyBorder="1" applyAlignment="1">
      <alignment horizontal="center" vertical="center"/>
    </xf>
    <xf numFmtId="0" fontId="24" fillId="0" borderId="19" xfId="0" applyFont="1" applyFill="1" applyBorder="1" applyAlignment="1" applyProtection="1">
      <alignment horizontal="center" vertical="center" wrapText="1"/>
    </xf>
    <xf numFmtId="3" fontId="4" fillId="10" borderId="24" xfId="3" applyNumberFormat="1" applyFont="1" applyFill="1" applyBorder="1" applyAlignment="1">
      <alignment horizontal="center" vertical="center"/>
    </xf>
    <xf numFmtId="3" fontId="4" fillId="10" borderId="25" xfId="3" applyNumberFormat="1" applyFont="1" applyFill="1" applyBorder="1" applyAlignment="1">
      <alignment horizontal="center" vertical="center"/>
    </xf>
    <xf numFmtId="3" fontId="4" fillId="10" borderId="26" xfId="3" applyNumberFormat="1" applyFont="1" applyFill="1" applyBorder="1" applyAlignment="1">
      <alignment horizontal="center" vertical="center"/>
    </xf>
    <xf numFmtId="0" fontId="2" fillId="0" borderId="24" xfId="0" applyFont="1" applyFill="1" applyBorder="1" applyAlignment="1">
      <alignment horizontal="justify" vertical="center" wrapText="1"/>
    </xf>
    <xf numFmtId="0" fontId="2" fillId="0" borderId="25" xfId="0" applyFont="1" applyFill="1" applyBorder="1" applyAlignment="1">
      <alignment horizontal="justify" vertical="center" wrapText="1"/>
    </xf>
    <xf numFmtId="0" fontId="2" fillId="0" borderId="26" xfId="0" applyFont="1" applyFill="1" applyBorder="1" applyAlignment="1">
      <alignment horizontal="justify" vertical="center" wrapText="1"/>
    </xf>
    <xf numFmtId="0" fontId="2" fillId="0" borderId="48" xfId="0" applyFont="1" applyFill="1" applyBorder="1" applyAlignment="1">
      <alignment horizontal="justify" vertical="center" wrapText="1"/>
    </xf>
    <xf numFmtId="0" fontId="2" fillId="0" borderId="34" xfId="0" applyFont="1" applyFill="1" applyBorder="1" applyAlignment="1">
      <alignment horizontal="justify" vertical="center" wrapText="1"/>
    </xf>
    <xf numFmtId="0" fontId="2" fillId="0" borderId="29" xfId="0" applyFont="1" applyFill="1" applyBorder="1" applyAlignment="1">
      <alignment horizontal="justify" vertical="center" wrapText="1"/>
    </xf>
    <xf numFmtId="14" fontId="2" fillId="0" borderId="16" xfId="0" applyNumberFormat="1" applyFont="1" applyFill="1" applyBorder="1" applyAlignment="1">
      <alignment horizontal="center" vertical="center"/>
    </xf>
    <xf numFmtId="14" fontId="2" fillId="0" borderId="19" xfId="0" applyNumberFormat="1" applyFont="1" applyFill="1" applyBorder="1" applyAlignment="1">
      <alignment horizontal="center" vertical="center"/>
    </xf>
    <xf numFmtId="14" fontId="2" fillId="0" borderId="22" xfId="0" applyNumberFormat="1" applyFont="1" applyFill="1" applyBorder="1" applyAlignment="1">
      <alignment horizontal="center" vertical="center"/>
    </xf>
    <xf numFmtId="1" fontId="4" fillId="0" borderId="16" xfId="0" applyNumberFormat="1" applyFont="1" applyFill="1" applyBorder="1" applyAlignment="1" applyProtection="1">
      <alignment horizontal="center" vertical="center" wrapText="1"/>
    </xf>
    <xf numFmtId="1" fontId="4" fillId="0" borderId="19" xfId="0" applyNumberFormat="1" applyFont="1" applyFill="1" applyBorder="1" applyAlignment="1" applyProtection="1">
      <alignment horizontal="center" vertical="center" wrapText="1"/>
    </xf>
    <xf numFmtId="1" fontId="4" fillId="0" borderId="22" xfId="0" applyNumberFormat="1" applyFont="1" applyFill="1" applyBorder="1" applyAlignment="1" applyProtection="1">
      <alignment horizontal="center" vertical="center" wrapText="1"/>
    </xf>
    <xf numFmtId="9" fontId="3" fillId="0" borderId="16" xfId="1" applyFont="1" applyFill="1" applyBorder="1" applyAlignment="1">
      <alignment horizontal="center" vertical="center" wrapText="1"/>
    </xf>
    <xf numFmtId="9" fontId="3" fillId="0" borderId="19" xfId="1" applyFont="1" applyFill="1" applyBorder="1" applyAlignment="1">
      <alignment horizontal="center" vertical="center" wrapText="1"/>
    </xf>
    <xf numFmtId="9" fontId="3" fillId="0" borderId="22" xfId="1"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3" fillId="0" borderId="16" xfId="0" applyNumberFormat="1" applyFont="1" applyFill="1" applyBorder="1" applyAlignment="1">
      <alignment horizontal="center" vertical="center"/>
    </xf>
    <xf numFmtId="0" fontId="3" fillId="0" borderId="19" xfId="0" applyNumberFormat="1" applyFont="1" applyFill="1" applyBorder="1" applyAlignment="1">
      <alignment horizontal="center" vertical="center"/>
    </xf>
    <xf numFmtId="0" fontId="3" fillId="0" borderId="22" xfId="0" applyNumberFormat="1" applyFont="1" applyFill="1" applyBorder="1" applyAlignment="1">
      <alignment horizontal="center" vertical="center"/>
    </xf>
    <xf numFmtId="0" fontId="2" fillId="0" borderId="16" xfId="0" applyFont="1" applyBorder="1" applyAlignment="1">
      <alignment horizontal="justify" vertical="center" wrapText="1"/>
    </xf>
    <xf numFmtId="0" fontId="2" fillId="0" borderId="19" xfId="0" applyFont="1" applyBorder="1" applyAlignment="1">
      <alignment horizontal="justify" vertical="center" wrapText="1"/>
    </xf>
    <xf numFmtId="0" fontId="2" fillId="0" borderId="22" xfId="0" applyFont="1" applyBorder="1" applyAlignment="1">
      <alignment horizontal="justify" vertical="center" wrapText="1"/>
    </xf>
    <xf numFmtId="165" fontId="2" fillId="0" borderId="16" xfId="2" applyNumberFormat="1" applyFont="1" applyFill="1" applyBorder="1" applyAlignment="1">
      <alignment horizontal="center" vertical="center"/>
    </xf>
    <xf numFmtId="165" fontId="2" fillId="0" borderId="19" xfId="2" applyNumberFormat="1" applyFont="1" applyFill="1" applyBorder="1" applyAlignment="1">
      <alignment horizontal="center" vertical="center"/>
    </xf>
    <xf numFmtId="165" fontId="2" fillId="0" borderId="22" xfId="2" applyNumberFormat="1" applyFont="1" applyFill="1" applyBorder="1" applyAlignment="1">
      <alignment horizontal="center" vertical="center"/>
    </xf>
    <xf numFmtId="165" fontId="4" fillId="0" borderId="16" xfId="2" applyNumberFormat="1" applyFont="1" applyFill="1" applyBorder="1" applyAlignment="1">
      <alignment horizontal="center" vertical="center"/>
    </xf>
    <xf numFmtId="165" fontId="4" fillId="0" borderId="19" xfId="2" applyNumberFormat="1" applyFont="1" applyFill="1" applyBorder="1" applyAlignment="1">
      <alignment horizontal="center" vertical="center"/>
    </xf>
    <xf numFmtId="165" fontId="4" fillId="0" borderId="22" xfId="2" applyNumberFormat="1" applyFont="1" applyFill="1" applyBorder="1" applyAlignment="1">
      <alignment horizontal="center" vertical="center"/>
    </xf>
    <xf numFmtId="165" fontId="4" fillId="0" borderId="24" xfId="2" applyNumberFormat="1" applyFont="1" applyFill="1" applyBorder="1" applyAlignment="1">
      <alignment horizontal="center" vertical="center"/>
    </xf>
    <xf numFmtId="165" fontId="4" fillId="0" borderId="25" xfId="2" applyNumberFormat="1" applyFont="1" applyFill="1" applyBorder="1" applyAlignment="1">
      <alignment horizontal="center" vertical="center"/>
    </xf>
    <xf numFmtId="165" fontId="2" fillId="0" borderId="24" xfId="2" applyNumberFormat="1" applyFont="1" applyFill="1" applyBorder="1" applyAlignment="1">
      <alignment horizontal="center" vertical="center"/>
    </xf>
    <xf numFmtId="165" fontId="2" fillId="0" borderId="25" xfId="2" applyNumberFormat="1" applyFont="1" applyFill="1" applyBorder="1" applyAlignment="1">
      <alignment horizontal="center" vertical="center"/>
    </xf>
    <xf numFmtId="1" fontId="2" fillId="0" borderId="52" xfId="1" applyNumberFormat="1" applyFont="1" applyFill="1" applyBorder="1" applyAlignment="1">
      <alignment horizontal="center" vertical="center"/>
    </xf>
    <xf numFmtId="1" fontId="2" fillId="0" borderId="72" xfId="1" applyNumberFormat="1" applyFont="1" applyFill="1" applyBorder="1" applyAlignment="1">
      <alignment horizontal="center" vertical="center"/>
    </xf>
    <xf numFmtId="1" fontId="3" fillId="0" borderId="53" xfId="0" applyNumberFormat="1" applyFont="1" applyFill="1" applyBorder="1" applyAlignment="1">
      <alignment horizontal="center" vertical="center"/>
    </xf>
    <xf numFmtId="1" fontId="3" fillId="0" borderId="78" xfId="0" applyNumberFormat="1" applyFont="1" applyFill="1" applyBorder="1" applyAlignment="1">
      <alignment horizontal="center" vertical="center"/>
    </xf>
    <xf numFmtId="0" fontId="2" fillId="0" borderId="54" xfId="0" applyFont="1" applyFill="1" applyBorder="1" applyAlignment="1" applyProtection="1">
      <alignment horizontal="center" vertical="center" wrapText="1"/>
      <protection locked="0"/>
    </xf>
    <xf numFmtId="0" fontId="2" fillId="0" borderId="75" xfId="0" applyFont="1" applyFill="1" applyBorder="1" applyAlignment="1" applyProtection="1">
      <alignment horizontal="center" vertical="center" wrapText="1"/>
      <protection locked="0"/>
    </xf>
    <xf numFmtId="165" fontId="4" fillId="0" borderId="26" xfId="2" applyNumberFormat="1" applyFont="1" applyFill="1" applyBorder="1" applyAlignment="1">
      <alignment horizontal="center" vertical="center"/>
    </xf>
    <xf numFmtId="165" fontId="2" fillId="0" borderId="26" xfId="2" applyNumberFormat="1" applyFont="1" applyFill="1" applyBorder="1" applyAlignment="1">
      <alignment horizontal="center" vertical="center"/>
    </xf>
    <xf numFmtId="1" fontId="2" fillId="0" borderId="16" xfId="1" applyNumberFormat="1" applyFont="1" applyFill="1" applyBorder="1" applyAlignment="1">
      <alignment horizontal="center" vertical="center"/>
    </xf>
    <xf numFmtId="1" fontId="2" fillId="0" borderId="19" xfId="1" applyNumberFormat="1" applyFont="1" applyFill="1" applyBorder="1" applyAlignment="1">
      <alignment horizontal="center" vertical="center"/>
    </xf>
    <xf numFmtId="1" fontId="2" fillId="0" borderId="22" xfId="1" applyNumberFormat="1" applyFont="1" applyFill="1" applyBorder="1" applyAlignment="1">
      <alignment horizontal="center" vertical="center"/>
    </xf>
    <xf numFmtId="1" fontId="2" fillId="0" borderId="49" xfId="1" applyNumberFormat="1" applyFont="1" applyFill="1" applyBorder="1" applyAlignment="1">
      <alignment horizontal="center" vertical="center"/>
    </xf>
    <xf numFmtId="0" fontId="2" fillId="0" borderId="46" xfId="0" applyFont="1" applyFill="1" applyBorder="1" applyAlignment="1" applyProtection="1">
      <alignment horizontal="center" vertical="center" wrapText="1"/>
      <protection locked="0"/>
    </xf>
    <xf numFmtId="0" fontId="2" fillId="0" borderId="53" xfId="0" applyFont="1" applyFill="1" applyBorder="1" applyAlignment="1" applyProtection="1">
      <alignment horizontal="center" vertical="center" wrapText="1"/>
      <protection locked="0"/>
    </xf>
    <xf numFmtId="0" fontId="2" fillId="0" borderId="45" xfId="0" applyFont="1" applyFill="1" applyBorder="1" applyAlignment="1">
      <alignment horizontal="center" vertical="center"/>
    </xf>
    <xf numFmtId="0" fontId="2" fillId="0" borderId="62" xfId="0" applyFont="1" applyFill="1" applyBorder="1" applyAlignment="1">
      <alignment horizontal="center" vertical="center"/>
    </xf>
    <xf numFmtId="0" fontId="2" fillId="0" borderId="59" xfId="0" applyFont="1" applyFill="1" applyBorder="1" applyAlignment="1" applyProtection="1">
      <alignment horizontal="center" vertical="center" wrapText="1"/>
      <protection locked="0"/>
    </xf>
    <xf numFmtId="0" fontId="2" fillId="0" borderId="51"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75"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73" xfId="0" applyFont="1" applyFill="1" applyBorder="1" applyAlignment="1" applyProtection="1">
      <alignment horizontal="center" vertical="center" wrapText="1"/>
      <protection locked="0"/>
    </xf>
    <xf numFmtId="0" fontId="2" fillId="0" borderId="52" xfId="0" applyFont="1" applyFill="1" applyBorder="1" applyAlignment="1" applyProtection="1">
      <alignment horizontal="center" vertical="center" wrapText="1"/>
      <protection locked="0"/>
    </xf>
    <xf numFmtId="0" fontId="2" fillId="0" borderId="74" xfId="0" applyFont="1" applyFill="1" applyBorder="1" applyAlignment="1" applyProtection="1">
      <alignment horizontal="center" vertical="center" wrapText="1"/>
      <protection locked="0"/>
    </xf>
    <xf numFmtId="0" fontId="2" fillId="0" borderId="51" xfId="0" applyFont="1" applyFill="1" applyBorder="1" applyAlignment="1" applyProtection="1">
      <alignment horizontal="center" vertical="center" wrapText="1"/>
      <protection locked="0"/>
    </xf>
    <xf numFmtId="0" fontId="2" fillId="0" borderId="77" xfId="0" applyFont="1" applyFill="1" applyBorder="1" applyAlignment="1" applyProtection="1">
      <alignment horizontal="center" vertical="center" wrapText="1"/>
      <protection locked="0"/>
    </xf>
    <xf numFmtId="9" fontId="2" fillId="0" borderId="49" xfId="1" applyFont="1" applyFill="1" applyBorder="1" applyAlignment="1">
      <alignment horizontal="center" vertical="center"/>
    </xf>
    <xf numFmtId="9" fontId="2" fillId="0" borderId="72" xfId="1" applyFont="1" applyFill="1" applyBorder="1" applyAlignment="1">
      <alignment horizontal="center" vertical="center"/>
    </xf>
    <xf numFmtId="0" fontId="2" fillId="0" borderId="76" xfId="0" applyFont="1" applyFill="1" applyBorder="1" applyAlignment="1">
      <alignment horizontal="center" vertical="center"/>
    </xf>
    <xf numFmtId="0" fontId="2" fillId="0" borderId="3" xfId="0" applyFont="1" applyFill="1" applyBorder="1" applyAlignment="1">
      <alignment horizontal="center" vertical="center"/>
    </xf>
    <xf numFmtId="165" fontId="4" fillId="0" borderId="45" xfId="2" applyNumberFormat="1" applyFont="1" applyFill="1" applyBorder="1" applyAlignment="1">
      <alignment horizontal="center" vertical="center"/>
    </xf>
    <xf numFmtId="0" fontId="2" fillId="0" borderId="16" xfId="0" applyFont="1" applyFill="1" applyBorder="1" applyAlignment="1">
      <alignment horizontal="justify" vertical="center"/>
    </xf>
    <xf numFmtId="0" fontId="2" fillId="0" borderId="19" xfId="0" applyFont="1" applyFill="1" applyBorder="1" applyAlignment="1">
      <alignment horizontal="justify" vertical="center"/>
    </xf>
    <xf numFmtId="0" fontId="2" fillId="0" borderId="22" xfId="0" applyFont="1" applyFill="1" applyBorder="1" applyAlignment="1">
      <alignment horizontal="justify" vertical="center"/>
    </xf>
    <xf numFmtId="1" fontId="3" fillId="0" borderId="16" xfId="0" applyNumberFormat="1" applyFont="1" applyFill="1" applyBorder="1" applyAlignment="1" applyProtection="1">
      <alignment horizontal="center" vertical="center" wrapText="1"/>
      <protection locked="0"/>
    </xf>
    <xf numFmtId="1" fontId="3" fillId="0" borderId="22" xfId="0" applyNumberFormat="1" applyFont="1" applyFill="1" applyBorder="1" applyAlignment="1" applyProtection="1">
      <alignment horizontal="center" vertical="center" wrapText="1"/>
      <protection locked="0"/>
    </xf>
    <xf numFmtId="1" fontId="3" fillId="0" borderId="19" xfId="0" applyNumberFormat="1" applyFont="1" applyFill="1" applyBorder="1" applyAlignment="1" applyProtection="1">
      <alignment horizontal="center" vertical="center" wrapText="1"/>
      <protection locked="0"/>
    </xf>
    <xf numFmtId="0" fontId="22" fillId="9" borderId="16" xfId="0" applyFont="1" applyFill="1" applyBorder="1" applyAlignment="1">
      <alignment horizontal="center" vertical="center" wrapText="1"/>
    </xf>
    <xf numFmtId="0" fontId="22" fillId="9" borderId="19" xfId="0" applyFont="1" applyFill="1" applyBorder="1" applyAlignment="1">
      <alignment horizontal="center" vertical="center" wrapText="1"/>
    </xf>
    <xf numFmtId="0" fontId="22" fillId="9" borderId="22" xfId="0" applyFont="1" applyFill="1" applyBorder="1" applyAlignment="1">
      <alignment horizontal="center" vertical="center" wrapText="1"/>
    </xf>
    <xf numFmtId="1" fontId="17" fillId="0" borderId="16" xfId="0" applyNumberFormat="1" applyFont="1" applyFill="1" applyBorder="1" applyAlignment="1" applyProtection="1">
      <alignment horizontal="center" vertical="center" wrapText="1"/>
      <protection locked="0"/>
    </xf>
    <xf numFmtId="1" fontId="17" fillId="0" borderId="22" xfId="0" applyNumberFormat="1" applyFont="1" applyFill="1" applyBorder="1" applyAlignment="1" applyProtection="1">
      <alignment horizontal="center" vertical="center" wrapText="1"/>
      <protection locked="0"/>
    </xf>
    <xf numFmtId="1" fontId="17" fillId="0" borderId="19" xfId="0" applyNumberFormat="1" applyFont="1" applyFill="1" applyBorder="1" applyAlignment="1" applyProtection="1">
      <alignment horizontal="center" vertical="center" wrapText="1"/>
      <protection locked="0"/>
    </xf>
    <xf numFmtId="0" fontId="2" fillId="9" borderId="15" xfId="0" applyFont="1" applyFill="1" applyBorder="1" applyAlignment="1" applyProtection="1">
      <alignment horizontal="center" vertical="center"/>
      <protection locked="0"/>
    </xf>
    <xf numFmtId="0" fontId="2" fillId="9" borderId="21" xfId="0" applyFont="1" applyFill="1" applyBorder="1" applyAlignment="1" applyProtection="1">
      <alignment horizontal="center" vertical="center"/>
      <protection locked="0"/>
    </xf>
    <xf numFmtId="3" fontId="4" fillId="9" borderId="24" xfId="3" applyNumberFormat="1" applyFont="1" applyFill="1" applyBorder="1" applyAlignment="1">
      <alignment horizontal="center" vertical="center"/>
    </xf>
    <xf numFmtId="3" fontId="4" fillId="9" borderId="26" xfId="3" applyNumberFormat="1" applyFont="1" applyFill="1" applyBorder="1" applyAlignment="1">
      <alignment horizontal="center" vertical="center"/>
    </xf>
    <xf numFmtId="3" fontId="0" fillId="0" borderId="24" xfId="2" applyNumberFormat="1" applyFont="1" applyFill="1" applyBorder="1" applyAlignment="1">
      <alignment horizontal="center" vertical="center"/>
    </xf>
    <xf numFmtId="3" fontId="0" fillId="0" borderId="26" xfId="2" applyNumberFormat="1" applyFont="1" applyFill="1" applyBorder="1" applyAlignment="1">
      <alignment horizontal="center" vertical="center"/>
    </xf>
    <xf numFmtId="1" fontId="19" fillId="0" borderId="27" xfId="0" applyNumberFormat="1" applyFont="1" applyFill="1" applyBorder="1" applyAlignment="1">
      <alignment horizontal="center" vertical="center"/>
    </xf>
    <xf numFmtId="164" fontId="3" fillId="0" borderId="31" xfId="0" applyNumberFormat="1" applyFont="1" applyFill="1" applyBorder="1" applyAlignment="1" applyProtection="1">
      <alignment horizontal="center" vertical="center" wrapText="1"/>
      <protection locked="0"/>
    </xf>
    <xf numFmtId="1" fontId="5" fillId="0" borderId="31" xfId="0" applyNumberFormat="1" applyFont="1" applyFill="1" applyBorder="1" applyAlignment="1">
      <alignment horizontal="center" vertical="center" wrapText="1"/>
    </xf>
    <xf numFmtId="0" fontId="3" fillId="0" borderId="31" xfId="0" applyFont="1" applyFill="1" applyBorder="1" applyAlignment="1" applyProtection="1">
      <alignment horizontal="justify" vertical="center" wrapText="1"/>
      <protection locked="0"/>
    </xf>
    <xf numFmtId="9" fontId="2" fillId="0" borderId="31" xfId="1" applyFont="1" applyFill="1" applyBorder="1" applyAlignment="1">
      <alignment horizontal="center" vertical="center"/>
    </xf>
    <xf numFmtId="1" fontId="19" fillId="0" borderId="31" xfId="0" applyNumberFormat="1" applyFont="1" applyFill="1" applyBorder="1" applyAlignment="1">
      <alignment horizontal="center" vertical="center"/>
    </xf>
    <xf numFmtId="0" fontId="2" fillId="0" borderId="31" xfId="0" applyFont="1" applyFill="1" applyBorder="1" applyAlignment="1" applyProtection="1">
      <alignment horizontal="center" vertical="center" wrapText="1"/>
      <protection locked="0"/>
    </xf>
    <xf numFmtId="0" fontId="2" fillId="0" borderId="31" xfId="0" applyFont="1" applyFill="1" applyBorder="1" applyAlignment="1">
      <alignment horizontal="center" vertical="center"/>
    </xf>
    <xf numFmtId="3" fontId="4" fillId="9" borderId="31" xfId="3" applyNumberFormat="1" applyFont="1" applyFill="1" applyBorder="1" applyAlignment="1">
      <alignment horizontal="center" vertical="center"/>
    </xf>
    <xf numFmtId="3" fontId="0" fillId="0" borderId="31" xfId="2" applyNumberFormat="1" applyFont="1" applyFill="1" applyBorder="1" applyAlignment="1">
      <alignment horizontal="center" vertical="center"/>
    </xf>
    <xf numFmtId="0" fontId="2" fillId="9" borderId="30" xfId="0" applyFont="1" applyFill="1" applyBorder="1" applyAlignment="1" applyProtection="1">
      <alignment horizontal="center" vertical="center" wrapText="1"/>
      <protection locked="0"/>
    </xf>
    <xf numFmtId="0" fontId="2" fillId="9" borderId="31" xfId="0" applyFont="1" applyFill="1" applyBorder="1" applyAlignment="1" applyProtection="1">
      <alignment horizontal="center" vertical="center" wrapText="1"/>
      <protection locked="0"/>
    </xf>
    <xf numFmtId="0" fontId="2" fillId="9" borderId="31" xfId="0" applyFont="1" applyFill="1" applyBorder="1" applyAlignment="1" applyProtection="1">
      <alignment horizontal="justify" vertical="center" wrapText="1"/>
      <protection locked="0"/>
    </xf>
    <xf numFmtId="0" fontId="2" fillId="0" borderId="31" xfId="0" applyFont="1" applyFill="1" applyBorder="1" applyAlignment="1">
      <alignment horizontal="center" vertical="center" wrapText="1"/>
    </xf>
    <xf numFmtId="1" fontId="2" fillId="0" borderId="31" xfId="0" applyNumberFormat="1" applyFont="1" applyFill="1" applyBorder="1" applyAlignment="1" applyProtection="1">
      <alignment horizontal="center" vertical="center" wrapText="1"/>
      <protection locked="0"/>
    </xf>
    <xf numFmtId="9" fontId="3" fillId="0" borderId="31" xfId="0" applyNumberFormat="1" applyFont="1" applyFill="1" applyBorder="1" applyAlignment="1">
      <alignment horizontal="center" vertical="center"/>
    </xf>
    <xf numFmtId="9" fontId="3" fillId="0" borderId="27" xfId="0" applyNumberFormat="1" applyFont="1" applyFill="1" applyBorder="1" applyAlignment="1">
      <alignment horizontal="center" vertical="center"/>
    </xf>
    <xf numFmtId="1" fontId="4" fillId="9" borderId="16" xfId="0" applyNumberFormat="1" applyFont="1" applyFill="1" applyBorder="1" applyAlignment="1">
      <alignment horizontal="center" vertical="center"/>
    </xf>
    <xf numFmtId="1" fontId="4" fillId="9" borderId="19" xfId="0" applyNumberFormat="1" applyFont="1" applyFill="1" applyBorder="1" applyAlignment="1">
      <alignment horizontal="center" vertical="center"/>
    </xf>
    <xf numFmtId="1" fontId="4" fillId="9" borderId="22" xfId="0" applyNumberFormat="1" applyFont="1" applyFill="1" applyBorder="1" applyAlignment="1">
      <alignment horizontal="center" vertical="center"/>
    </xf>
    <xf numFmtId="0" fontId="3" fillId="9" borderId="16" xfId="0" applyFont="1" applyFill="1" applyBorder="1" applyAlignment="1">
      <alignment horizontal="justify" vertical="center" wrapText="1"/>
    </xf>
    <xf numFmtId="0" fontId="3" fillId="9" borderId="19" xfId="0" applyFont="1" applyFill="1" applyBorder="1" applyAlignment="1">
      <alignment horizontal="justify" vertical="center" wrapText="1"/>
    </xf>
    <xf numFmtId="0" fontId="3" fillId="9" borderId="22" xfId="0" applyFont="1" applyFill="1" applyBorder="1" applyAlignment="1">
      <alignment horizontal="justify" vertical="center" wrapText="1"/>
    </xf>
    <xf numFmtId="9" fontId="2" fillId="0" borderId="16" xfId="1" applyFont="1" applyBorder="1" applyAlignment="1">
      <alignment horizontal="center" vertical="center"/>
    </xf>
    <xf numFmtId="9" fontId="2" fillId="0" borderId="22" xfId="1" applyFont="1" applyBorder="1" applyAlignment="1">
      <alignment horizontal="center" vertical="center"/>
    </xf>
    <xf numFmtId="165" fontId="4" fillId="9" borderId="16" xfId="2" applyNumberFormat="1" applyFont="1" applyFill="1" applyBorder="1" applyAlignment="1">
      <alignment horizontal="center" vertical="center"/>
    </xf>
    <xf numFmtId="165" fontId="4" fillId="9" borderId="19" xfId="2" applyNumberFormat="1" applyFont="1" applyFill="1" applyBorder="1" applyAlignment="1">
      <alignment horizontal="center" vertical="center"/>
    </xf>
    <xf numFmtId="165" fontId="4" fillId="9" borderId="22" xfId="2" applyNumberFormat="1" applyFont="1" applyFill="1" applyBorder="1" applyAlignment="1">
      <alignment horizontal="center" vertical="center"/>
    </xf>
    <xf numFmtId="3" fontId="4" fillId="9" borderId="25" xfId="3" applyNumberFormat="1" applyFont="1" applyFill="1" applyBorder="1" applyAlignment="1">
      <alignment horizontal="center" vertical="center"/>
    </xf>
    <xf numFmtId="3" fontId="0" fillId="0" borderId="25" xfId="2" applyNumberFormat="1" applyFont="1" applyFill="1" applyBorder="1" applyAlignment="1">
      <alignment horizontal="center" vertical="center"/>
    </xf>
    <xf numFmtId="0" fontId="3" fillId="0" borderId="24" xfId="0" applyFont="1" applyFill="1" applyBorder="1" applyAlignment="1">
      <alignment horizontal="center" vertical="center"/>
    </xf>
    <xf numFmtId="0" fontId="3" fillId="0" borderId="25" xfId="0" applyFont="1" applyFill="1" applyBorder="1" applyAlignment="1">
      <alignment horizontal="center" vertical="center"/>
    </xf>
    <xf numFmtId="9" fontId="2" fillId="0" borderId="52" xfId="1" applyFont="1" applyFill="1" applyBorder="1" applyAlignment="1">
      <alignment horizontal="center" vertical="center"/>
    </xf>
    <xf numFmtId="0" fontId="17" fillId="0" borderId="50" xfId="0" applyFont="1" applyFill="1" applyBorder="1" applyAlignment="1" applyProtection="1">
      <alignment horizontal="center" vertical="center" wrapText="1"/>
      <protection locked="0"/>
    </xf>
    <xf numFmtId="0" fontId="17" fillId="0" borderId="53" xfId="0" applyFont="1" applyFill="1" applyBorder="1" applyAlignment="1" applyProtection="1">
      <alignment horizontal="center" vertical="center" wrapText="1"/>
      <protection locked="0"/>
    </xf>
    <xf numFmtId="44" fontId="16" fillId="0" borderId="24" xfId="2" applyFont="1" applyFill="1" applyBorder="1" applyAlignment="1">
      <alignment horizontal="center" vertical="center"/>
    </xf>
    <xf numFmtId="44" fontId="16" fillId="0" borderId="25" xfId="2" applyFont="1" applyFill="1" applyBorder="1" applyAlignment="1">
      <alignment horizontal="center" vertical="center"/>
    </xf>
    <xf numFmtId="44" fontId="16" fillId="0" borderId="26" xfId="2" applyFont="1" applyFill="1" applyBorder="1" applyAlignment="1">
      <alignment horizontal="center" vertical="center"/>
    </xf>
    <xf numFmtId="0" fontId="11" fillId="0" borderId="24" xfId="0" applyFont="1" applyFill="1" applyBorder="1" applyAlignment="1">
      <alignment horizontal="center" vertical="center"/>
    </xf>
    <xf numFmtId="0" fontId="11" fillId="0" borderId="25" xfId="0" applyFont="1" applyFill="1" applyBorder="1" applyAlignment="1">
      <alignment horizontal="center" vertical="center"/>
    </xf>
    <xf numFmtId="0" fontId="11" fillId="0" borderId="26" xfId="0" applyFont="1" applyFill="1" applyBorder="1" applyAlignment="1">
      <alignment horizontal="center" vertical="center"/>
    </xf>
    <xf numFmtId="164" fontId="12" fillId="0" borderId="24" xfId="0" applyNumberFormat="1" applyFont="1" applyFill="1" applyBorder="1" applyAlignment="1" applyProtection="1">
      <alignment horizontal="center" vertical="center" wrapText="1"/>
      <protection locked="0"/>
    </xf>
    <xf numFmtId="164" fontId="12" fillId="0" borderId="25" xfId="0" applyNumberFormat="1" applyFont="1" applyFill="1" applyBorder="1" applyAlignment="1" applyProtection="1">
      <alignment horizontal="center" vertical="center" wrapText="1"/>
      <protection locked="0"/>
    </xf>
    <xf numFmtId="164" fontId="12" fillId="0" borderId="26" xfId="0" applyNumberFormat="1" applyFont="1" applyFill="1" applyBorder="1" applyAlignment="1" applyProtection="1">
      <alignment horizontal="center" vertical="center" wrapText="1"/>
      <protection locked="0"/>
    </xf>
    <xf numFmtId="0" fontId="11" fillId="9" borderId="24" xfId="0" applyFont="1" applyFill="1" applyBorder="1" applyAlignment="1" applyProtection="1">
      <alignment horizontal="center" vertical="center" wrapText="1"/>
      <protection locked="0"/>
    </xf>
    <xf numFmtId="0" fontId="11" fillId="9" borderId="25" xfId="0" applyFont="1" applyFill="1" applyBorder="1" applyAlignment="1" applyProtection="1">
      <alignment horizontal="center" vertical="center" wrapText="1"/>
      <protection locked="0"/>
    </xf>
    <xf numFmtId="0" fontId="11" fillId="9" borderId="26" xfId="0" applyFont="1" applyFill="1" applyBorder="1" applyAlignment="1" applyProtection="1">
      <alignment horizontal="center" vertical="center" wrapText="1"/>
      <protection locked="0"/>
    </xf>
    <xf numFmtId="9" fontId="12" fillId="9" borderId="24" xfId="0" applyNumberFormat="1" applyFont="1" applyFill="1" applyBorder="1" applyAlignment="1">
      <alignment horizontal="center" vertical="center"/>
    </xf>
    <xf numFmtId="9" fontId="12" fillId="9" borderId="25" xfId="0" applyNumberFormat="1" applyFont="1" applyFill="1" applyBorder="1" applyAlignment="1">
      <alignment horizontal="center" vertical="center"/>
    </xf>
    <xf numFmtId="9" fontId="12" fillId="9" borderId="26" xfId="0" applyNumberFormat="1" applyFont="1" applyFill="1" applyBorder="1" applyAlignment="1">
      <alignment horizontal="center" vertical="center"/>
    </xf>
    <xf numFmtId="1" fontId="13" fillId="0" borderId="24" xfId="0" applyNumberFormat="1" applyFont="1" applyFill="1" applyBorder="1" applyAlignment="1">
      <alignment horizontal="center" vertical="center" wrapText="1"/>
    </xf>
    <xf numFmtId="1" fontId="13" fillId="0" borderId="25" xfId="0" applyNumberFormat="1" applyFont="1" applyFill="1" applyBorder="1" applyAlignment="1">
      <alignment horizontal="center" vertical="center" wrapText="1"/>
    </xf>
    <xf numFmtId="1" fontId="13" fillId="0" borderId="26" xfId="0" applyNumberFormat="1" applyFont="1" applyFill="1" applyBorder="1" applyAlignment="1">
      <alignment horizontal="center" vertical="center" wrapText="1"/>
    </xf>
    <xf numFmtId="0" fontId="12" fillId="0" borderId="24" xfId="0" applyFont="1" applyFill="1" applyBorder="1" applyAlignment="1" applyProtection="1">
      <alignment horizontal="justify" vertical="center" wrapText="1"/>
      <protection locked="0"/>
    </xf>
    <xf numFmtId="0" fontId="12" fillId="0" borderId="25" xfId="0" applyFont="1" applyFill="1" applyBorder="1" applyAlignment="1" applyProtection="1">
      <alignment horizontal="justify" vertical="center" wrapText="1"/>
      <protection locked="0"/>
    </xf>
    <xf numFmtId="0" fontId="12" fillId="0" borderId="26" xfId="0" applyFont="1" applyFill="1" applyBorder="1" applyAlignment="1" applyProtection="1">
      <alignment horizontal="justify" vertical="center" wrapText="1"/>
      <protection locked="0"/>
    </xf>
    <xf numFmtId="9" fontId="11" fillId="0" borderId="24" xfId="1" applyFont="1" applyFill="1" applyBorder="1" applyAlignment="1">
      <alignment horizontal="center" vertical="center"/>
    </xf>
    <xf numFmtId="9" fontId="11" fillId="0" borderId="25" xfId="1" applyFont="1" applyFill="1" applyBorder="1" applyAlignment="1">
      <alignment horizontal="center" vertical="center"/>
    </xf>
    <xf numFmtId="9" fontId="11" fillId="0" borderId="26" xfId="1" applyFont="1" applyFill="1" applyBorder="1" applyAlignment="1">
      <alignment horizontal="center" vertical="center"/>
    </xf>
    <xf numFmtId="1" fontId="14" fillId="9" borderId="24" xfId="0" applyNumberFormat="1" applyFont="1" applyFill="1" applyBorder="1" applyAlignment="1" applyProtection="1">
      <alignment horizontal="center" vertical="center" wrapText="1"/>
      <protection locked="0"/>
    </xf>
    <xf numFmtId="1" fontId="14" fillId="9" borderId="25" xfId="0" applyNumberFormat="1" applyFont="1" applyFill="1" applyBorder="1" applyAlignment="1" applyProtection="1">
      <alignment horizontal="center" vertical="center" wrapText="1"/>
      <protection locked="0"/>
    </xf>
    <xf numFmtId="1" fontId="14" fillId="9" borderId="26" xfId="0" applyNumberFormat="1" applyFont="1" applyFill="1" applyBorder="1" applyAlignment="1" applyProtection="1">
      <alignment horizontal="center" vertical="center" wrapText="1"/>
      <protection locked="0"/>
    </xf>
    <xf numFmtId="0" fontId="11" fillId="0" borderId="24" xfId="0" applyFont="1" applyFill="1" applyBorder="1" applyAlignment="1" applyProtection="1">
      <alignment horizontal="center" vertical="center" wrapText="1"/>
      <protection locked="0"/>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3" fontId="15" fillId="10" borderId="24" xfId="3" applyNumberFormat="1" applyFont="1" applyFill="1" applyBorder="1" applyAlignment="1">
      <alignment horizontal="center" vertical="center"/>
    </xf>
    <xf numFmtId="3" fontId="15" fillId="10" borderId="25" xfId="3" applyNumberFormat="1" applyFont="1" applyFill="1" applyBorder="1" applyAlignment="1">
      <alignment horizontal="center" vertical="center"/>
    </xf>
    <xf numFmtId="3" fontId="15" fillId="10" borderId="26" xfId="3" applyNumberFormat="1" applyFont="1" applyFill="1" applyBorder="1" applyAlignment="1">
      <alignment horizontal="center" vertical="center"/>
    </xf>
    <xf numFmtId="0" fontId="11" fillId="0" borderId="24"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26" xfId="0" applyFont="1" applyFill="1" applyBorder="1" applyAlignment="1">
      <alignment horizontal="center" vertical="center" wrapText="1"/>
    </xf>
    <xf numFmtId="1" fontId="12" fillId="9" borderId="24" xfId="0" applyNumberFormat="1" applyFont="1" applyFill="1" applyBorder="1" applyAlignment="1">
      <alignment horizontal="center" vertical="center"/>
    </xf>
    <xf numFmtId="1" fontId="12" fillId="9" borderId="25" xfId="0" applyNumberFormat="1" applyFont="1" applyFill="1" applyBorder="1" applyAlignment="1">
      <alignment horizontal="center" vertical="center"/>
    </xf>
    <xf numFmtId="1" fontId="12" fillId="9" borderId="26" xfId="0" applyNumberFormat="1" applyFont="1" applyFill="1" applyBorder="1" applyAlignment="1">
      <alignment horizontal="center" vertical="center"/>
    </xf>
    <xf numFmtId="0" fontId="11" fillId="9" borderId="37" xfId="0" applyFont="1" applyFill="1" applyBorder="1" applyAlignment="1" applyProtection="1">
      <alignment horizontal="center" vertical="center" wrapText="1"/>
      <protection locked="0"/>
    </xf>
    <xf numFmtId="0" fontId="11" fillId="9" borderId="33" xfId="0" applyFont="1" applyFill="1" applyBorder="1" applyAlignment="1" applyProtection="1">
      <alignment horizontal="center" vertical="center" wrapText="1"/>
      <protection locked="0"/>
    </xf>
    <xf numFmtId="0" fontId="11" fillId="9" borderId="28" xfId="0" applyFont="1" applyFill="1" applyBorder="1" applyAlignment="1" applyProtection="1">
      <alignment horizontal="center" vertical="center" wrapText="1"/>
      <protection locked="0"/>
    </xf>
    <xf numFmtId="0" fontId="11" fillId="9" borderId="24" xfId="0" applyFont="1" applyFill="1" applyBorder="1" applyAlignment="1" applyProtection="1">
      <alignment horizontal="justify" vertical="center" wrapText="1"/>
      <protection locked="0"/>
    </xf>
    <xf numFmtId="0" fontId="11" fillId="9" borderId="25" xfId="0" applyFont="1" applyFill="1" applyBorder="1" applyAlignment="1" applyProtection="1">
      <alignment horizontal="justify" vertical="center" wrapText="1"/>
      <protection locked="0"/>
    </xf>
    <xf numFmtId="0" fontId="11" fillId="9" borderId="26" xfId="0" applyFont="1" applyFill="1" applyBorder="1" applyAlignment="1" applyProtection="1">
      <alignment horizontal="justify" vertical="center" wrapText="1"/>
      <protection locked="0"/>
    </xf>
    <xf numFmtId="9" fontId="11" fillId="9" borderId="24" xfId="1" applyFont="1" applyFill="1" applyBorder="1" applyAlignment="1">
      <alignment horizontal="center" vertical="center"/>
    </xf>
    <xf numFmtId="9" fontId="11" fillId="9" borderId="25" xfId="1" applyFont="1" applyFill="1" applyBorder="1" applyAlignment="1">
      <alignment horizontal="center" vertical="center"/>
    </xf>
    <xf numFmtId="9" fontId="11" fillId="9" borderId="26" xfId="1" applyFont="1" applyFill="1" applyBorder="1" applyAlignment="1">
      <alignment horizontal="center" vertical="center"/>
    </xf>
    <xf numFmtId="0" fontId="14" fillId="9" borderId="24" xfId="0" applyFont="1" applyFill="1" applyBorder="1" applyAlignment="1" applyProtection="1">
      <alignment horizontal="center" vertical="center" wrapText="1"/>
      <protection locked="0"/>
    </xf>
    <xf numFmtId="0" fontId="14" fillId="9" borderId="25" xfId="0" applyFont="1" applyFill="1" applyBorder="1" applyAlignment="1" applyProtection="1">
      <alignment horizontal="center" vertical="center" wrapText="1"/>
      <protection locked="0"/>
    </xf>
    <xf numFmtId="0" fontId="14" fillId="9" borderId="26" xfId="0" applyFont="1" applyFill="1" applyBorder="1" applyAlignment="1" applyProtection="1">
      <alignment horizontal="center" vertical="center" wrapText="1"/>
      <protection locked="0"/>
    </xf>
    <xf numFmtId="1" fontId="13" fillId="9" borderId="24" xfId="0" applyNumberFormat="1" applyFont="1" applyFill="1" applyBorder="1" applyAlignment="1">
      <alignment horizontal="center" vertical="center" wrapText="1"/>
    </xf>
    <xf numFmtId="1" fontId="13" fillId="9" borderId="25" xfId="0" applyNumberFormat="1" applyFont="1" applyFill="1" applyBorder="1" applyAlignment="1">
      <alignment horizontal="center" vertical="center" wrapText="1"/>
    </xf>
    <xf numFmtId="1" fontId="13" fillId="9" borderId="26" xfId="0" applyNumberFormat="1" applyFont="1" applyFill="1" applyBorder="1" applyAlignment="1">
      <alignment horizontal="center" vertical="center" wrapText="1"/>
    </xf>
    <xf numFmtId="0" fontId="12" fillId="9" borderId="24" xfId="0" applyFont="1" applyFill="1" applyBorder="1" applyAlignment="1" applyProtection="1">
      <alignment horizontal="justify" vertical="center" wrapText="1"/>
      <protection locked="0"/>
    </xf>
    <xf numFmtId="0" fontId="12" fillId="9" borderId="25" xfId="0" applyFont="1" applyFill="1" applyBorder="1" applyAlignment="1" applyProtection="1">
      <alignment horizontal="justify" vertical="center" wrapText="1"/>
      <protection locked="0"/>
    </xf>
    <xf numFmtId="0" fontId="12" fillId="9" borderId="26" xfId="0" applyFont="1" applyFill="1" applyBorder="1" applyAlignment="1" applyProtection="1">
      <alignment horizontal="justify" vertical="center" wrapText="1"/>
      <protection locked="0"/>
    </xf>
    <xf numFmtId="0" fontId="11" fillId="0" borderId="24" xfId="0" applyFont="1" applyFill="1" applyBorder="1" applyAlignment="1" applyProtection="1">
      <alignment horizontal="justify" vertical="center" wrapText="1"/>
      <protection locked="0"/>
    </xf>
    <xf numFmtId="0" fontId="11" fillId="0" borderId="26" xfId="0" applyFont="1" applyFill="1" applyBorder="1" applyAlignment="1" applyProtection="1">
      <alignment horizontal="justify" vertical="center" wrapText="1"/>
      <protection locked="0"/>
    </xf>
    <xf numFmtId="0" fontId="14" fillId="0" borderId="24" xfId="0" applyFont="1" applyFill="1" applyBorder="1" applyAlignment="1" applyProtection="1">
      <alignment horizontal="center" vertical="center" wrapText="1"/>
      <protection locked="0"/>
    </xf>
    <xf numFmtId="0" fontId="14" fillId="0" borderId="26" xfId="0" applyFont="1" applyFill="1" applyBorder="1" applyAlignment="1" applyProtection="1">
      <alignment horizontal="center" vertical="center" wrapText="1"/>
      <protection locked="0"/>
    </xf>
    <xf numFmtId="3" fontId="15" fillId="10" borderId="24" xfId="0" applyNumberFormat="1" applyFont="1" applyFill="1" applyBorder="1" applyAlignment="1">
      <alignment horizontal="center" vertical="center"/>
    </xf>
    <xf numFmtId="3" fontId="15" fillId="10" borderId="26" xfId="0" applyNumberFormat="1" applyFont="1" applyFill="1" applyBorder="1" applyAlignment="1">
      <alignment horizontal="center" vertical="center"/>
    </xf>
    <xf numFmtId="9" fontId="15" fillId="9" borderId="24" xfId="0" applyNumberFormat="1" applyFont="1" applyFill="1" applyBorder="1" applyAlignment="1">
      <alignment horizontal="center" vertical="center"/>
    </xf>
    <xf numFmtId="9" fontId="15" fillId="9" borderId="26" xfId="0" applyNumberFormat="1" applyFont="1" applyFill="1" applyBorder="1" applyAlignment="1">
      <alignment horizontal="center" vertical="center"/>
    </xf>
    <xf numFmtId="9" fontId="15" fillId="0" borderId="24" xfId="0" applyNumberFormat="1" applyFont="1" applyFill="1" applyBorder="1" applyAlignment="1">
      <alignment horizontal="center" vertical="center"/>
    </xf>
    <xf numFmtId="9" fontId="15" fillId="0" borderId="26" xfId="0" applyNumberFormat="1" applyFont="1" applyFill="1" applyBorder="1" applyAlignment="1">
      <alignment horizontal="center" vertical="center"/>
    </xf>
    <xf numFmtId="1" fontId="12" fillId="0" borderId="24" xfId="0" applyNumberFormat="1" applyFont="1" applyFill="1" applyBorder="1" applyAlignment="1">
      <alignment horizontal="center" vertical="center"/>
    </xf>
    <xf numFmtId="1" fontId="12" fillId="0" borderId="26" xfId="0" applyNumberFormat="1" applyFont="1" applyFill="1" applyBorder="1" applyAlignment="1">
      <alignment horizontal="center" vertical="center"/>
    </xf>
    <xf numFmtId="9" fontId="12" fillId="0" borderId="24" xfId="0" applyNumberFormat="1" applyFont="1" applyFill="1" applyBorder="1" applyAlignment="1">
      <alignment horizontal="center" vertical="center"/>
    </xf>
    <xf numFmtId="9" fontId="12" fillId="0" borderId="25" xfId="0" applyNumberFormat="1" applyFont="1" applyFill="1" applyBorder="1" applyAlignment="1">
      <alignment horizontal="center" vertical="center"/>
    </xf>
    <xf numFmtId="9" fontId="12" fillId="0" borderId="26" xfId="0" applyNumberFormat="1" applyFont="1" applyFill="1" applyBorder="1" applyAlignment="1">
      <alignment horizontal="center" vertical="center"/>
    </xf>
    <xf numFmtId="1" fontId="12" fillId="0" borderId="25" xfId="0" applyNumberFormat="1" applyFont="1" applyFill="1" applyBorder="1" applyAlignment="1">
      <alignment horizontal="center" vertical="center"/>
    </xf>
    <xf numFmtId="3" fontId="15" fillId="9" borderId="24" xfId="3" applyNumberFormat="1" applyFont="1" applyFill="1" applyBorder="1" applyAlignment="1">
      <alignment horizontal="center" vertical="center"/>
    </xf>
    <xf numFmtId="3" fontId="15" fillId="9" borderId="25" xfId="3" applyNumberFormat="1" applyFont="1" applyFill="1" applyBorder="1" applyAlignment="1">
      <alignment horizontal="center" vertical="center"/>
    </xf>
    <xf numFmtId="3" fontId="15" fillId="9" borderId="26" xfId="3" applyNumberFormat="1" applyFont="1" applyFill="1" applyBorder="1" applyAlignment="1">
      <alignment horizontal="center" vertical="center"/>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6" fillId="4" borderId="2"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6" fillId="5" borderId="1" xfId="0" applyFont="1" applyFill="1" applyBorder="1" applyAlignment="1" applyProtection="1">
      <alignment horizontal="center" vertical="center" wrapText="1"/>
    </xf>
    <xf numFmtId="0" fontId="6" fillId="5" borderId="2" xfId="0" applyFont="1" applyFill="1" applyBorder="1" applyAlignment="1" applyProtection="1">
      <alignment horizontal="center" vertical="center" wrapText="1"/>
    </xf>
    <xf numFmtId="0" fontId="5" fillId="5" borderId="3" xfId="0" applyFont="1" applyFill="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0" fontId="5" fillId="6" borderId="6" xfId="0" applyFont="1" applyFill="1" applyBorder="1" applyAlignment="1" applyProtection="1">
      <alignment horizontal="center" vertical="center" wrapText="1"/>
    </xf>
    <xf numFmtId="0" fontId="6" fillId="7" borderId="7" xfId="0" applyFont="1" applyFill="1" applyBorder="1" applyAlignment="1" applyProtection="1">
      <alignment horizontal="center" vertical="center" wrapText="1"/>
    </xf>
    <xf numFmtId="0" fontId="6" fillId="7" borderId="8" xfId="0" applyFont="1" applyFill="1" applyBorder="1" applyAlignment="1" applyProtection="1">
      <alignment horizontal="center" vertical="center" wrapText="1"/>
    </xf>
    <xf numFmtId="0" fontId="6" fillId="7" borderId="12" xfId="0" applyFont="1" applyFill="1" applyBorder="1" applyAlignment="1" applyProtection="1">
      <alignment horizontal="center" vertical="center" wrapText="1"/>
    </xf>
    <xf numFmtId="0" fontId="6" fillId="8" borderId="7" xfId="0" applyFont="1" applyFill="1" applyBorder="1" applyAlignment="1" applyProtection="1">
      <alignment horizontal="center" vertical="center" wrapText="1"/>
    </xf>
    <xf numFmtId="0" fontId="6" fillId="8" borderId="8" xfId="0" applyFont="1" applyFill="1" applyBorder="1" applyAlignment="1" applyProtection="1">
      <alignment horizontal="center" vertical="center" wrapText="1"/>
    </xf>
    <xf numFmtId="0" fontId="6" fillId="5" borderId="7" xfId="0" applyFont="1" applyFill="1" applyBorder="1" applyAlignment="1" applyProtection="1">
      <alignment horizontal="center" vertical="center" wrapText="1"/>
    </xf>
    <xf numFmtId="0" fontId="6" fillId="5" borderId="8" xfId="0" applyFont="1" applyFill="1" applyBorder="1" applyAlignment="1" applyProtection="1">
      <alignment horizontal="center" vertical="center" wrapText="1"/>
    </xf>
    <xf numFmtId="0" fontId="8" fillId="7" borderId="13" xfId="0" applyFont="1" applyFill="1" applyBorder="1" applyAlignment="1" applyProtection="1">
      <alignment horizontal="center" vertical="center" wrapText="1"/>
    </xf>
    <xf numFmtId="0" fontId="8" fillId="7" borderId="14" xfId="0" applyFont="1" applyFill="1" applyBorder="1" applyAlignment="1" applyProtection="1">
      <alignment horizontal="center" vertical="center" wrapText="1"/>
    </xf>
    <xf numFmtId="0" fontId="6" fillId="8" borderId="5" xfId="0" applyFont="1" applyFill="1" applyBorder="1" applyAlignment="1" applyProtection="1">
      <alignment horizontal="center" vertical="center" wrapText="1"/>
    </xf>
    <xf numFmtId="0" fontId="6" fillId="8" borderId="4" xfId="0" applyFont="1" applyFill="1" applyBorder="1" applyAlignment="1" applyProtection="1">
      <alignment horizontal="center" vertical="center" wrapText="1"/>
    </xf>
    <xf numFmtId="164" fontId="3" fillId="0" borderId="16" xfId="0" applyNumberFormat="1" applyFont="1" applyFill="1" applyBorder="1" applyAlignment="1" applyProtection="1">
      <alignment horizontal="center" vertical="center" wrapText="1"/>
    </xf>
    <xf numFmtId="164" fontId="3" fillId="0" borderId="19" xfId="0" applyNumberFormat="1" applyFont="1" applyFill="1" applyBorder="1" applyAlignment="1" applyProtection="1">
      <alignment horizontal="center" vertical="center" wrapText="1"/>
    </xf>
    <xf numFmtId="164" fontId="3" fillId="0" borderId="22" xfId="0" applyNumberFormat="1" applyFont="1" applyFill="1" applyBorder="1" applyAlignment="1" applyProtection="1">
      <alignment horizontal="center" vertical="center" wrapText="1"/>
    </xf>
    <xf numFmtId="1" fontId="5" fillId="0" borderId="16" xfId="0" applyNumberFormat="1" applyFont="1" applyFill="1" applyBorder="1" applyAlignment="1" applyProtection="1">
      <alignment horizontal="center" vertical="center" wrapText="1"/>
    </xf>
    <xf numFmtId="1" fontId="5" fillId="0" borderId="19" xfId="0" applyNumberFormat="1" applyFont="1" applyFill="1" applyBorder="1" applyAlignment="1" applyProtection="1">
      <alignment horizontal="center" vertical="center" wrapText="1"/>
    </xf>
    <xf numFmtId="1" fontId="5" fillId="0" borderId="22" xfId="0" applyNumberFormat="1" applyFont="1" applyFill="1" applyBorder="1" applyAlignment="1" applyProtection="1">
      <alignment horizontal="center" vertical="center" wrapText="1"/>
    </xf>
    <xf numFmtId="0" fontId="3" fillId="0" borderId="16" xfId="0" applyFont="1" applyFill="1" applyBorder="1" applyAlignment="1" applyProtection="1">
      <alignment horizontal="justify" vertical="center" wrapText="1"/>
    </xf>
    <xf numFmtId="0" fontId="3" fillId="0" borderId="19" xfId="0" applyFont="1" applyFill="1" applyBorder="1" applyAlignment="1" applyProtection="1">
      <alignment horizontal="justify" vertical="center" wrapText="1"/>
    </xf>
    <xf numFmtId="0" fontId="3" fillId="0" borderId="22" xfId="0" applyFont="1" applyFill="1" applyBorder="1" applyAlignment="1" applyProtection="1">
      <alignment horizontal="justify" vertical="center" wrapText="1"/>
    </xf>
    <xf numFmtId="9" fontId="2" fillId="0" borderId="16" xfId="0" applyNumberFormat="1" applyFont="1" applyFill="1" applyBorder="1" applyAlignment="1" applyProtection="1">
      <alignment horizontal="center" vertical="center"/>
    </xf>
    <xf numFmtId="0" fontId="2" fillId="0" borderId="19" xfId="0" applyFont="1" applyFill="1" applyBorder="1" applyAlignment="1" applyProtection="1">
      <alignment horizontal="center" vertical="center"/>
    </xf>
    <xf numFmtId="0" fontId="2" fillId="0" borderId="22" xfId="0" applyFont="1" applyFill="1" applyBorder="1" applyAlignment="1" applyProtection="1">
      <alignment horizontal="center" vertical="center"/>
    </xf>
    <xf numFmtId="0" fontId="2" fillId="0" borderId="16"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2" fillId="0" borderId="16" xfId="0" applyFont="1" applyFill="1" applyBorder="1" applyAlignment="1" applyProtection="1">
      <alignment horizontal="justify" vertical="center" wrapText="1"/>
    </xf>
    <xf numFmtId="0" fontId="2" fillId="0" borderId="19" xfId="0" applyFont="1" applyFill="1" applyBorder="1" applyAlignment="1" applyProtection="1">
      <alignment horizontal="justify" vertical="center" wrapText="1"/>
    </xf>
    <xf numFmtId="0" fontId="2" fillId="0" borderId="22" xfId="0" applyFont="1" applyFill="1" applyBorder="1" applyAlignment="1" applyProtection="1">
      <alignment horizontal="justify"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44" fontId="2" fillId="0" borderId="16" xfId="2" applyFont="1" applyFill="1" applyBorder="1" applyAlignment="1" applyProtection="1">
      <alignment horizontal="center" vertical="center"/>
    </xf>
    <xf numFmtId="44" fontId="2" fillId="0" borderId="19" xfId="2" applyFont="1" applyFill="1" applyBorder="1" applyAlignment="1" applyProtection="1">
      <alignment horizontal="center" vertical="center"/>
    </xf>
    <xf numFmtId="44" fontId="2" fillId="0" borderId="22" xfId="2" applyFont="1" applyFill="1" applyBorder="1" applyAlignment="1" applyProtection="1">
      <alignment horizontal="center" vertical="center"/>
    </xf>
    <xf numFmtId="9" fontId="2" fillId="0" borderId="16" xfId="0" applyNumberFormat="1" applyFont="1" applyFill="1" applyBorder="1" applyAlignment="1" applyProtection="1">
      <alignment horizontal="center" vertical="center" wrapText="1"/>
    </xf>
    <xf numFmtId="164" fontId="3" fillId="0" borderId="24" xfId="0" applyNumberFormat="1" applyFont="1" applyFill="1" applyBorder="1" applyAlignment="1" applyProtection="1">
      <alignment horizontal="center" vertical="center" wrapText="1"/>
    </xf>
    <xf numFmtId="164" fontId="3" fillId="0" borderId="26" xfId="0" applyNumberFormat="1" applyFont="1" applyFill="1" applyBorder="1" applyAlignment="1" applyProtection="1">
      <alignment horizontal="center" vertical="center" wrapText="1"/>
    </xf>
    <xf numFmtId="164" fontId="3" fillId="0" borderId="25" xfId="0" applyNumberFormat="1" applyFont="1" applyFill="1" applyBorder="1" applyAlignment="1" applyProtection="1">
      <alignment horizontal="center" vertical="center" wrapText="1"/>
    </xf>
    <xf numFmtId="44" fontId="10" fillId="0" borderId="16" xfId="2" applyFont="1" applyFill="1" applyBorder="1" applyAlignment="1" applyProtection="1">
      <alignment horizontal="center" vertical="center" wrapText="1"/>
    </xf>
    <xf numFmtId="44" fontId="10" fillId="0" borderId="22" xfId="2" applyFont="1" applyFill="1" applyBorder="1" applyAlignment="1" applyProtection="1">
      <alignment horizontal="center" vertical="center" wrapText="1"/>
    </xf>
    <xf numFmtId="0" fontId="2" fillId="0" borderId="16" xfId="0" applyFont="1" applyFill="1" applyBorder="1" applyAlignment="1" applyProtection="1">
      <alignment horizontal="center" vertical="center"/>
    </xf>
    <xf numFmtId="44" fontId="10" fillId="0" borderId="31" xfId="2" applyFont="1" applyFill="1" applyBorder="1" applyAlignment="1" applyProtection="1">
      <alignment horizontal="center" vertical="center" wrapText="1"/>
    </xf>
    <xf numFmtId="44" fontId="10" fillId="0" borderId="19" xfId="2" applyFont="1" applyFill="1" applyBorder="1" applyAlignment="1" applyProtection="1">
      <alignment horizontal="center" vertical="center" wrapText="1"/>
    </xf>
    <xf numFmtId="0" fontId="3" fillId="0" borderId="31" xfId="0" applyFont="1" applyFill="1" applyBorder="1" applyAlignment="1" applyProtection="1">
      <alignment horizontal="justify" vertical="center" wrapText="1"/>
    </xf>
    <xf numFmtId="9" fontId="2" fillId="0" borderId="31" xfId="0" applyNumberFormat="1" applyFont="1" applyFill="1" applyBorder="1" applyAlignment="1" applyProtection="1">
      <alignment horizontal="center" vertical="center"/>
    </xf>
    <xf numFmtId="0" fontId="2" fillId="0" borderId="31" xfId="0" applyFont="1" applyFill="1" applyBorder="1" applyAlignment="1" applyProtection="1">
      <alignment horizontal="center" vertical="center" wrapText="1"/>
    </xf>
    <xf numFmtId="0" fontId="2" fillId="0" borderId="31" xfId="0" applyFont="1" applyFill="1" applyBorder="1" applyAlignment="1" applyProtection="1">
      <alignment horizontal="justify" vertical="center" wrapText="1"/>
    </xf>
    <xf numFmtId="0" fontId="2" fillId="0" borderId="31" xfId="0" applyFont="1" applyFill="1" applyBorder="1" applyAlignment="1" applyProtection="1">
      <alignment horizontal="center" vertical="center"/>
    </xf>
    <xf numFmtId="0" fontId="2" fillId="0" borderId="30" xfId="0" applyFont="1" applyFill="1" applyBorder="1" applyAlignment="1" applyProtection="1">
      <alignment horizontal="center" vertical="center" wrapText="1"/>
    </xf>
    <xf numFmtId="44" fontId="2" fillId="0" borderId="31" xfId="2" applyFont="1" applyFill="1" applyBorder="1" applyAlignment="1" applyProtection="1">
      <alignment horizontal="center" vertical="center"/>
    </xf>
  </cellXfs>
  <cellStyles count="7">
    <cellStyle name="Millares" xfId="4" builtinId="3"/>
    <cellStyle name="Moneda" xfId="2" builtinId="4"/>
    <cellStyle name="Moneda 2" xfId="6"/>
    <cellStyle name="Normal" xfId="0" builtinId="0"/>
    <cellStyle name="Normal 4" xfId="5"/>
    <cellStyle name="Porcentaje" xfId="1" builtinId="5"/>
    <cellStyle name="Porcentaje 2" xfId="3"/>
  </cellStyles>
  <dxfs count="6">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colors>
    <mruColors>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53"/>
  <sheetViews>
    <sheetView tabSelected="1" topLeftCell="W1" zoomScale="80" zoomScaleNormal="80" workbookViewId="0">
      <pane ySplit="5" topLeftCell="A636" activePane="bottomLeft" state="frozen"/>
      <selection pane="bottomLeft" activeCell="AH632" sqref="AH632"/>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0.85546875" style="1" customWidth="1"/>
    <col min="23" max="23" width="17.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2.7109375" style="1" customWidth="1"/>
    <col min="31" max="31" width="16" style="1" customWidth="1"/>
    <col min="32" max="32" width="12.7109375" style="1" customWidth="1"/>
    <col min="33" max="33" width="13.85546875" style="1" customWidth="1"/>
    <col min="34" max="34" width="42.42578125" style="1" customWidth="1"/>
    <col min="35" max="35" width="12.85546875" style="1" bestFit="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46" t="s">
        <v>34</v>
      </c>
      <c r="B1" s="1547"/>
      <c r="C1" s="1547"/>
      <c r="D1" s="1547"/>
      <c r="E1" s="1547"/>
      <c r="F1" s="1547"/>
      <c r="G1" s="1547"/>
      <c r="H1" s="1547"/>
      <c r="I1" s="1547"/>
      <c r="J1" s="1547"/>
      <c r="K1" s="1547"/>
      <c r="L1" s="1547"/>
      <c r="M1" s="1547"/>
      <c r="N1" s="1547"/>
      <c r="O1" s="1547"/>
      <c r="P1" s="1547"/>
      <c r="Q1" s="1547"/>
      <c r="R1" s="1547"/>
      <c r="S1" s="1547"/>
      <c r="T1" s="1547"/>
      <c r="U1" s="1547"/>
      <c r="V1" s="1547"/>
      <c r="W1" s="1547"/>
      <c r="X1" s="1547"/>
      <c r="Y1" s="1547"/>
      <c r="Z1" s="1547"/>
      <c r="AA1" s="1547"/>
      <c r="AB1" s="1547"/>
      <c r="AC1" s="1547"/>
      <c r="AD1" s="1547"/>
      <c r="AE1" s="1547"/>
      <c r="AF1" s="1547"/>
      <c r="AG1" s="1547"/>
      <c r="AH1" s="1547"/>
      <c r="AI1" s="1547"/>
      <c r="AJ1" s="1547"/>
      <c r="AK1" s="1547"/>
      <c r="AL1" s="1547"/>
      <c r="AM1" s="1547"/>
      <c r="AN1" s="1547"/>
      <c r="AO1" s="1547"/>
      <c r="AP1" s="1547"/>
      <c r="AQ1" s="1548"/>
    </row>
    <row r="2" spans="1:43" ht="13.5" customHeight="1" x14ac:dyDescent="0.25">
      <c r="A2" s="1549" t="s">
        <v>0</v>
      </c>
      <c r="B2" s="1549"/>
      <c r="C2" s="1549"/>
      <c r="D2" s="1549"/>
      <c r="E2" s="1549"/>
      <c r="F2" s="1549"/>
      <c r="G2" s="1549"/>
      <c r="H2" s="1549"/>
      <c r="I2" s="1549"/>
      <c r="J2" s="1549"/>
      <c r="K2" s="1549"/>
      <c r="L2" s="1549"/>
      <c r="M2" s="1549"/>
      <c r="N2" s="1549"/>
      <c r="O2" s="1549"/>
      <c r="P2" s="1549"/>
      <c r="Q2" s="1549"/>
      <c r="R2" s="1549"/>
      <c r="S2" s="1549"/>
      <c r="T2" s="1551" t="s">
        <v>1</v>
      </c>
      <c r="U2" s="1551"/>
      <c r="V2" s="1551"/>
      <c r="W2" s="1551"/>
      <c r="X2" s="1551"/>
      <c r="Y2" s="1551"/>
      <c r="Z2" s="1551"/>
      <c r="AA2" s="1551"/>
      <c r="AB2" s="1551"/>
      <c r="AC2" s="1551"/>
      <c r="AD2" s="1551"/>
      <c r="AE2" s="1551"/>
      <c r="AF2" s="1553" t="s">
        <v>2</v>
      </c>
      <c r="AG2" s="1554"/>
      <c r="AH2" s="1554"/>
      <c r="AI2" s="1554"/>
      <c r="AJ2" s="1554"/>
      <c r="AK2" s="1554"/>
      <c r="AL2" s="1554"/>
      <c r="AM2" s="1554"/>
      <c r="AN2" s="1554"/>
      <c r="AO2" s="1554"/>
      <c r="AP2" s="1554"/>
      <c r="AQ2" s="1554"/>
    </row>
    <row r="3" spans="1:43" ht="13.5" customHeight="1" x14ac:dyDescent="0.25">
      <c r="A3" s="1550"/>
      <c r="B3" s="1550"/>
      <c r="C3" s="1550"/>
      <c r="D3" s="1550"/>
      <c r="E3" s="1550"/>
      <c r="F3" s="1550"/>
      <c r="G3" s="1550"/>
      <c r="H3" s="1550"/>
      <c r="I3" s="1550"/>
      <c r="J3" s="1550"/>
      <c r="K3" s="1550"/>
      <c r="L3" s="1550"/>
      <c r="M3" s="1550"/>
      <c r="N3" s="1550"/>
      <c r="O3" s="1550"/>
      <c r="P3" s="1550"/>
      <c r="Q3" s="1550"/>
      <c r="R3" s="1550"/>
      <c r="S3" s="1550"/>
      <c r="T3" s="1552"/>
      <c r="U3" s="1552"/>
      <c r="V3" s="1552"/>
      <c r="W3" s="1552"/>
      <c r="X3" s="1552"/>
      <c r="Y3" s="1552"/>
      <c r="Z3" s="1552"/>
      <c r="AA3" s="1552"/>
      <c r="AB3" s="1552"/>
      <c r="AC3" s="1552"/>
      <c r="AD3" s="1552"/>
      <c r="AE3" s="1552"/>
      <c r="AF3" s="1555"/>
      <c r="AG3" s="1555"/>
      <c r="AH3" s="1555"/>
      <c r="AI3" s="1555"/>
      <c r="AJ3" s="1555"/>
      <c r="AK3" s="1555"/>
      <c r="AL3" s="1555"/>
      <c r="AM3" s="1555"/>
      <c r="AN3" s="1547" t="s">
        <v>3</v>
      </c>
      <c r="AO3" s="1548"/>
      <c r="AP3" s="1556" t="s">
        <v>4</v>
      </c>
      <c r="AQ3" s="1557"/>
    </row>
    <row r="4" spans="1:43" ht="45" customHeight="1" x14ac:dyDescent="0.25">
      <c r="A4" s="1558" t="s">
        <v>5</v>
      </c>
      <c r="B4" s="1558" t="s">
        <v>6</v>
      </c>
      <c r="C4" s="1558" t="s">
        <v>37</v>
      </c>
      <c r="D4" s="1558" t="s">
        <v>44</v>
      </c>
      <c r="E4" s="1558" t="s">
        <v>42</v>
      </c>
      <c r="F4" s="1558" t="s">
        <v>45</v>
      </c>
      <c r="G4" s="1558" t="s">
        <v>40</v>
      </c>
      <c r="H4" s="1558" t="s">
        <v>43</v>
      </c>
      <c r="I4" s="1558" t="s">
        <v>41</v>
      </c>
      <c r="J4" s="1558" t="s">
        <v>46</v>
      </c>
      <c r="K4" s="1558" t="s">
        <v>47</v>
      </c>
      <c r="L4" s="1558" t="s">
        <v>35</v>
      </c>
      <c r="M4" s="1558" t="s">
        <v>9</v>
      </c>
      <c r="N4" s="1558" t="s">
        <v>7</v>
      </c>
      <c r="O4" s="1558" t="s">
        <v>8</v>
      </c>
      <c r="P4" s="1565" t="s">
        <v>48</v>
      </c>
      <c r="Q4" s="1565" t="s">
        <v>49</v>
      </c>
      <c r="R4" s="1558" t="s">
        <v>35</v>
      </c>
      <c r="S4" s="1558" t="s">
        <v>9</v>
      </c>
      <c r="T4" s="1561" t="s">
        <v>10</v>
      </c>
      <c r="U4" s="1561" t="s">
        <v>11</v>
      </c>
      <c r="V4" s="1561" t="s">
        <v>12</v>
      </c>
      <c r="W4" s="1561" t="s">
        <v>13</v>
      </c>
      <c r="X4" s="1561" t="s">
        <v>36</v>
      </c>
      <c r="Y4" s="1561" t="s">
        <v>14</v>
      </c>
      <c r="Z4" s="1561" t="s">
        <v>15</v>
      </c>
      <c r="AA4" s="1567" t="s">
        <v>29</v>
      </c>
      <c r="AB4" s="1568"/>
      <c r="AC4" s="1561" t="s">
        <v>20</v>
      </c>
      <c r="AD4" s="1561" t="s">
        <v>16</v>
      </c>
      <c r="AE4" s="1561" t="s">
        <v>17</v>
      </c>
      <c r="AF4" s="1563" t="s">
        <v>18</v>
      </c>
      <c r="AG4" s="1563" t="s">
        <v>19</v>
      </c>
      <c r="AH4" s="1563" t="s">
        <v>21</v>
      </c>
      <c r="AI4" s="1563" t="s">
        <v>22</v>
      </c>
      <c r="AJ4" s="1563" t="s">
        <v>23</v>
      </c>
      <c r="AK4" s="1563" t="s">
        <v>24</v>
      </c>
      <c r="AL4" s="1563" t="s">
        <v>25</v>
      </c>
      <c r="AM4" s="1563" t="s">
        <v>26</v>
      </c>
      <c r="AN4" s="1563" t="s">
        <v>27</v>
      </c>
      <c r="AO4" s="1563" t="s">
        <v>28</v>
      </c>
      <c r="AP4" s="1563" t="s">
        <v>27</v>
      </c>
      <c r="AQ4" s="1563" t="s">
        <v>28</v>
      </c>
    </row>
    <row r="5" spans="1:43" ht="38.25" customHeight="1" thickBot="1" x14ac:dyDescent="0.3">
      <c r="A5" s="1559"/>
      <c r="B5" s="1559"/>
      <c r="C5" s="1559"/>
      <c r="D5" s="1559"/>
      <c r="E5" s="1559"/>
      <c r="F5" s="1559"/>
      <c r="G5" s="1559"/>
      <c r="H5" s="1559"/>
      <c r="I5" s="1559"/>
      <c r="J5" s="1559"/>
      <c r="K5" s="1560"/>
      <c r="L5" s="1559"/>
      <c r="M5" s="1559"/>
      <c r="N5" s="1559"/>
      <c r="O5" s="1559"/>
      <c r="P5" s="1566"/>
      <c r="Q5" s="1566"/>
      <c r="R5" s="1559"/>
      <c r="S5" s="1559"/>
      <c r="T5" s="1562"/>
      <c r="U5" s="1562"/>
      <c r="V5" s="1562"/>
      <c r="W5" s="1562"/>
      <c r="X5" s="1562"/>
      <c r="Y5" s="1562"/>
      <c r="Z5" s="1562"/>
      <c r="AA5" s="3" t="s">
        <v>30</v>
      </c>
      <c r="AB5" s="3" t="s">
        <v>31</v>
      </c>
      <c r="AC5" s="1562"/>
      <c r="AD5" s="1562"/>
      <c r="AE5" s="1562"/>
      <c r="AF5" s="1564"/>
      <c r="AG5" s="1564"/>
      <c r="AH5" s="1564"/>
      <c r="AI5" s="1564"/>
      <c r="AJ5" s="1564"/>
      <c r="AK5" s="1564"/>
      <c r="AL5" s="1564"/>
      <c r="AM5" s="1564"/>
      <c r="AN5" s="1564"/>
      <c r="AO5" s="1564"/>
      <c r="AP5" s="1564"/>
      <c r="AQ5" s="1564"/>
    </row>
    <row r="6" spans="1:43" ht="35.25" customHeight="1" thickTop="1" x14ac:dyDescent="0.25">
      <c r="A6" s="1590" t="s">
        <v>50</v>
      </c>
      <c r="B6" s="1581" t="s">
        <v>50</v>
      </c>
      <c r="C6" s="1581" t="s">
        <v>51</v>
      </c>
      <c r="D6" s="1581" t="s">
        <v>308</v>
      </c>
      <c r="E6" s="1584" t="s">
        <v>53</v>
      </c>
      <c r="F6" s="1581" t="s">
        <v>54</v>
      </c>
      <c r="G6" s="1581" t="s">
        <v>55</v>
      </c>
      <c r="H6" s="1581" t="s">
        <v>52</v>
      </c>
      <c r="I6" s="1584" t="s">
        <v>56</v>
      </c>
      <c r="J6" s="1581" t="s">
        <v>57</v>
      </c>
      <c r="K6" s="1584" t="s">
        <v>58</v>
      </c>
      <c r="L6" s="1581">
        <v>57</v>
      </c>
      <c r="M6" s="1581" t="s">
        <v>38</v>
      </c>
      <c r="N6" s="1581" t="s">
        <v>59</v>
      </c>
      <c r="O6" s="1581" t="s">
        <v>60</v>
      </c>
      <c r="P6" s="1581" t="s">
        <v>309</v>
      </c>
      <c r="Q6" s="1584" t="s">
        <v>61</v>
      </c>
      <c r="R6" s="1581">
        <v>73</v>
      </c>
      <c r="S6" s="1581" t="s">
        <v>38</v>
      </c>
      <c r="T6" s="1581" t="s">
        <v>62</v>
      </c>
      <c r="U6" s="1572" t="s">
        <v>33</v>
      </c>
      <c r="V6" s="1575" t="s">
        <v>63</v>
      </c>
      <c r="W6" s="1578">
        <v>0.06</v>
      </c>
      <c r="X6" s="1581">
        <v>100</v>
      </c>
      <c r="Y6" s="1581" t="s">
        <v>64</v>
      </c>
      <c r="Z6" s="1581" t="s">
        <v>39</v>
      </c>
      <c r="AA6" s="1593"/>
      <c r="AB6" s="1593"/>
      <c r="AC6" s="1581" t="s">
        <v>65</v>
      </c>
      <c r="AD6" s="1569" t="s">
        <v>66</v>
      </c>
      <c r="AE6" s="1569" t="s">
        <v>67</v>
      </c>
      <c r="AF6" s="867" t="s">
        <v>68</v>
      </c>
      <c r="AG6" s="5" t="s">
        <v>69</v>
      </c>
      <c r="AH6" s="6" t="s">
        <v>70</v>
      </c>
      <c r="AI6" s="7">
        <v>43480</v>
      </c>
      <c r="AJ6" s="7">
        <v>43554</v>
      </c>
      <c r="AK6" s="8">
        <f>AJ6-AI6</f>
        <v>74</v>
      </c>
      <c r="AL6" s="9">
        <v>0.05</v>
      </c>
      <c r="AM6" s="10" t="s">
        <v>32</v>
      </c>
      <c r="AN6" s="6" t="s">
        <v>67</v>
      </c>
      <c r="AO6" s="11" t="s">
        <v>66</v>
      </c>
      <c r="AP6" s="11" t="s">
        <v>71</v>
      </c>
      <c r="AQ6" s="12" t="s">
        <v>72</v>
      </c>
    </row>
    <row r="7" spans="1:43" ht="60.75" customHeight="1" x14ac:dyDescent="0.25">
      <c r="A7" s="1591"/>
      <c r="B7" s="1582"/>
      <c r="C7" s="1582"/>
      <c r="D7" s="1582"/>
      <c r="E7" s="1585"/>
      <c r="F7" s="1582"/>
      <c r="G7" s="1582"/>
      <c r="H7" s="1582"/>
      <c r="I7" s="1585"/>
      <c r="J7" s="1582"/>
      <c r="K7" s="1585"/>
      <c r="L7" s="1582"/>
      <c r="M7" s="1582"/>
      <c r="N7" s="1582"/>
      <c r="O7" s="1582"/>
      <c r="P7" s="1582"/>
      <c r="Q7" s="1585"/>
      <c r="R7" s="1582"/>
      <c r="S7" s="1582"/>
      <c r="T7" s="1582"/>
      <c r="U7" s="1573"/>
      <c r="V7" s="1576"/>
      <c r="W7" s="1579"/>
      <c r="X7" s="1582"/>
      <c r="Y7" s="1582"/>
      <c r="Z7" s="1582"/>
      <c r="AA7" s="1594"/>
      <c r="AB7" s="1594"/>
      <c r="AC7" s="1582"/>
      <c r="AD7" s="1570"/>
      <c r="AE7" s="1570"/>
      <c r="AF7" s="868" t="s">
        <v>73</v>
      </c>
      <c r="AG7" s="14" t="s">
        <v>69</v>
      </c>
      <c r="AH7" s="15" t="s">
        <v>74</v>
      </c>
      <c r="AI7" s="16">
        <v>43556</v>
      </c>
      <c r="AJ7" s="16">
        <v>43799</v>
      </c>
      <c r="AK7" s="17">
        <f>AJ7-AI7</f>
        <v>243</v>
      </c>
      <c r="AL7" s="18">
        <v>0.1</v>
      </c>
      <c r="AM7" s="19" t="s">
        <v>32</v>
      </c>
      <c r="AN7" s="15" t="s">
        <v>75</v>
      </c>
      <c r="AO7" s="20" t="s">
        <v>76</v>
      </c>
      <c r="AP7" s="20" t="s">
        <v>71</v>
      </c>
      <c r="AQ7" s="21" t="s">
        <v>77</v>
      </c>
    </row>
    <row r="8" spans="1:43" ht="64.5" customHeight="1" x14ac:dyDescent="0.25">
      <c r="A8" s="1591"/>
      <c r="B8" s="1582"/>
      <c r="C8" s="1582"/>
      <c r="D8" s="1582"/>
      <c r="E8" s="1585"/>
      <c r="F8" s="1582"/>
      <c r="G8" s="1582"/>
      <c r="H8" s="1582"/>
      <c r="I8" s="1585"/>
      <c r="J8" s="1582"/>
      <c r="K8" s="1585"/>
      <c r="L8" s="1582"/>
      <c r="M8" s="1582"/>
      <c r="N8" s="1582"/>
      <c r="O8" s="1582"/>
      <c r="P8" s="1582"/>
      <c r="Q8" s="1585"/>
      <c r="R8" s="1582"/>
      <c r="S8" s="1582"/>
      <c r="T8" s="1582"/>
      <c r="U8" s="1573"/>
      <c r="V8" s="1576"/>
      <c r="W8" s="1579"/>
      <c r="X8" s="1582"/>
      <c r="Y8" s="1582"/>
      <c r="Z8" s="1582"/>
      <c r="AA8" s="1594"/>
      <c r="AB8" s="1594"/>
      <c r="AC8" s="1582"/>
      <c r="AD8" s="1570"/>
      <c r="AE8" s="1570"/>
      <c r="AF8" s="868" t="s">
        <v>78</v>
      </c>
      <c r="AG8" s="14" t="s">
        <v>69</v>
      </c>
      <c r="AH8" s="15" t="s">
        <v>79</v>
      </c>
      <c r="AI8" s="16">
        <v>43556</v>
      </c>
      <c r="AJ8" s="16">
        <v>43799</v>
      </c>
      <c r="AK8" s="17">
        <f>AJ8-AI8</f>
        <v>243</v>
      </c>
      <c r="AL8" s="18">
        <v>0.1</v>
      </c>
      <c r="AM8" s="19" t="s">
        <v>32</v>
      </c>
      <c r="AN8" s="15" t="s">
        <v>80</v>
      </c>
      <c r="AO8" s="20" t="s">
        <v>81</v>
      </c>
      <c r="AP8" s="20" t="s">
        <v>82</v>
      </c>
      <c r="AQ8" s="21" t="s">
        <v>83</v>
      </c>
    </row>
    <row r="9" spans="1:43" ht="57" customHeight="1" x14ac:dyDescent="0.25">
      <c r="A9" s="1591"/>
      <c r="B9" s="1582"/>
      <c r="C9" s="1582"/>
      <c r="D9" s="1582"/>
      <c r="E9" s="1585"/>
      <c r="F9" s="1582"/>
      <c r="G9" s="1582"/>
      <c r="H9" s="1582"/>
      <c r="I9" s="1585"/>
      <c r="J9" s="1582"/>
      <c r="K9" s="1585"/>
      <c r="L9" s="1582"/>
      <c r="M9" s="1582"/>
      <c r="N9" s="1582"/>
      <c r="O9" s="1582"/>
      <c r="P9" s="1582"/>
      <c r="Q9" s="1585"/>
      <c r="R9" s="1582"/>
      <c r="S9" s="1582"/>
      <c r="T9" s="1582"/>
      <c r="U9" s="1573"/>
      <c r="V9" s="1576"/>
      <c r="W9" s="1579"/>
      <c r="X9" s="1582"/>
      <c r="Y9" s="1582"/>
      <c r="Z9" s="1582"/>
      <c r="AA9" s="1594"/>
      <c r="AB9" s="1594"/>
      <c r="AC9" s="1582"/>
      <c r="AD9" s="1570"/>
      <c r="AE9" s="1570"/>
      <c r="AF9" s="868" t="s">
        <v>84</v>
      </c>
      <c r="AG9" s="14" t="s">
        <v>69</v>
      </c>
      <c r="AH9" s="15" t="s">
        <v>85</v>
      </c>
      <c r="AI9" s="16">
        <v>43556</v>
      </c>
      <c r="AJ9" s="16">
        <v>43799</v>
      </c>
      <c r="AK9" s="17">
        <f>AJ9-AI9</f>
        <v>243</v>
      </c>
      <c r="AL9" s="18">
        <v>0.1</v>
      </c>
      <c r="AM9" s="19" t="s">
        <v>32</v>
      </c>
      <c r="AN9" s="15" t="s">
        <v>86</v>
      </c>
      <c r="AO9" s="20" t="s">
        <v>87</v>
      </c>
      <c r="AP9" s="20" t="s">
        <v>88</v>
      </c>
      <c r="AQ9" s="21" t="s">
        <v>89</v>
      </c>
    </row>
    <row r="10" spans="1:43" ht="69.75" customHeight="1" x14ac:dyDescent="0.25">
      <c r="A10" s="1591"/>
      <c r="B10" s="1582"/>
      <c r="C10" s="1582"/>
      <c r="D10" s="1582"/>
      <c r="E10" s="1585"/>
      <c r="F10" s="1582"/>
      <c r="G10" s="1582"/>
      <c r="H10" s="1582"/>
      <c r="I10" s="1585"/>
      <c r="J10" s="1582"/>
      <c r="K10" s="1585"/>
      <c r="L10" s="1582"/>
      <c r="M10" s="1582"/>
      <c r="N10" s="1582"/>
      <c r="O10" s="1582"/>
      <c r="P10" s="1582"/>
      <c r="Q10" s="1585"/>
      <c r="R10" s="1582"/>
      <c r="S10" s="1582"/>
      <c r="T10" s="1582"/>
      <c r="U10" s="1573"/>
      <c r="V10" s="1576"/>
      <c r="W10" s="1579"/>
      <c r="X10" s="1582"/>
      <c r="Y10" s="1582"/>
      <c r="Z10" s="1582"/>
      <c r="AA10" s="1594"/>
      <c r="AB10" s="1594"/>
      <c r="AC10" s="1582"/>
      <c r="AD10" s="1570"/>
      <c r="AE10" s="1570"/>
      <c r="AF10" s="868" t="s">
        <v>90</v>
      </c>
      <c r="AG10" s="14" t="s">
        <v>69</v>
      </c>
      <c r="AH10" s="15" t="s">
        <v>91</v>
      </c>
      <c r="AI10" s="16">
        <v>43556</v>
      </c>
      <c r="AJ10" s="16">
        <v>43799</v>
      </c>
      <c r="AK10" s="17">
        <f>AJ10-AI10</f>
        <v>243</v>
      </c>
      <c r="AL10" s="18">
        <v>0.1</v>
      </c>
      <c r="AM10" s="19" t="s">
        <v>32</v>
      </c>
      <c r="AN10" s="15" t="s">
        <v>92</v>
      </c>
      <c r="AO10" s="20" t="s">
        <v>93</v>
      </c>
      <c r="AP10" s="20" t="s">
        <v>71</v>
      </c>
      <c r="AQ10" s="21" t="s">
        <v>94</v>
      </c>
    </row>
    <row r="11" spans="1:43" ht="57" customHeight="1" x14ac:dyDescent="0.25">
      <c r="A11" s="1591"/>
      <c r="B11" s="1582"/>
      <c r="C11" s="1582"/>
      <c r="D11" s="1582"/>
      <c r="E11" s="1585"/>
      <c r="F11" s="1582"/>
      <c r="G11" s="1582"/>
      <c r="H11" s="1582"/>
      <c r="I11" s="1585"/>
      <c r="J11" s="1582"/>
      <c r="K11" s="1585"/>
      <c r="L11" s="1582"/>
      <c r="M11" s="1582"/>
      <c r="N11" s="1582"/>
      <c r="O11" s="1582"/>
      <c r="P11" s="1582"/>
      <c r="Q11" s="1585"/>
      <c r="R11" s="1582"/>
      <c r="S11" s="1582"/>
      <c r="T11" s="1582"/>
      <c r="U11" s="1573"/>
      <c r="V11" s="1576"/>
      <c r="W11" s="1579"/>
      <c r="X11" s="1582"/>
      <c r="Y11" s="1582"/>
      <c r="Z11" s="1582"/>
      <c r="AA11" s="1594"/>
      <c r="AB11" s="1594"/>
      <c r="AC11" s="1582"/>
      <c r="AD11" s="1570"/>
      <c r="AE11" s="1570"/>
      <c r="AF11" s="868" t="s">
        <v>95</v>
      </c>
      <c r="AG11" s="14" t="s">
        <v>69</v>
      </c>
      <c r="AH11" s="15" t="s">
        <v>96</v>
      </c>
      <c r="AI11" s="16">
        <v>43556</v>
      </c>
      <c r="AJ11" s="16">
        <v>43799</v>
      </c>
      <c r="AK11" s="17">
        <f t="shared" ref="AK11:AK15" si="0">AJ11-AI11</f>
        <v>243</v>
      </c>
      <c r="AL11" s="18">
        <v>0.1</v>
      </c>
      <c r="AM11" s="19" t="s">
        <v>32</v>
      </c>
      <c r="AN11" s="15" t="s">
        <v>97</v>
      </c>
      <c r="AO11" s="20" t="s">
        <v>98</v>
      </c>
      <c r="AP11" s="20" t="s">
        <v>99</v>
      </c>
      <c r="AQ11" s="21" t="s">
        <v>100</v>
      </c>
    </row>
    <row r="12" spans="1:43" ht="65.25" customHeight="1" x14ac:dyDescent="0.25">
      <c r="A12" s="1591"/>
      <c r="B12" s="1582"/>
      <c r="C12" s="1582"/>
      <c r="D12" s="1582"/>
      <c r="E12" s="1585"/>
      <c r="F12" s="1582"/>
      <c r="G12" s="1582"/>
      <c r="H12" s="1582"/>
      <c r="I12" s="1585"/>
      <c r="J12" s="1582"/>
      <c r="K12" s="1585"/>
      <c r="L12" s="1582"/>
      <c r="M12" s="1582"/>
      <c r="N12" s="1582"/>
      <c r="O12" s="1582"/>
      <c r="P12" s="1582"/>
      <c r="Q12" s="1585"/>
      <c r="R12" s="1582"/>
      <c r="S12" s="1582"/>
      <c r="T12" s="1582"/>
      <c r="U12" s="1573"/>
      <c r="V12" s="1576"/>
      <c r="W12" s="1579"/>
      <c r="X12" s="1582"/>
      <c r="Y12" s="1582"/>
      <c r="Z12" s="1582"/>
      <c r="AA12" s="1594"/>
      <c r="AB12" s="1594"/>
      <c r="AC12" s="1582"/>
      <c r="AD12" s="1570"/>
      <c r="AE12" s="1570"/>
      <c r="AF12" s="868" t="s">
        <v>101</v>
      </c>
      <c r="AG12" s="14" t="s">
        <v>69</v>
      </c>
      <c r="AH12" s="15" t="s">
        <v>102</v>
      </c>
      <c r="AI12" s="16">
        <v>43556</v>
      </c>
      <c r="AJ12" s="16">
        <v>43799</v>
      </c>
      <c r="AK12" s="17">
        <f t="shared" si="0"/>
        <v>243</v>
      </c>
      <c r="AL12" s="18">
        <v>0.1</v>
      </c>
      <c r="AM12" s="19" t="s">
        <v>32</v>
      </c>
      <c r="AN12" s="15" t="s">
        <v>103</v>
      </c>
      <c r="AO12" s="20" t="s">
        <v>104</v>
      </c>
      <c r="AP12" s="20" t="s">
        <v>99</v>
      </c>
      <c r="AQ12" s="21" t="s">
        <v>105</v>
      </c>
    </row>
    <row r="13" spans="1:43" ht="60" customHeight="1" x14ac:dyDescent="0.25">
      <c r="A13" s="1591"/>
      <c r="B13" s="1582"/>
      <c r="C13" s="1582"/>
      <c r="D13" s="1582"/>
      <c r="E13" s="1585"/>
      <c r="F13" s="1582"/>
      <c r="G13" s="1582"/>
      <c r="H13" s="1582"/>
      <c r="I13" s="1585"/>
      <c r="J13" s="1582"/>
      <c r="K13" s="1585"/>
      <c r="L13" s="1582"/>
      <c r="M13" s="1582"/>
      <c r="N13" s="1582"/>
      <c r="O13" s="1582"/>
      <c r="P13" s="1582"/>
      <c r="Q13" s="1585"/>
      <c r="R13" s="1582"/>
      <c r="S13" s="1582"/>
      <c r="T13" s="1582"/>
      <c r="U13" s="1573"/>
      <c r="V13" s="1576"/>
      <c r="W13" s="1579"/>
      <c r="X13" s="1582"/>
      <c r="Y13" s="1582"/>
      <c r="Z13" s="1582"/>
      <c r="AA13" s="1594"/>
      <c r="AB13" s="1594"/>
      <c r="AC13" s="1582"/>
      <c r="AD13" s="1570"/>
      <c r="AE13" s="1570"/>
      <c r="AF13" s="868" t="s">
        <v>106</v>
      </c>
      <c r="AG13" s="14" t="s">
        <v>69</v>
      </c>
      <c r="AH13" s="15" t="s">
        <v>107</v>
      </c>
      <c r="AI13" s="16">
        <v>43556</v>
      </c>
      <c r="AJ13" s="16">
        <v>43799</v>
      </c>
      <c r="AK13" s="17">
        <f t="shared" si="0"/>
        <v>243</v>
      </c>
      <c r="AL13" s="18">
        <v>0.1</v>
      </c>
      <c r="AM13" s="19" t="s">
        <v>32</v>
      </c>
      <c r="AN13" s="15" t="s">
        <v>108</v>
      </c>
      <c r="AO13" s="20" t="s">
        <v>109</v>
      </c>
      <c r="AP13" s="20"/>
      <c r="AQ13" s="21"/>
    </row>
    <row r="14" spans="1:43" ht="65.25" customHeight="1" x14ac:dyDescent="0.25">
      <c r="A14" s="1591"/>
      <c r="B14" s="1582"/>
      <c r="C14" s="1582"/>
      <c r="D14" s="1582"/>
      <c r="E14" s="1585"/>
      <c r="F14" s="1582"/>
      <c r="G14" s="1582"/>
      <c r="H14" s="1582"/>
      <c r="I14" s="1585"/>
      <c r="J14" s="1582"/>
      <c r="K14" s="1585"/>
      <c r="L14" s="1582"/>
      <c r="M14" s="1582"/>
      <c r="N14" s="1582"/>
      <c r="O14" s="1582"/>
      <c r="P14" s="1582"/>
      <c r="Q14" s="1585"/>
      <c r="R14" s="1582"/>
      <c r="S14" s="1582"/>
      <c r="T14" s="1582"/>
      <c r="U14" s="1573"/>
      <c r="V14" s="1576"/>
      <c r="W14" s="1579"/>
      <c r="X14" s="1582"/>
      <c r="Y14" s="1582"/>
      <c r="Z14" s="1582"/>
      <c r="AA14" s="1594"/>
      <c r="AB14" s="1594"/>
      <c r="AC14" s="1582"/>
      <c r="AD14" s="1570"/>
      <c r="AE14" s="1570"/>
      <c r="AF14" s="868" t="s">
        <v>110</v>
      </c>
      <c r="AG14" s="14" t="s">
        <v>69</v>
      </c>
      <c r="AH14" s="15" t="s">
        <v>111</v>
      </c>
      <c r="AI14" s="16">
        <v>43556</v>
      </c>
      <c r="AJ14" s="16">
        <v>43799</v>
      </c>
      <c r="AK14" s="17">
        <f t="shared" si="0"/>
        <v>243</v>
      </c>
      <c r="AL14" s="18">
        <v>0.1</v>
      </c>
      <c r="AM14" s="19" t="s">
        <v>32</v>
      </c>
      <c r="AN14" s="15" t="s">
        <v>112</v>
      </c>
      <c r="AO14" s="20" t="s">
        <v>113</v>
      </c>
      <c r="AP14" s="20" t="s">
        <v>114</v>
      </c>
      <c r="AQ14" s="21" t="s">
        <v>115</v>
      </c>
    </row>
    <row r="15" spans="1:43" ht="66" customHeight="1" x14ac:dyDescent="0.25">
      <c r="A15" s="1591"/>
      <c r="B15" s="1582"/>
      <c r="C15" s="1582"/>
      <c r="D15" s="1582"/>
      <c r="E15" s="1585"/>
      <c r="F15" s="1582"/>
      <c r="G15" s="1582"/>
      <c r="H15" s="1582"/>
      <c r="I15" s="1585"/>
      <c r="J15" s="1582"/>
      <c r="K15" s="1585"/>
      <c r="L15" s="1582"/>
      <c r="M15" s="1582"/>
      <c r="N15" s="1582"/>
      <c r="O15" s="1582"/>
      <c r="P15" s="1582"/>
      <c r="Q15" s="1585"/>
      <c r="R15" s="1582"/>
      <c r="S15" s="1582"/>
      <c r="T15" s="1582"/>
      <c r="U15" s="1573"/>
      <c r="V15" s="1576"/>
      <c r="W15" s="1579"/>
      <c r="X15" s="1582"/>
      <c r="Y15" s="1582"/>
      <c r="Z15" s="1582"/>
      <c r="AA15" s="1594"/>
      <c r="AB15" s="1594"/>
      <c r="AC15" s="1582"/>
      <c r="AD15" s="1570"/>
      <c r="AE15" s="1570"/>
      <c r="AF15" s="868" t="s">
        <v>116</v>
      </c>
      <c r="AG15" s="14" t="s">
        <v>69</v>
      </c>
      <c r="AH15" s="15" t="s">
        <v>117</v>
      </c>
      <c r="AI15" s="16">
        <v>43556</v>
      </c>
      <c r="AJ15" s="16">
        <v>43799</v>
      </c>
      <c r="AK15" s="17">
        <f t="shared" si="0"/>
        <v>243</v>
      </c>
      <c r="AL15" s="18">
        <v>0.1</v>
      </c>
      <c r="AM15" s="19" t="s">
        <v>32</v>
      </c>
      <c r="AN15" s="15" t="s">
        <v>118</v>
      </c>
      <c r="AO15" s="22" t="s">
        <v>119</v>
      </c>
      <c r="AP15" s="20" t="s">
        <v>71</v>
      </c>
      <c r="AQ15" s="21" t="s">
        <v>120</v>
      </c>
    </row>
    <row r="16" spans="1:43" ht="48" customHeight="1" thickBot="1" x14ac:dyDescent="0.3">
      <c r="A16" s="1592"/>
      <c r="B16" s="1583"/>
      <c r="C16" s="1583"/>
      <c r="D16" s="1583"/>
      <c r="E16" s="1586"/>
      <c r="F16" s="1583"/>
      <c r="G16" s="1583"/>
      <c r="H16" s="1583"/>
      <c r="I16" s="1586"/>
      <c r="J16" s="1583"/>
      <c r="K16" s="1586"/>
      <c r="L16" s="1583"/>
      <c r="M16" s="1583"/>
      <c r="N16" s="1583"/>
      <c r="O16" s="1583"/>
      <c r="P16" s="1583"/>
      <c r="Q16" s="1586"/>
      <c r="R16" s="1583"/>
      <c r="S16" s="1583"/>
      <c r="T16" s="1583"/>
      <c r="U16" s="1574"/>
      <c r="V16" s="1577"/>
      <c r="W16" s="1580"/>
      <c r="X16" s="1583"/>
      <c r="Y16" s="1583"/>
      <c r="Z16" s="1583"/>
      <c r="AA16" s="1595"/>
      <c r="AB16" s="1595"/>
      <c r="AC16" s="1583"/>
      <c r="AD16" s="1571"/>
      <c r="AE16" s="1571"/>
      <c r="AF16" s="869" t="s">
        <v>121</v>
      </c>
      <c r="AG16" s="24" t="s">
        <v>69</v>
      </c>
      <c r="AH16" s="25" t="s">
        <v>122</v>
      </c>
      <c r="AI16" s="26">
        <v>43556</v>
      </c>
      <c r="AJ16" s="26">
        <v>43646</v>
      </c>
      <c r="AK16" s="27">
        <f>AJ16-AI16</f>
        <v>90</v>
      </c>
      <c r="AL16" s="28">
        <v>0.05</v>
      </c>
      <c r="AM16" s="29" t="s">
        <v>32</v>
      </c>
      <c r="AN16" s="25" t="s">
        <v>75</v>
      </c>
      <c r="AO16" s="30" t="s">
        <v>76</v>
      </c>
      <c r="AP16" s="30" t="s">
        <v>71</v>
      </c>
      <c r="AQ16" s="31" t="s">
        <v>77</v>
      </c>
    </row>
    <row r="17" spans="1:43" ht="55.5" customHeight="1" thickTop="1" x14ac:dyDescent="0.25">
      <c r="A17" s="1590" t="s">
        <v>50</v>
      </c>
      <c r="B17" s="1581" t="s">
        <v>50</v>
      </c>
      <c r="C17" s="1581" t="s">
        <v>51</v>
      </c>
      <c r="D17" s="1581" t="s">
        <v>308</v>
      </c>
      <c r="E17" s="1584" t="s">
        <v>53</v>
      </c>
      <c r="F17" s="1581" t="s">
        <v>54</v>
      </c>
      <c r="G17" s="1581" t="s">
        <v>55</v>
      </c>
      <c r="H17" s="1581" t="s">
        <v>52</v>
      </c>
      <c r="I17" s="1584" t="s">
        <v>56</v>
      </c>
      <c r="J17" s="1581" t="s">
        <v>57</v>
      </c>
      <c r="K17" s="1584" t="s">
        <v>58</v>
      </c>
      <c r="L17" s="1581">
        <v>57</v>
      </c>
      <c r="M17" s="1581" t="s">
        <v>38</v>
      </c>
      <c r="N17" s="1581" t="s">
        <v>59</v>
      </c>
      <c r="O17" s="1581" t="s">
        <v>60</v>
      </c>
      <c r="P17" s="1587" t="s">
        <v>309</v>
      </c>
      <c r="Q17" s="1584" t="s">
        <v>61</v>
      </c>
      <c r="R17" s="1581">
        <v>73</v>
      </c>
      <c r="S17" s="1581" t="s">
        <v>38</v>
      </c>
      <c r="T17" s="1581" t="s">
        <v>123</v>
      </c>
      <c r="U17" s="1572" t="s">
        <v>33</v>
      </c>
      <c r="V17" s="1575" t="s">
        <v>124</v>
      </c>
      <c r="W17" s="1596">
        <v>0.05</v>
      </c>
      <c r="X17" s="1581">
        <v>60</v>
      </c>
      <c r="Y17" s="1581" t="s">
        <v>64</v>
      </c>
      <c r="Z17" s="1581" t="s">
        <v>39</v>
      </c>
      <c r="AA17" s="1593"/>
      <c r="AB17" s="1593"/>
      <c r="AC17" s="1581" t="s">
        <v>65</v>
      </c>
      <c r="AD17" s="1569" t="s">
        <v>66</v>
      </c>
      <c r="AE17" s="1569" t="s">
        <v>67</v>
      </c>
      <c r="AF17" s="867" t="s">
        <v>125</v>
      </c>
      <c r="AG17" s="5" t="s">
        <v>69</v>
      </c>
      <c r="AH17" s="6" t="s">
        <v>126</v>
      </c>
      <c r="AI17" s="7">
        <v>43647</v>
      </c>
      <c r="AJ17" s="7">
        <v>43799</v>
      </c>
      <c r="AK17" s="8">
        <f>AJ17-AI17</f>
        <v>152</v>
      </c>
      <c r="AL17" s="9">
        <v>0.2</v>
      </c>
      <c r="AM17" s="10" t="s">
        <v>32</v>
      </c>
      <c r="AN17" s="6" t="s">
        <v>80</v>
      </c>
      <c r="AO17" s="11" t="s">
        <v>81</v>
      </c>
      <c r="AP17" s="11"/>
      <c r="AQ17" s="32"/>
    </row>
    <row r="18" spans="1:43" ht="58.5" customHeight="1" x14ac:dyDescent="0.25">
      <c r="A18" s="1591"/>
      <c r="B18" s="1582"/>
      <c r="C18" s="1582"/>
      <c r="D18" s="1582"/>
      <c r="E18" s="1585"/>
      <c r="F18" s="1582"/>
      <c r="G18" s="1582"/>
      <c r="H18" s="1582"/>
      <c r="I18" s="1585"/>
      <c r="J18" s="1582"/>
      <c r="K18" s="1585"/>
      <c r="L18" s="1582"/>
      <c r="M18" s="1582"/>
      <c r="N18" s="1582"/>
      <c r="O18" s="1582"/>
      <c r="P18" s="1588"/>
      <c r="Q18" s="1585"/>
      <c r="R18" s="1582"/>
      <c r="S18" s="1582"/>
      <c r="T18" s="1582"/>
      <c r="U18" s="1573"/>
      <c r="V18" s="1576"/>
      <c r="W18" s="1582"/>
      <c r="X18" s="1582"/>
      <c r="Y18" s="1582"/>
      <c r="Z18" s="1582"/>
      <c r="AA18" s="1594"/>
      <c r="AB18" s="1594"/>
      <c r="AC18" s="1582"/>
      <c r="AD18" s="1570"/>
      <c r="AE18" s="1570"/>
      <c r="AF18" s="868" t="s">
        <v>127</v>
      </c>
      <c r="AG18" s="14" t="s">
        <v>69</v>
      </c>
      <c r="AH18" s="15" t="s">
        <v>128</v>
      </c>
      <c r="AI18" s="16">
        <v>43556</v>
      </c>
      <c r="AJ18" s="16">
        <v>43646</v>
      </c>
      <c r="AK18" s="17">
        <f>AJ18-AI18</f>
        <v>90</v>
      </c>
      <c r="AL18" s="18">
        <v>0.2</v>
      </c>
      <c r="AM18" s="19" t="s">
        <v>32</v>
      </c>
      <c r="AN18" s="15" t="s">
        <v>80</v>
      </c>
      <c r="AO18" s="20" t="s">
        <v>81</v>
      </c>
      <c r="AP18" s="20" t="s">
        <v>129</v>
      </c>
      <c r="AQ18" s="21" t="s">
        <v>83</v>
      </c>
    </row>
    <row r="19" spans="1:43" ht="70.5" customHeight="1" x14ac:dyDescent="0.25">
      <c r="A19" s="1591"/>
      <c r="B19" s="1582"/>
      <c r="C19" s="1582"/>
      <c r="D19" s="1582"/>
      <c r="E19" s="1585"/>
      <c r="F19" s="1582"/>
      <c r="G19" s="1582"/>
      <c r="H19" s="1582"/>
      <c r="I19" s="1585"/>
      <c r="J19" s="1582"/>
      <c r="K19" s="1585"/>
      <c r="L19" s="1582"/>
      <c r="M19" s="1582"/>
      <c r="N19" s="1582"/>
      <c r="O19" s="1582"/>
      <c r="P19" s="1588"/>
      <c r="Q19" s="1585"/>
      <c r="R19" s="1582"/>
      <c r="S19" s="1582"/>
      <c r="T19" s="1582"/>
      <c r="U19" s="1573"/>
      <c r="V19" s="1576"/>
      <c r="W19" s="1582"/>
      <c r="X19" s="1582"/>
      <c r="Y19" s="1582"/>
      <c r="Z19" s="1582"/>
      <c r="AA19" s="1594"/>
      <c r="AB19" s="1594"/>
      <c r="AC19" s="1582"/>
      <c r="AD19" s="1570"/>
      <c r="AE19" s="1570"/>
      <c r="AF19" s="868" t="s">
        <v>130</v>
      </c>
      <c r="AG19" s="14" t="s">
        <v>69</v>
      </c>
      <c r="AH19" s="15" t="s">
        <v>131</v>
      </c>
      <c r="AI19" s="16">
        <v>43739</v>
      </c>
      <c r="AJ19" s="16">
        <v>43799</v>
      </c>
      <c r="AK19" s="17">
        <f t="shared" ref="AK19:AK29" si="1">AJ19-AI19</f>
        <v>60</v>
      </c>
      <c r="AL19" s="18">
        <v>0.2</v>
      </c>
      <c r="AM19" s="19" t="s">
        <v>32</v>
      </c>
      <c r="AN19" s="15" t="s">
        <v>97</v>
      </c>
      <c r="AO19" s="20" t="s">
        <v>81</v>
      </c>
      <c r="AP19" s="20" t="s">
        <v>82</v>
      </c>
      <c r="AQ19" s="21" t="s">
        <v>83</v>
      </c>
    </row>
    <row r="20" spans="1:43" ht="78" customHeight="1" x14ac:dyDescent="0.25">
      <c r="A20" s="1591"/>
      <c r="B20" s="1582"/>
      <c r="C20" s="1582"/>
      <c r="D20" s="1582"/>
      <c r="E20" s="1585"/>
      <c r="F20" s="1582"/>
      <c r="G20" s="1582"/>
      <c r="H20" s="1582"/>
      <c r="I20" s="1585"/>
      <c r="J20" s="1582"/>
      <c r="K20" s="1585"/>
      <c r="L20" s="1582"/>
      <c r="M20" s="1582"/>
      <c r="N20" s="1582"/>
      <c r="O20" s="1582"/>
      <c r="P20" s="1588"/>
      <c r="Q20" s="1585"/>
      <c r="R20" s="1582"/>
      <c r="S20" s="1582"/>
      <c r="T20" s="1582"/>
      <c r="U20" s="1573"/>
      <c r="V20" s="1576"/>
      <c r="W20" s="1582"/>
      <c r="X20" s="1582"/>
      <c r="Y20" s="1582"/>
      <c r="Z20" s="1582"/>
      <c r="AA20" s="1594"/>
      <c r="AB20" s="1594"/>
      <c r="AC20" s="1582"/>
      <c r="AD20" s="1570"/>
      <c r="AE20" s="1570"/>
      <c r="AF20" s="868" t="s">
        <v>132</v>
      </c>
      <c r="AG20" s="14" t="s">
        <v>69</v>
      </c>
      <c r="AH20" s="15" t="s">
        <v>133</v>
      </c>
      <c r="AI20" s="16">
        <v>43466</v>
      </c>
      <c r="AJ20" s="16">
        <v>43554</v>
      </c>
      <c r="AK20" s="17">
        <f t="shared" si="1"/>
        <v>88</v>
      </c>
      <c r="AL20" s="18">
        <v>0.2</v>
      </c>
      <c r="AM20" s="19" t="s">
        <v>32</v>
      </c>
      <c r="AN20" s="15" t="s">
        <v>80</v>
      </c>
      <c r="AO20" s="20" t="s">
        <v>81</v>
      </c>
      <c r="AP20" s="20" t="s">
        <v>82</v>
      </c>
      <c r="AQ20" s="21" t="s">
        <v>83</v>
      </c>
    </row>
    <row r="21" spans="1:43" ht="60" customHeight="1" thickBot="1" x14ac:dyDescent="0.3">
      <c r="A21" s="1592"/>
      <c r="B21" s="1583"/>
      <c r="C21" s="1583"/>
      <c r="D21" s="1583"/>
      <c r="E21" s="1586"/>
      <c r="F21" s="1583"/>
      <c r="G21" s="1583"/>
      <c r="H21" s="1583"/>
      <c r="I21" s="1586"/>
      <c r="J21" s="1583"/>
      <c r="K21" s="1586"/>
      <c r="L21" s="1583"/>
      <c r="M21" s="1583"/>
      <c r="N21" s="1583"/>
      <c r="O21" s="1583"/>
      <c r="P21" s="1589"/>
      <c r="Q21" s="1586"/>
      <c r="R21" s="1583"/>
      <c r="S21" s="1583"/>
      <c r="T21" s="1583"/>
      <c r="U21" s="1574"/>
      <c r="V21" s="1577"/>
      <c r="W21" s="1583"/>
      <c r="X21" s="1583"/>
      <c r="Y21" s="1583"/>
      <c r="Z21" s="1583"/>
      <c r="AA21" s="1595"/>
      <c r="AB21" s="1595"/>
      <c r="AC21" s="1583"/>
      <c r="AD21" s="1571"/>
      <c r="AE21" s="1571"/>
      <c r="AF21" s="869" t="s">
        <v>134</v>
      </c>
      <c r="AG21" s="24" t="s">
        <v>69</v>
      </c>
      <c r="AH21" s="25" t="s">
        <v>135</v>
      </c>
      <c r="AI21" s="26">
        <v>43466</v>
      </c>
      <c r="AJ21" s="26">
        <v>43554</v>
      </c>
      <c r="AK21" s="27">
        <f t="shared" si="1"/>
        <v>88</v>
      </c>
      <c r="AL21" s="28">
        <v>0.2</v>
      </c>
      <c r="AM21" s="29" t="s">
        <v>32</v>
      </c>
      <c r="AN21" s="25" t="s">
        <v>80</v>
      </c>
      <c r="AO21" s="30" t="s">
        <v>81</v>
      </c>
      <c r="AP21" s="30" t="s">
        <v>82</v>
      </c>
      <c r="AQ21" s="31" t="s">
        <v>83</v>
      </c>
    </row>
    <row r="22" spans="1:43" ht="48.75" customHeight="1" thickTop="1" x14ac:dyDescent="0.25">
      <c r="A22" s="1590" t="s">
        <v>50</v>
      </c>
      <c r="B22" s="1581" t="s">
        <v>50</v>
      </c>
      <c r="C22" s="1581" t="s">
        <v>51</v>
      </c>
      <c r="D22" s="1581" t="s">
        <v>308</v>
      </c>
      <c r="E22" s="1584" t="s">
        <v>53</v>
      </c>
      <c r="F22" s="1581" t="s">
        <v>54</v>
      </c>
      <c r="G22" s="1581" t="s">
        <v>55</v>
      </c>
      <c r="H22" s="1581" t="s">
        <v>52</v>
      </c>
      <c r="I22" s="1584" t="s">
        <v>56</v>
      </c>
      <c r="J22" s="1581" t="s">
        <v>57</v>
      </c>
      <c r="K22" s="1584" t="s">
        <v>58</v>
      </c>
      <c r="L22" s="1581">
        <v>57</v>
      </c>
      <c r="M22" s="1581" t="s">
        <v>38</v>
      </c>
      <c r="N22" s="1581" t="s">
        <v>59</v>
      </c>
      <c r="O22" s="1581" t="s">
        <v>60</v>
      </c>
      <c r="P22" s="1581" t="s">
        <v>309</v>
      </c>
      <c r="Q22" s="1584" t="s">
        <v>61</v>
      </c>
      <c r="R22" s="1581">
        <v>73</v>
      </c>
      <c r="S22" s="1581" t="s">
        <v>38</v>
      </c>
      <c r="T22" s="1581" t="s">
        <v>136</v>
      </c>
      <c r="U22" s="1572" t="s">
        <v>33</v>
      </c>
      <c r="V22" s="1575" t="s">
        <v>137</v>
      </c>
      <c r="W22" s="1596">
        <v>0.06</v>
      </c>
      <c r="X22" s="1581">
        <v>50</v>
      </c>
      <c r="Y22" s="1581" t="s">
        <v>64</v>
      </c>
      <c r="Z22" s="1581" t="s">
        <v>39</v>
      </c>
      <c r="AA22" s="1593"/>
      <c r="AB22" s="1593"/>
      <c r="AC22" s="1581" t="s">
        <v>65</v>
      </c>
      <c r="AD22" s="1569" t="s">
        <v>66</v>
      </c>
      <c r="AE22" s="1569" t="s">
        <v>67</v>
      </c>
      <c r="AF22" s="867" t="s">
        <v>138</v>
      </c>
      <c r="AG22" s="5" t="s">
        <v>69</v>
      </c>
      <c r="AH22" s="6" t="s">
        <v>139</v>
      </c>
      <c r="AI22" s="7">
        <v>43466</v>
      </c>
      <c r="AJ22" s="7">
        <v>43554</v>
      </c>
      <c r="AK22" s="8">
        <f t="shared" si="1"/>
        <v>88</v>
      </c>
      <c r="AL22" s="9">
        <v>0.15</v>
      </c>
      <c r="AM22" s="10" t="s">
        <v>32</v>
      </c>
      <c r="AN22" s="6" t="s">
        <v>75</v>
      </c>
      <c r="AO22" s="11" t="s">
        <v>76</v>
      </c>
      <c r="AP22" s="11"/>
      <c r="AQ22" s="12"/>
    </row>
    <row r="23" spans="1:43" ht="35.25" customHeight="1" x14ac:dyDescent="0.25">
      <c r="A23" s="1591"/>
      <c r="B23" s="1582"/>
      <c r="C23" s="1582"/>
      <c r="D23" s="1582"/>
      <c r="E23" s="1585"/>
      <c r="F23" s="1582"/>
      <c r="G23" s="1582"/>
      <c r="H23" s="1582"/>
      <c r="I23" s="1585"/>
      <c r="J23" s="1582"/>
      <c r="K23" s="1585"/>
      <c r="L23" s="1582"/>
      <c r="M23" s="1582"/>
      <c r="N23" s="1582"/>
      <c r="O23" s="1582"/>
      <c r="P23" s="1582"/>
      <c r="Q23" s="1585"/>
      <c r="R23" s="1582"/>
      <c r="S23" s="1582"/>
      <c r="T23" s="1582"/>
      <c r="U23" s="1573"/>
      <c r="V23" s="1576"/>
      <c r="W23" s="1582"/>
      <c r="X23" s="1582"/>
      <c r="Y23" s="1582"/>
      <c r="Z23" s="1582"/>
      <c r="AA23" s="1594"/>
      <c r="AB23" s="1594"/>
      <c r="AC23" s="1582"/>
      <c r="AD23" s="1570"/>
      <c r="AE23" s="1570"/>
      <c r="AF23" s="868" t="s">
        <v>140</v>
      </c>
      <c r="AG23" s="14" t="s">
        <v>69</v>
      </c>
      <c r="AH23" s="15" t="s">
        <v>141</v>
      </c>
      <c r="AI23" s="16">
        <v>43466</v>
      </c>
      <c r="AJ23" s="16">
        <v>43554</v>
      </c>
      <c r="AK23" s="17">
        <f t="shared" si="1"/>
        <v>88</v>
      </c>
      <c r="AL23" s="18">
        <v>0.1</v>
      </c>
      <c r="AM23" s="19" t="s">
        <v>32</v>
      </c>
      <c r="AN23" s="15" t="s">
        <v>86</v>
      </c>
      <c r="AO23" s="20" t="s">
        <v>87</v>
      </c>
      <c r="AP23" s="20" t="s">
        <v>142</v>
      </c>
      <c r="AQ23" s="21" t="s">
        <v>89</v>
      </c>
    </row>
    <row r="24" spans="1:43" ht="42" customHeight="1" x14ac:dyDescent="0.25">
      <c r="A24" s="1591"/>
      <c r="B24" s="1582"/>
      <c r="C24" s="1582"/>
      <c r="D24" s="1582"/>
      <c r="E24" s="1585"/>
      <c r="F24" s="1582"/>
      <c r="G24" s="1582"/>
      <c r="H24" s="1582"/>
      <c r="I24" s="1585"/>
      <c r="J24" s="1582"/>
      <c r="K24" s="1585"/>
      <c r="L24" s="1582"/>
      <c r="M24" s="1582"/>
      <c r="N24" s="1582"/>
      <c r="O24" s="1582"/>
      <c r="P24" s="1582"/>
      <c r="Q24" s="1585"/>
      <c r="R24" s="1582"/>
      <c r="S24" s="1582"/>
      <c r="T24" s="1582"/>
      <c r="U24" s="1573"/>
      <c r="V24" s="1576"/>
      <c r="W24" s="1582"/>
      <c r="X24" s="1582"/>
      <c r="Y24" s="1582"/>
      <c r="Z24" s="1582"/>
      <c r="AA24" s="1594"/>
      <c r="AB24" s="1594"/>
      <c r="AC24" s="1582"/>
      <c r="AD24" s="1570"/>
      <c r="AE24" s="1570"/>
      <c r="AF24" s="868" t="s">
        <v>143</v>
      </c>
      <c r="AG24" s="14" t="s">
        <v>69</v>
      </c>
      <c r="AH24" s="15" t="s">
        <v>144</v>
      </c>
      <c r="AI24" s="16">
        <v>43466</v>
      </c>
      <c r="AJ24" s="16">
        <v>43554</v>
      </c>
      <c r="AK24" s="17">
        <f t="shared" si="1"/>
        <v>88</v>
      </c>
      <c r="AL24" s="18">
        <v>0.15</v>
      </c>
      <c r="AM24" s="19" t="s">
        <v>32</v>
      </c>
      <c r="AN24" s="15" t="s">
        <v>118</v>
      </c>
      <c r="AO24" s="20" t="s">
        <v>119</v>
      </c>
      <c r="AP24" s="20" t="s">
        <v>71</v>
      </c>
      <c r="AQ24" s="21" t="s">
        <v>120</v>
      </c>
    </row>
    <row r="25" spans="1:43" ht="40.5" x14ac:dyDescent="0.25">
      <c r="A25" s="1591"/>
      <c r="B25" s="1582"/>
      <c r="C25" s="1582"/>
      <c r="D25" s="1582"/>
      <c r="E25" s="1585"/>
      <c r="F25" s="1582"/>
      <c r="G25" s="1582"/>
      <c r="H25" s="1582"/>
      <c r="I25" s="1585"/>
      <c r="J25" s="1582"/>
      <c r="K25" s="1585"/>
      <c r="L25" s="1582"/>
      <c r="M25" s="1582"/>
      <c r="N25" s="1582"/>
      <c r="O25" s="1582"/>
      <c r="P25" s="1582"/>
      <c r="Q25" s="1585"/>
      <c r="R25" s="1582"/>
      <c r="S25" s="1582"/>
      <c r="T25" s="1582"/>
      <c r="U25" s="1573"/>
      <c r="V25" s="1576"/>
      <c r="W25" s="1582"/>
      <c r="X25" s="1582"/>
      <c r="Y25" s="1582"/>
      <c r="Z25" s="1582"/>
      <c r="AA25" s="1594"/>
      <c r="AB25" s="1594"/>
      <c r="AC25" s="1582"/>
      <c r="AD25" s="1570"/>
      <c r="AE25" s="1570"/>
      <c r="AF25" s="868" t="s">
        <v>145</v>
      </c>
      <c r="AG25" s="14" t="s">
        <v>69</v>
      </c>
      <c r="AH25" s="15" t="s">
        <v>146</v>
      </c>
      <c r="AI25" s="16">
        <v>43466</v>
      </c>
      <c r="AJ25" s="16">
        <v>43799</v>
      </c>
      <c r="AK25" s="17">
        <f t="shared" si="1"/>
        <v>333</v>
      </c>
      <c r="AL25" s="18">
        <v>0.1</v>
      </c>
      <c r="AM25" s="19" t="s">
        <v>32</v>
      </c>
      <c r="AN25" s="15" t="s">
        <v>80</v>
      </c>
      <c r="AO25" s="20" t="s">
        <v>81</v>
      </c>
      <c r="AP25" s="20" t="s">
        <v>147</v>
      </c>
      <c r="AQ25" s="21" t="s">
        <v>83</v>
      </c>
    </row>
    <row r="26" spans="1:43" ht="54.75" customHeight="1" x14ac:dyDescent="0.25">
      <c r="A26" s="1591"/>
      <c r="B26" s="1582"/>
      <c r="C26" s="1582"/>
      <c r="D26" s="1582"/>
      <c r="E26" s="1585"/>
      <c r="F26" s="1582"/>
      <c r="G26" s="1582"/>
      <c r="H26" s="1582"/>
      <c r="I26" s="1585"/>
      <c r="J26" s="1582"/>
      <c r="K26" s="1585"/>
      <c r="L26" s="1582"/>
      <c r="M26" s="1582"/>
      <c r="N26" s="1582"/>
      <c r="O26" s="1582"/>
      <c r="P26" s="1582"/>
      <c r="Q26" s="1585"/>
      <c r="R26" s="1582"/>
      <c r="S26" s="1582"/>
      <c r="T26" s="1582"/>
      <c r="U26" s="1573"/>
      <c r="V26" s="1576"/>
      <c r="W26" s="1582"/>
      <c r="X26" s="1582"/>
      <c r="Y26" s="1582"/>
      <c r="Z26" s="1582"/>
      <c r="AA26" s="1594"/>
      <c r="AB26" s="1594"/>
      <c r="AC26" s="1582"/>
      <c r="AD26" s="1570"/>
      <c r="AE26" s="1570"/>
      <c r="AF26" s="868" t="s">
        <v>148</v>
      </c>
      <c r="AG26" s="14" t="s">
        <v>69</v>
      </c>
      <c r="AH26" s="15" t="s">
        <v>149</v>
      </c>
      <c r="AI26" s="16">
        <v>43525</v>
      </c>
      <c r="AJ26" s="16">
        <v>43799</v>
      </c>
      <c r="AK26" s="17">
        <f t="shared" si="1"/>
        <v>274</v>
      </c>
      <c r="AL26" s="18">
        <v>0.1</v>
      </c>
      <c r="AM26" s="19" t="s">
        <v>32</v>
      </c>
      <c r="AN26" s="15" t="s">
        <v>75</v>
      </c>
      <c r="AO26" s="20" t="s">
        <v>76</v>
      </c>
      <c r="AP26" s="20" t="s">
        <v>142</v>
      </c>
      <c r="AQ26" s="21" t="s">
        <v>150</v>
      </c>
    </row>
    <row r="27" spans="1:43" ht="48" customHeight="1" x14ac:dyDescent="0.25">
      <c r="A27" s="1591"/>
      <c r="B27" s="1582"/>
      <c r="C27" s="1582"/>
      <c r="D27" s="1582"/>
      <c r="E27" s="1585"/>
      <c r="F27" s="1582"/>
      <c r="G27" s="1582"/>
      <c r="H27" s="1582"/>
      <c r="I27" s="1585"/>
      <c r="J27" s="1582"/>
      <c r="K27" s="1585"/>
      <c r="L27" s="1582"/>
      <c r="M27" s="1582"/>
      <c r="N27" s="1582"/>
      <c r="O27" s="1582"/>
      <c r="P27" s="1582"/>
      <c r="Q27" s="1585"/>
      <c r="R27" s="1582"/>
      <c r="S27" s="1582"/>
      <c r="T27" s="1582"/>
      <c r="U27" s="1573"/>
      <c r="V27" s="1576"/>
      <c r="W27" s="1582"/>
      <c r="X27" s="1582"/>
      <c r="Y27" s="1582"/>
      <c r="Z27" s="1582"/>
      <c r="AA27" s="1594"/>
      <c r="AB27" s="1594"/>
      <c r="AC27" s="1582"/>
      <c r="AD27" s="1570"/>
      <c r="AE27" s="1570"/>
      <c r="AF27" s="868" t="s">
        <v>151</v>
      </c>
      <c r="AG27" s="14" t="s">
        <v>69</v>
      </c>
      <c r="AH27" s="15" t="s">
        <v>152</v>
      </c>
      <c r="AI27" s="16">
        <v>43739</v>
      </c>
      <c r="AJ27" s="16">
        <v>43799</v>
      </c>
      <c r="AK27" s="17">
        <f t="shared" si="1"/>
        <v>60</v>
      </c>
      <c r="AL27" s="18">
        <v>0.1</v>
      </c>
      <c r="AM27" s="19" t="s">
        <v>32</v>
      </c>
      <c r="AN27" s="15" t="s">
        <v>75</v>
      </c>
      <c r="AO27" s="20" t="s">
        <v>76</v>
      </c>
      <c r="AP27" s="20" t="s">
        <v>153</v>
      </c>
      <c r="AQ27" s="21" t="s">
        <v>154</v>
      </c>
    </row>
    <row r="28" spans="1:43" ht="40.5" x14ac:dyDescent="0.25">
      <c r="A28" s="1591"/>
      <c r="B28" s="1582"/>
      <c r="C28" s="1582"/>
      <c r="D28" s="1582"/>
      <c r="E28" s="1585"/>
      <c r="F28" s="1582"/>
      <c r="G28" s="1582"/>
      <c r="H28" s="1582"/>
      <c r="I28" s="1585"/>
      <c r="J28" s="1582"/>
      <c r="K28" s="1585"/>
      <c r="L28" s="1582"/>
      <c r="M28" s="1582"/>
      <c r="N28" s="1582"/>
      <c r="O28" s="1582"/>
      <c r="P28" s="1582"/>
      <c r="Q28" s="1585"/>
      <c r="R28" s="1582"/>
      <c r="S28" s="1582"/>
      <c r="T28" s="1582"/>
      <c r="U28" s="1573"/>
      <c r="V28" s="1576"/>
      <c r="W28" s="1582"/>
      <c r="X28" s="1582"/>
      <c r="Y28" s="1582"/>
      <c r="Z28" s="1582"/>
      <c r="AA28" s="1594"/>
      <c r="AB28" s="1594"/>
      <c r="AC28" s="1582"/>
      <c r="AD28" s="1570"/>
      <c r="AE28" s="1570"/>
      <c r="AF28" s="868" t="s">
        <v>155</v>
      </c>
      <c r="AG28" s="14" t="s">
        <v>69</v>
      </c>
      <c r="AH28" s="15" t="s">
        <v>156</v>
      </c>
      <c r="AI28" s="16">
        <v>43466</v>
      </c>
      <c r="AJ28" s="16">
        <v>43738</v>
      </c>
      <c r="AK28" s="17">
        <f t="shared" si="1"/>
        <v>272</v>
      </c>
      <c r="AL28" s="18">
        <v>0.1</v>
      </c>
      <c r="AM28" s="19" t="s">
        <v>32</v>
      </c>
      <c r="AN28" s="15" t="s">
        <v>75</v>
      </c>
      <c r="AO28" s="20" t="s">
        <v>76</v>
      </c>
      <c r="AP28" s="20" t="s">
        <v>71</v>
      </c>
      <c r="AQ28" s="21" t="s">
        <v>157</v>
      </c>
    </row>
    <row r="29" spans="1:43" ht="34.5" customHeight="1" thickBot="1" x14ac:dyDescent="0.3">
      <c r="A29" s="1592"/>
      <c r="B29" s="1583"/>
      <c r="C29" s="1583"/>
      <c r="D29" s="1583"/>
      <c r="E29" s="1586"/>
      <c r="F29" s="1583"/>
      <c r="G29" s="1583"/>
      <c r="H29" s="1583"/>
      <c r="I29" s="1586"/>
      <c r="J29" s="1583"/>
      <c r="K29" s="1586"/>
      <c r="L29" s="1583"/>
      <c r="M29" s="1583"/>
      <c r="N29" s="1583"/>
      <c r="O29" s="1583"/>
      <c r="P29" s="1583"/>
      <c r="Q29" s="1586"/>
      <c r="R29" s="1583"/>
      <c r="S29" s="1583"/>
      <c r="T29" s="1583"/>
      <c r="U29" s="1574"/>
      <c r="V29" s="1577"/>
      <c r="W29" s="1583"/>
      <c r="X29" s="1583"/>
      <c r="Y29" s="1583"/>
      <c r="Z29" s="1583"/>
      <c r="AA29" s="1595"/>
      <c r="AB29" s="1595"/>
      <c r="AC29" s="1583"/>
      <c r="AD29" s="1571"/>
      <c r="AE29" s="1571"/>
      <c r="AF29" s="869" t="s">
        <v>158</v>
      </c>
      <c r="AG29" s="24" t="s">
        <v>69</v>
      </c>
      <c r="AH29" s="25" t="s">
        <v>159</v>
      </c>
      <c r="AI29" s="26">
        <v>43466</v>
      </c>
      <c r="AJ29" s="26">
        <v>43799</v>
      </c>
      <c r="AK29" s="27">
        <f t="shared" si="1"/>
        <v>333</v>
      </c>
      <c r="AL29" s="28">
        <v>0.2</v>
      </c>
      <c r="AM29" s="29" t="s">
        <v>32</v>
      </c>
      <c r="AN29" s="25" t="s">
        <v>86</v>
      </c>
      <c r="AO29" s="30" t="s">
        <v>87</v>
      </c>
      <c r="AP29" s="30"/>
      <c r="AQ29" s="31"/>
    </row>
    <row r="30" spans="1:43" ht="69" customHeight="1" thickTop="1" x14ac:dyDescent="0.25">
      <c r="A30" s="1590" t="s">
        <v>50</v>
      </c>
      <c r="B30" s="1581" t="s">
        <v>50</v>
      </c>
      <c r="C30" s="1581" t="s">
        <v>51</v>
      </c>
      <c r="D30" s="1581" t="s">
        <v>308</v>
      </c>
      <c r="E30" s="1584" t="s">
        <v>53</v>
      </c>
      <c r="F30" s="1581" t="s">
        <v>54</v>
      </c>
      <c r="G30" s="1581" t="s">
        <v>55</v>
      </c>
      <c r="H30" s="1581" t="s">
        <v>52</v>
      </c>
      <c r="I30" s="1584" t="s">
        <v>56</v>
      </c>
      <c r="J30" s="1581" t="s">
        <v>57</v>
      </c>
      <c r="K30" s="1584" t="s">
        <v>58</v>
      </c>
      <c r="L30" s="1581">
        <v>57</v>
      </c>
      <c r="M30" s="1581" t="s">
        <v>38</v>
      </c>
      <c r="N30" s="1581" t="s">
        <v>59</v>
      </c>
      <c r="O30" s="1581" t="s">
        <v>60</v>
      </c>
      <c r="P30" s="1587" t="s">
        <v>309</v>
      </c>
      <c r="Q30" s="1584" t="s">
        <v>61</v>
      </c>
      <c r="R30" s="1581">
        <v>73</v>
      </c>
      <c r="S30" s="1581" t="s">
        <v>38</v>
      </c>
      <c r="T30" s="1581" t="s">
        <v>160</v>
      </c>
      <c r="U30" s="1572" t="s">
        <v>33</v>
      </c>
      <c r="V30" s="1575" t="s">
        <v>161</v>
      </c>
      <c r="W30" s="1596">
        <v>0.06</v>
      </c>
      <c r="X30" s="1581">
        <v>80</v>
      </c>
      <c r="Y30" s="1581" t="s">
        <v>64</v>
      </c>
      <c r="Z30" s="1581" t="s">
        <v>39</v>
      </c>
      <c r="AA30" s="1593"/>
      <c r="AB30" s="1593"/>
      <c r="AC30" s="1581" t="s">
        <v>65</v>
      </c>
      <c r="AD30" s="1569" t="s">
        <v>66</v>
      </c>
      <c r="AE30" s="1569" t="s">
        <v>67</v>
      </c>
      <c r="AF30" s="867" t="s">
        <v>162</v>
      </c>
      <c r="AG30" s="5" t="s">
        <v>69</v>
      </c>
      <c r="AH30" s="6" t="s">
        <v>163</v>
      </c>
      <c r="AI30" s="7">
        <v>43739</v>
      </c>
      <c r="AJ30" s="7">
        <v>43799</v>
      </c>
      <c r="AK30" s="8">
        <f>AJ30-AI30</f>
        <v>60</v>
      </c>
      <c r="AL30" s="9">
        <v>0.8</v>
      </c>
      <c r="AM30" s="10" t="s">
        <v>32</v>
      </c>
      <c r="AN30" s="6" t="s">
        <v>75</v>
      </c>
      <c r="AO30" s="11" t="s">
        <v>76</v>
      </c>
      <c r="AP30" s="11" t="s">
        <v>71</v>
      </c>
      <c r="AQ30" s="12" t="s">
        <v>157</v>
      </c>
    </row>
    <row r="31" spans="1:43" ht="51" customHeight="1" thickBot="1" x14ac:dyDescent="0.3">
      <c r="A31" s="1592"/>
      <c r="B31" s="1583"/>
      <c r="C31" s="1583"/>
      <c r="D31" s="1583"/>
      <c r="E31" s="1586"/>
      <c r="F31" s="1583"/>
      <c r="G31" s="1583"/>
      <c r="H31" s="1583"/>
      <c r="I31" s="1586"/>
      <c r="J31" s="1583"/>
      <c r="K31" s="1586"/>
      <c r="L31" s="1583"/>
      <c r="M31" s="1583"/>
      <c r="N31" s="1583"/>
      <c r="O31" s="1583"/>
      <c r="P31" s="1589"/>
      <c r="Q31" s="1586"/>
      <c r="R31" s="1583"/>
      <c r="S31" s="1583"/>
      <c r="T31" s="1583"/>
      <c r="U31" s="1574"/>
      <c r="V31" s="1577"/>
      <c r="W31" s="1583"/>
      <c r="X31" s="1583"/>
      <c r="Y31" s="1583"/>
      <c r="Z31" s="1583"/>
      <c r="AA31" s="1595"/>
      <c r="AB31" s="1595"/>
      <c r="AC31" s="1583"/>
      <c r="AD31" s="1571"/>
      <c r="AE31" s="1571"/>
      <c r="AF31" s="869" t="s">
        <v>164</v>
      </c>
      <c r="AG31" s="24" t="s">
        <v>69</v>
      </c>
      <c r="AH31" s="25" t="s">
        <v>165</v>
      </c>
      <c r="AI31" s="26">
        <v>43739</v>
      </c>
      <c r="AJ31" s="26">
        <v>43799</v>
      </c>
      <c r="AK31" s="27">
        <f>AJ31-AI31</f>
        <v>60</v>
      </c>
      <c r="AL31" s="28">
        <v>0.2</v>
      </c>
      <c r="AM31" s="29" t="s">
        <v>32</v>
      </c>
      <c r="AN31" s="25" t="s">
        <v>75</v>
      </c>
      <c r="AO31" s="30" t="s">
        <v>76</v>
      </c>
      <c r="AP31" s="30" t="s">
        <v>71</v>
      </c>
      <c r="AQ31" s="31" t="s">
        <v>157</v>
      </c>
    </row>
    <row r="32" spans="1:43" ht="57" customHeight="1" thickTop="1" x14ac:dyDescent="0.25">
      <c r="A32" s="1590" t="s">
        <v>50</v>
      </c>
      <c r="B32" s="1581" t="s">
        <v>50</v>
      </c>
      <c r="C32" s="1581" t="s">
        <v>51</v>
      </c>
      <c r="D32" s="1581" t="s">
        <v>308</v>
      </c>
      <c r="E32" s="1584" t="s">
        <v>53</v>
      </c>
      <c r="F32" s="1581" t="s">
        <v>54</v>
      </c>
      <c r="G32" s="1581" t="s">
        <v>55</v>
      </c>
      <c r="H32" s="1581" t="s">
        <v>52</v>
      </c>
      <c r="I32" s="1584" t="s">
        <v>56</v>
      </c>
      <c r="J32" s="1581" t="s">
        <v>57</v>
      </c>
      <c r="K32" s="1584" t="s">
        <v>58</v>
      </c>
      <c r="L32" s="1581">
        <v>57</v>
      </c>
      <c r="M32" s="1581" t="s">
        <v>38</v>
      </c>
      <c r="N32" s="1581" t="s">
        <v>166</v>
      </c>
      <c r="O32" s="1581" t="s">
        <v>167</v>
      </c>
      <c r="P32" s="1581" t="s">
        <v>310</v>
      </c>
      <c r="Q32" s="1584" t="s">
        <v>168</v>
      </c>
      <c r="R32" s="1581">
        <v>46</v>
      </c>
      <c r="S32" s="1581" t="s">
        <v>38</v>
      </c>
      <c r="T32" s="1581" t="s">
        <v>169</v>
      </c>
      <c r="U32" s="1572" t="s">
        <v>33</v>
      </c>
      <c r="V32" s="1575" t="s">
        <v>170</v>
      </c>
      <c r="W32" s="1596">
        <v>0.05</v>
      </c>
      <c r="X32" s="1581">
        <v>53</v>
      </c>
      <c r="Y32" s="1581" t="s">
        <v>64</v>
      </c>
      <c r="Z32" s="1581" t="s">
        <v>39</v>
      </c>
      <c r="AA32" s="1593"/>
      <c r="AB32" s="1593"/>
      <c r="AC32" s="1581" t="s">
        <v>65</v>
      </c>
      <c r="AD32" s="1597" t="s">
        <v>66</v>
      </c>
      <c r="AE32" s="1597" t="s">
        <v>67</v>
      </c>
      <c r="AF32" s="867" t="s">
        <v>171</v>
      </c>
      <c r="AG32" s="5" t="s">
        <v>69</v>
      </c>
      <c r="AH32" s="6" t="s">
        <v>172</v>
      </c>
      <c r="AI32" s="7">
        <v>43466</v>
      </c>
      <c r="AJ32" s="7">
        <v>43554</v>
      </c>
      <c r="AK32" s="8">
        <f t="shared" ref="AK32:AK37" si="2">AJ32-AI32</f>
        <v>88</v>
      </c>
      <c r="AL32" s="9">
        <v>0.3</v>
      </c>
      <c r="AM32" s="10" t="s">
        <v>32</v>
      </c>
      <c r="AN32" s="6" t="s">
        <v>80</v>
      </c>
      <c r="AO32" s="11" t="s">
        <v>81</v>
      </c>
      <c r="AP32" s="11" t="s">
        <v>114</v>
      </c>
      <c r="AQ32" s="12" t="s">
        <v>173</v>
      </c>
    </row>
    <row r="33" spans="1:43" ht="82.5" customHeight="1" x14ac:dyDescent="0.25">
      <c r="A33" s="1591"/>
      <c r="B33" s="1582"/>
      <c r="C33" s="1582"/>
      <c r="D33" s="1582"/>
      <c r="E33" s="1585"/>
      <c r="F33" s="1582"/>
      <c r="G33" s="1582"/>
      <c r="H33" s="1582"/>
      <c r="I33" s="1585"/>
      <c r="J33" s="1582"/>
      <c r="K33" s="1585"/>
      <c r="L33" s="1582"/>
      <c r="M33" s="1582"/>
      <c r="N33" s="1582"/>
      <c r="O33" s="1582"/>
      <c r="P33" s="1582"/>
      <c r="Q33" s="1585"/>
      <c r="R33" s="1582"/>
      <c r="S33" s="1582"/>
      <c r="T33" s="1582"/>
      <c r="U33" s="1573"/>
      <c r="V33" s="1576"/>
      <c r="W33" s="1582"/>
      <c r="X33" s="1582"/>
      <c r="Y33" s="1582"/>
      <c r="Z33" s="1582"/>
      <c r="AA33" s="1594"/>
      <c r="AB33" s="1594"/>
      <c r="AC33" s="1582"/>
      <c r="AD33" s="1599"/>
      <c r="AE33" s="1599"/>
      <c r="AF33" s="868" t="s">
        <v>174</v>
      </c>
      <c r="AG33" s="14" t="s">
        <v>69</v>
      </c>
      <c r="AH33" s="15" t="s">
        <v>175</v>
      </c>
      <c r="AI33" s="16">
        <v>43466</v>
      </c>
      <c r="AJ33" s="16">
        <v>43554</v>
      </c>
      <c r="AK33" s="17">
        <f t="shared" si="2"/>
        <v>88</v>
      </c>
      <c r="AL33" s="18">
        <v>0.3</v>
      </c>
      <c r="AM33" s="19" t="s">
        <v>32</v>
      </c>
      <c r="AN33" s="15" t="s">
        <v>80</v>
      </c>
      <c r="AO33" s="20" t="s">
        <v>81</v>
      </c>
      <c r="AP33" s="20" t="s">
        <v>176</v>
      </c>
      <c r="AQ33" s="21" t="s">
        <v>83</v>
      </c>
    </row>
    <row r="34" spans="1:43" ht="41.25" thickBot="1" x14ac:dyDescent="0.3">
      <c r="A34" s="1592"/>
      <c r="B34" s="1583"/>
      <c r="C34" s="1583"/>
      <c r="D34" s="1583"/>
      <c r="E34" s="1586"/>
      <c r="F34" s="1583"/>
      <c r="G34" s="1583"/>
      <c r="H34" s="1583"/>
      <c r="I34" s="1586"/>
      <c r="J34" s="1583"/>
      <c r="K34" s="1586"/>
      <c r="L34" s="1583"/>
      <c r="M34" s="1583"/>
      <c r="N34" s="1583"/>
      <c r="O34" s="1583"/>
      <c r="P34" s="1583"/>
      <c r="Q34" s="1586"/>
      <c r="R34" s="1583"/>
      <c r="S34" s="1583"/>
      <c r="T34" s="1583"/>
      <c r="U34" s="1574"/>
      <c r="V34" s="1577"/>
      <c r="W34" s="1583"/>
      <c r="X34" s="1583"/>
      <c r="Y34" s="1583"/>
      <c r="Z34" s="1583"/>
      <c r="AA34" s="1595"/>
      <c r="AB34" s="1595"/>
      <c r="AC34" s="1583"/>
      <c r="AD34" s="1598"/>
      <c r="AE34" s="1598"/>
      <c r="AF34" s="869" t="s">
        <v>177</v>
      </c>
      <c r="AG34" s="24" t="s">
        <v>69</v>
      </c>
      <c r="AH34" s="25" t="s">
        <v>178</v>
      </c>
      <c r="AI34" s="26">
        <v>43739</v>
      </c>
      <c r="AJ34" s="26">
        <v>43799</v>
      </c>
      <c r="AK34" s="27">
        <f t="shared" si="2"/>
        <v>60</v>
      </c>
      <c r="AL34" s="28">
        <v>0.4</v>
      </c>
      <c r="AM34" s="29" t="s">
        <v>32</v>
      </c>
      <c r="AN34" s="25" t="s">
        <v>97</v>
      </c>
      <c r="AO34" s="30" t="s">
        <v>98</v>
      </c>
      <c r="AP34" s="30" t="s">
        <v>176</v>
      </c>
      <c r="AQ34" s="31" t="s">
        <v>100</v>
      </c>
    </row>
    <row r="35" spans="1:43" ht="56.25" customHeight="1" thickTop="1" x14ac:dyDescent="0.25">
      <c r="A35" s="1590" t="s">
        <v>50</v>
      </c>
      <c r="B35" s="1581" t="s">
        <v>50</v>
      </c>
      <c r="C35" s="1581" t="s">
        <v>51</v>
      </c>
      <c r="D35" s="1581" t="s">
        <v>308</v>
      </c>
      <c r="E35" s="1584" t="s">
        <v>53</v>
      </c>
      <c r="F35" s="1581" t="s">
        <v>54</v>
      </c>
      <c r="G35" s="1581" t="s">
        <v>55</v>
      </c>
      <c r="H35" s="1581" t="s">
        <v>52</v>
      </c>
      <c r="I35" s="1584" t="s">
        <v>56</v>
      </c>
      <c r="J35" s="1581" t="s">
        <v>57</v>
      </c>
      <c r="K35" s="1584" t="s">
        <v>58</v>
      </c>
      <c r="L35" s="1581">
        <v>57</v>
      </c>
      <c r="M35" s="1581" t="s">
        <v>38</v>
      </c>
      <c r="N35" s="1581" t="s">
        <v>166</v>
      </c>
      <c r="O35" s="1581" t="s">
        <v>167</v>
      </c>
      <c r="P35" s="1581" t="s">
        <v>310</v>
      </c>
      <c r="Q35" s="1584" t="s">
        <v>168</v>
      </c>
      <c r="R35" s="1581">
        <v>46</v>
      </c>
      <c r="S35" s="1581" t="s">
        <v>38</v>
      </c>
      <c r="T35" s="1581" t="s">
        <v>179</v>
      </c>
      <c r="U35" s="1572" t="s">
        <v>33</v>
      </c>
      <c r="V35" s="1575" t="s">
        <v>180</v>
      </c>
      <c r="W35" s="1596">
        <v>0.05</v>
      </c>
      <c r="X35" s="1581">
        <v>70</v>
      </c>
      <c r="Y35" s="1581" t="s">
        <v>64</v>
      </c>
      <c r="Z35" s="1581" t="s">
        <v>39</v>
      </c>
      <c r="AA35" s="1593"/>
      <c r="AB35" s="1593"/>
      <c r="AC35" s="1581" t="s">
        <v>181</v>
      </c>
      <c r="AD35" s="1597" t="s">
        <v>66</v>
      </c>
      <c r="AE35" s="1597" t="s">
        <v>67</v>
      </c>
      <c r="AF35" s="867" t="s">
        <v>182</v>
      </c>
      <c r="AG35" s="5" t="s">
        <v>69</v>
      </c>
      <c r="AH35" s="6" t="s">
        <v>183</v>
      </c>
      <c r="AI35" s="7">
        <v>43739</v>
      </c>
      <c r="AJ35" s="7">
        <v>43799</v>
      </c>
      <c r="AK35" s="8">
        <f t="shared" si="2"/>
        <v>60</v>
      </c>
      <c r="AL35" s="9">
        <v>0.5</v>
      </c>
      <c r="AM35" s="10" t="s">
        <v>32</v>
      </c>
      <c r="AN35" s="6" t="s">
        <v>80</v>
      </c>
      <c r="AO35" s="11" t="s">
        <v>81</v>
      </c>
      <c r="AP35" s="11" t="s">
        <v>114</v>
      </c>
      <c r="AQ35" s="12" t="s">
        <v>173</v>
      </c>
    </row>
    <row r="36" spans="1:43" ht="77.25" customHeight="1" thickBot="1" x14ac:dyDescent="0.3">
      <c r="A36" s="1592"/>
      <c r="B36" s="1583"/>
      <c r="C36" s="1583"/>
      <c r="D36" s="1583"/>
      <c r="E36" s="1586"/>
      <c r="F36" s="1583"/>
      <c r="G36" s="1583"/>
      <c r="H36" s="1583"/>
      <c r="I36" s="1586"/>
      <c r="J36" s="1583"/>
      <c r="K36" s="1586"/>
      <c r="L36" s="1583"/>
      <c r="M36" s="1583"/>
      <c r="N36" s="1583"/>
      <c r="O36" s="1583"/>
      <c r="P36" s="1583"/>
      <c r="Q36" s="1586"/>
      <c r="R36" s="1583"/>
      <c r="S36" s="1583"/>
      <c r="T36" s="1583"/>
      <c r="U36" s="1574"/>
      <c r="V36" s="1577"/>
      <c r="W36" s="1583"/>
      <c r="X36" s="1583"/>
      <c r="Y36" s="1583"/>
      <c r="Z36" s="1583"/>
      <c r="AA36" s="1595"/>
      <c r="AB36" s="1595"/>
      <c r="AC36" s="1583"/>
      <c r="AD36" s="1598"/>
      <c r="AE36" s="1598"/>
      <c r="AF36" s="869" t="s">
        <v>184</v>
      </c>
      <c r="AG36" s="24" t="s">
        <v>69</v>
      </c>
      <c r="AH36" s="25" t="s">
        <v>185</v>
      </c>
      <c r="AI36" s="26">
        <v>43466</v>
      </c>
      <c r="AJ36" s="26">
        <v>43799</v>
      </c>
      <c r="AK36" s="27">
        <f t="shared" si="2"/>
        <v>333</v>
      </c>
      <c r="AL36" s="28">
        <v>0.5</v>
      </c>
      <c r="AM36" s="29" t="s">
        <v>32</v>
      </c>
      <c r="AN36" s="25" t="s">
        <v>75</v>
      </c>
      <c r="AO36" s="30" t="s">
        <v>76</v>
      </c>
      <c r="AP36" s="30" t="s">
        <v>186</v>
      </c>
      <c r="AQ36" s="31" t="s">
        <v>187</v>
      </c>
    </row>
    <row r="37" spans="1:43" ht="103.5" customHeight="1" thickTop="1" thickBot="1" x14ac:dyDescent="0.3">
      <c r="A37" s="33" t="s">
        <v>50</v>
      </c>
      <c r="B37" s="34" t="s">
        <v>50</v>
      </c>
      <c r="C37" s="34" t="s">
        <v>51</v>
      </c>
      <c r="D37" s="36" t="s">
        <v>308</v>
      </c>
      <c r="E37" s="35" t="s">
        <v>53</v>
      </c>
      <c r="F37" s="36" t="s">
        <v>54</v>
      </c>
      <c r="G37" s="34" t="s">
        <v>55</v>
      </c>
      <c r="H37" s="36" t="s">
        <v>52</v>
      </c>
      <c r="I37" s="35" t="s">
        <v>56</v>
      </c>
      <c r="J37" s="36" t="s">
        <v>57</v>
      </c>
      <c r="K37" s="35" t="s">
        <v>58</v>
      </c>
      <c r="L37" s="36">
        <v>57</v>
      </c>
      <c r="M37" s="36" t="s">
        <v>38</v>
      </c>
      <c r="N37" s="36" t="s">
        <v>166</v>
      </c>
      <c r="O37" s="36" t="s">
        <v>167</v>
      </c>
      <c r="P37" s="36" t="s">
        <v>310</v>
      </c>
      <c r="Q37" s="35" t="s">
        <v>168</v>
      </c>
      <c r="R37" s="36">
        <v>46</v>
      </c>
      <c r="S37" s="34" t="s">
        <v>38</v>
      </c>
      <c r="T37" s="36" t="s">
        <v>188</v>
      </c>
      <c r="U37" s="37" t="s">
        <v>33</v>
      </c>
      <c r="V37" s="38" t="s">
        <v>189</v>
      </c>
      <c r="W37" s="39">
        <v>0.06</v>
      </c>
      <c r="X37" s="36">
        <v>60</v>
      </c>
      <c r="Y37" s="36" t="s">
        <v>64</v>
      </c>
      <c r="Z37" s="36" t="s">
        <v>39</v>
      </c>
      <c r="AA37" s="40"/>
      <c r="AB37" s="40"/>
      <c r="AC37" s="36" t="s">
        <v>65</v>
      </c>
      <c r="AD37" s="41" t="s">
        <v>66</v>
      </c>
      <c r="AE37" s="41" t="s">
        <v>67</v>
      </c>
      <c r="AF37" s="870" t="s">
        <v>190</v>
      </c>
      <c r="AG37" s="37" t="s">
        <v>69</v>
      </c>
      <c r="AH37" s="35" t="s">
        <v>191</v>
      </c>
      <c r="AI37" s="42">
        <v>43739</v>
      </c>
      <c r="AJ37" s="42">
        <v>43799</v>
      </c>
      <c r="AK37" s="43">
        <f t="shared" si="2"/>
        <v>60</v>
      </c>
      <c r="AL37" s="44">
        <v>1</v>
      </c>
      <c r="AM37" s="45" t="s">
        <v>32</v>
      </c>
      <c r="AN37" s="35" t="s">
        <v>75</v>
      </c>
      <c r="AO37" s="36" t="s">
        <v>76</v>
      </c>
      <c r="AP37" s="36" t="s">
        <v>153</v>
      </c>
      <c r="AQ37" s="46" t="s">
        <v>154</v>
      </c>
    </row>
    <row r="38" spans="1:43" ht="97.5" customHeight="1" thickTop="1" thickBot="1" x14ac:dyDescent="0.3">
      <c r="A38" s="47" t="s">
        <v>50</v>
      </c>
      <c r="B38" s="48" t="s">
        <v>50</v>
      </c>
      <c r="C38" s="48" t="s">
        <v>51</v>
      </c>
      <c r="D38" s="50" t="s">
        <v>308</v>
      </c>
      <c r="E38" s="49" t="s">
        <v>53</v>
      </c>
      <c r="F38" s="50" t="s">
        <v>54</v>
      </c>
      <c r="G38" s="48" t="s">
        <v>55</v>
      </c>
      <c r="H38" s="50" t="s">
        <v>52</v>
      </c>
      <c r="I38" s="49" t="s">
        <v>56</v>
      </c>
      <c r="J38" s="50" t="s">
        <v>57</v>
      </c>
      <c r="K38" s="49" t="s">
        <v>58</v>
      </c>
      <c r="L38" s="50">
        <v>57</v>
      </c>
      <c r="M38" s="50" t="s">
        <v>38</v>
      </c>
      <c r="N38" s="50" t="s">
        <v>192</v>
      </c>
      <c r="O38" s="50" t="s">
        <v>193</v>
      </c>
      <c r="P38" s="50" t="s">
        <v>311</v>
      </c>
      <c r="Q38" s="49" t="s">
        <v>194</v>
      </c>
      <c r="R38" s="50">
        <v>63</v>
      </c>
      <c r="S38" s="48" t="s">
        <v>38</v>
      </c>
      <c r="T38" s="50" t="s">
        <v>195</v>
      </c>
      <c r="U38" s="51" t="s">
        <v>33</v>
      </c>
      <c r="V38" s="52" t="s">
        <v>196</v>
      </c>
      <c r="W38" s="53">
        <v>0.06</v>
      </c>
      <c r="X38" s="50">
        <v>40</v>
      </c>
      <c r="Y38" s="50" t="s">
        <v>64</v>
      </c>
      <c r="Z38" s="50" t="s">
        <v>39</v>
      </c>
      <c r="AA38" s="54"/>
      <c r="AB38" s="54"/>
      <c r="AC38" s="50" t="s">
        <v>65</v>
      </c>
      <c r="AD38" s="55" t="s">
        <v>66</v>
      </c>
      <c r="AE38" s="55" t="s">
        <v>67</v>
      </c>
      <c r="AF38" s="871" t="s">
        <v>197</v>
      </c>
      <c r="AG38" s="51" t="s">
        <v>69</v>
      </c>
      <c r="AH38" s="49" t="s">
        <v>198</v>
      </c>
      <c r="AI38" s="56">
        <v>43739</v>
      </c>
      <c r="AJ38" s="56">
        <v>43799</v>
      </c>
      <c r="AK38" s="2">
        <f>AJ38-AI38</f>
        <v>60</v>
      </c>
      <c r="AL38" s="57">
        <v>1</v>
      </c>
      <c r="AM38" s="58" t="s">
        <v>32</v>
      </c>
      <c r="AN38" s="49" t="s">
        <v>75</v>
      </c>
      <c r="AO38" s="50" t="s">
        <v>76</v>
      </c>
      <c r="AP38" s="50" t="s">
        <v>153</v>
      </c>
      <c r="AQ38" s="59" t="s">
        <v>154</v>
      </c>
    </row>
    <row r="39" spans="1:43" ht="97.5" customHeight="1" thickTop="1" x14ac:dyDescent="0.25">
      <c r="A39" s="1590" t="s">
        <v>50</v>
      </c>
      <c r="B39" s="1581" t="s">
        <v>50</v>
      </c>
      <c r="C39" s="1581" t="s">
        <v>51</v>
      </c>
      <c r="D39" s="1581" t="s">
        <v>308</v>
      </c>
      <c r="E39" s="1584" t="s">
        <v>53</v>
      </c>
      <c r="F39" s="1581" t="s">
        <v>54</v>
      </c>
      <c r="G39" s="1581" t="s">
        <v>55</v>
      </c>
      <c r="H39" s="1581" t="s">
        <v>52</v>
      </c>
      <c r="I39" s="1584" t="s">
        <v>56</v>
      </c>
      <c r="J39" s="1581" t="s">
        <v>57</v>
      </c>
      <c r="K39" s="1584" t="s">
        <v>58</v>
      </c>
      <c r="L39" s="1581">
        <v>57</v>
      </c>
      <c r="M39" s="1581" t="s">
        <v>38</v>
      </c>
      <c r="N39" s="1581" t="s">
        <v>192</v>
      </c>
      <c r="O39" s="1581" t="s">
        <v>193</v>
      </c>
      <c r="P39" s="1581" t="s">
        <v>311</v>
      </c>
      <c r="Q39" s="1584" t="s">
        <v>194</v>
      </c>
      <c r="R39" s="1581">
        <v>63</v>
      </c>
      <c r="S39" s="1581" t="s">
        <v>38</v>
      </c>
      <c r="T39" s="1581" t="s">
        <v>199</v>
      </c>
      <c r="U39" s="1572" t="s">
        <v>33</v>
      </c>
      <c r="V39" s="1575" t="s">
        <v>200</v>
      </c>
      <c r="W39" s="1578">
        <v>0.05</v>
      </c>
      <c r="X39" s="1581">
        <v>59</v>
      </c>
      <c r="Y39" s="1581" t="s">
        <v>64</v>
      </c>
      <c r="Z39" s="1581" t="s">
        <v>39</v>
      </c>
      <c r="AA39" s="1593"/>
      <c r="AB39" s="1593"/>
      <c r="AC39" s="1581" t="s">
        <v>65</v>
      </c>
      <c r="AD39" s="1569" t="s">
        <v>66</v>
      </c>
      <c r="AE39" s="1569" t="s">
        <v>67</v>
      </c>
      <c r="AF39" s="867" t="s">
        <v>201</v>
      </c>
      <c r="AG39" s="5" t="s">
        <v>69</v>
      </c>
      <c r="AH39" s="6" t="s">
        <v>202</v>
      </c>
      <c r="AI39" s="7">
        <v>43647</v>
      </c>
      <c r="AJ39" s="7">
        <v>43738</v>
      </c>
      <c r="AK39" s="8">
        <f t="shared" ref="AK39:AK60" si="3">AJ39-AI39</f>
        <v>91</v>
      </c>
      <c r="AL39" s="9">
        <v>0.5</v>
      </c>
      <c r="AM39" s="10" t="s">
        <v>32</v>
      </c>
      <c r="AN39" s="6" t="s">
        <v>86</v>
      </c>
      <c r="AO39" s="11" t="s">
        <v>87</v>
      </c>
      <c r="AP39" s="11" t="s">
        <v>203</v>
      </c>
      <c r="AQ39" s="12" t="s">
        <v>204</v>
      </c>
    </row>
    <row r="40" spans="1:43" ht="57" customHeight="1" thickBot="1" x14ac:dyDescent="0.3">
      <c r="A40" s="1592"/>
      <c r="B40" s="1583"/>
      <c r="C40" s="1583"/>
      <c r="D40" s="1583"/>
      <c r="E40" s="1586"/>
      <c r="F40" s="1583"/>
      <c r="G40" s="1583"/>
      <c r="H40" s="1583"/>
      <c r="I40" s="1586"/>
      <c r="J40" s="1583"/>
      <c r="K40" s="1586"/>
      <c r="L40" s="1583"/>
      <c r="M40" s="1583"/>
      <c r="N40" s="1583"/>
      <c r="O40" s="1583"/>
      <c r="P40" s="1583"/>
      <c r="Q40" s="1586"/>
      <c r="R40" s="1583"/>
      <c r="S40" s="1583"/>
      <c r="T40" s="1583"/>
      <c r="U40" s="1574"/>
      <c r="V40" s="1577"/>
      <c r="W40" s="1580"/>
      <c r="X40" s="1583"/>
      <c r="Y40" s="1583"/>
      <c r="Z40" s="1583"/>
      <c r="AA40" s="1595"/>
      <c r="AB40" s="1595"/>
      <c r="AC40" s="1583"/>
      <c r="AD40" s="1571"/>
      <c r="AE40" s="1571"/>
      <c r="AF40" s="869" t="s">
        <v>205</v>
      </c>
      <c r="AG40" s="24" t="s">
        <v>69</v>
      </c>
      <c r="AH40" s="25" t="s">
        <v>206</v>
      </c>
      <c r="AI40" s="26">
        <v>43647</v>
      </c>
      <c r="AJ40" s="26">
        <v>43799</v>
      </c>
      <c r="AK40" s="27">
        <f t="shared" si="3"/>
        <v>152</v>
      </c>
      <c r="AL40" s="28">
        <v>0.5</v>
      </c>
      <c r="AM40" s="29" t="s">
        <v>32</v>
      </c>
      <c r="AN40" s="25" t="s">
        <v>80</v>
      </c>
      <c r="AO40" s="30" t="s">
        <v>81</v>
      </c>
      <c r="AP40" s="30" t="s">
        <v>114</v>
      </c>
      <c r="AQ40" s="31" t="s">
        <v>173</v>
      </c>
    </row>
    <row r="41" spans="1:43" ht="41.25" thickTop="1" x14ac:dyDescent="0.25">
      <c r="A41" s="1590" t="s">
        <v>50</v>
      </c>
      <c r="B41" s="1581" t="s">
        <v>50</v>
      </c>
      <c r="C41" s="1581" t="s">
        <v>51</v>
      </c>
      <c r="D41" s="1581" t="s">
        <v>308</v>
      </c>
      <c r="E41" s="1584" t="s">
        <v>53</v>
      </c>
      <c r="F41" s="1581" t="s">
        <v>54</v>
      </c>
      <c r="G41" s="1581" t="s">
        <v>55</v>
      </c>
      <c r="H41" s="1581" t="s">
        <v>52</v>
      </c>
      <c r="I41" s="1584" t="s">
        <v>56</v>
      </c>
      <c r="J41" s="1581" t="s">
        <v>57</v>
      </c>
      <c r="K41" s="1584" t="s">
        <v>58</v>
      </c>
      <c r="L41" s="1581">
        <v>57</v>
      </c>
      <c r="M41" s="1581" t="s">
        <v>38</v>
      </c>
      <c r="N41" s="1581" t="s">
        <v>192</v>
      </c>
      <c r="O41" s="1581" t="s">
        <v>193</v>
      </c>
      <c r="P41" s="1581" t="s">
        <v>311</v>
      </c>
      <c r="Q41" s="1584" t="s">
        <v>194</v>
      </c>
      <c r="R41" s="1581">
        <v>63</v>
      </c>
      <c r="S41" s="1581" t="s">
        <v>38</v>
      </c>
      <c r="T41" s="1581" t="s">
        <v>207</v>
      </c>
      <c r="U41" s="1572" t="s">
        <v>33</v>
      </c>
      <c r="V41" s="1575" t="s">
        <v>208</v>
      </c>
      <c r="W41" s="1578">
        <v>0.05</v>
      </c>
      <c r="X41" s="1581">
        <v>45</v>
      </c>
      <c r="Y41" s="1581" t="s">
        <v>64</v>
      </c>
      <c r="Z41" s="1581" t="s">
        <v>39</v>
      </c>
      <c r="AA41" s="1593"/>
      <c r="AB41" s="1593"/>
      <c r="AC41" s="1581" t="s">
        <v>65</v>
      </c>
      <c r="AD41" s="1569" t="s">
        <v>66</v>
      </c>
      <c r="AE41" s="1569" t="s">
        <v>67</v>
      </c>
      <c r="AF41" s="867" t="s">
        <v>209</v>
      </c>
      <c r="AG41" s="5" t="s">
        <v>69</v>
      </c>
      <c r="AH41" s="6" t="s">
        <v>210</v>
      </c>
      <c r="AI41" s="7">
        <v>43466</v>
      </c>
      <c r="AJ41" s="7">
        <v>43554</v>
      </c>
      <c r="AK41" s="8">
        <f t="shared" si="3"/>
        <v>88</v>
      </c>
      <c r="AL41" s="9">
        <v>0.2</v>
      </c>
      <c r="AM41" s="10" t="s">
        <v>32</v>
      </c>
      <c r="AN41" s="6" t="s">
        <v>75</v>
      </c>
      <c r="AO41" s="11" t="s">
        <v>76</v>
      </c>
      <c r="AP41" s="11" t="s">
        <v>88</v>
      </c>
      <c r="AQ41" s="12" t="s">
        <v>150</v>
      </c>
    </row>
    <row r="42" spans="1:43" ht="40.5" x14ac:dyDescent="0.25">
      <c r="A42" s="1591"/>
      <c r="B42" s="1582"/>
      <c r="C42" s="1582"/>
      <c r="D42" s="1582"/>
      <c r="E42" s="1585"/>
      <c r="F42" s="1582"/>
      <c r="G42" s="1582"/>
      <c r="H42" s="1582"/>
      <c r="I42" s="1585"/>
      <c r="J42" s="1582"/>
      <c r="K42" s="1585"/>
      <c r="L42" s="1582"/>
      <c r="M42" s="1582"/>
      <c r="N42" s="1582"/>
      <c r="O42" s="1582"/>
      <c r="P42" s="1582"/>
      <c r="Q42" s="1585"/>
      <c r="R42" s="1582"/>
      <c r="S42" s="1582"/>
      <c r="T42" s="1582"/>
      <c r="U42" s="1573"/>
      <c r="V42" s="1576"/>
      <c r="W42" s="1579"/>
      <c r="X42" s="1582"/>
      <c r="Y42" s="1582"/>
      <c r="Z42" s="1582"/>
      <c r="AA42" s="1594"/>
      <c r="AB42" s="1594"/>
      <c r="AC42" s="1582"/>
      <c r="AD42" s="1570"/>
      <c r="AE42" s="1570"/>
      <c r="AF42" s="868" t="s">
        <v>211</v>
      </c>
      <c r="AG42" s="14" t="s">
        <v>69</v>
      </c>
      <c r="AH42" s="15" t="s">
        <v>212</v>
      </c>
      <c r="AI42" s="16">
        <v>43466</v>
      </c>
      <c r="AJ42" s="16">
        <v>43554</v>
      </c>
      <c r="AK42" s="17">
        <f t="shared" si="3"/>
        <v>88</v>
      </c>
      <c r="AL42" s="18">
        <v>0.2</v>
      </c>
      <c r="AM42" s="19" t="s">
        <v>32</v>
      </c>
      <c r="AN42" s="15" t="s">
        <v>75</v>
      </c>
      <c r="AO42" s="20" t="s">
        <v>76</v>
      </c>
      <c r="AP42" s="20" t="s">
        <v>88</v>
      </c>
      <c r="AQ42" s="21" t="s">
        <v>150</v>
      </c>
    </row>
    <row r="43" spans="1:43" ht="40.5" x14ac:dyDescent="0.25">
      <c r="A43" s="1591"/>
      <c r="B43" s="1582"/>
      <c r="C43" s="1582"/>
      <c r="D43" s="1582"/>
      <c r="E43" s="1585"/>
      <c r="F43" s="1582"/>
      <c r="G43" s="1582"/>
      <c r="H43" s="1582"/>
      <c r="I43" s="1585"/>
      <c r="J43" s="1582"/>
      <c r="K43" s="1585"/>
      <c r="L43" s="1582"/>
      <c r="M43" s="1582"/>
      <c r="N43" s="1582"/>
      <c r="O43" s="1582"/>
      <c r="P43" s="1582"/>
      <c r="Q43" s="1585"/>
      <c r="R43" s="1582"/>
      <c r="S43" s="1582"/>
      <c r="T43" s="1582"/>
      <c r="U43" s="1573"/>
      <c r="V43" s="1576"/>
      <c r="W43" s="1579"/>
      <c r="X43" s="1582"/>
      <c r="Y43" s="1582"/>
      <c r="Z43" s="1582"/>
      <c r="AA43" s="1594"/>
      <c r="AB43" s="1594"/>
      <c r="AC43" s="1582"/>
      <c r="AD43" s="1570"/>
      <c r="AE43" s="1570"/>
      <c r="AF43" s="868" t="s">
        <v>213</v>
      </c>
      <c r="AG43" s="14" t="s">
        <v>69</v>
      </c>
      <c r="AH43" s="15" t="s">
        <v>214</v>
      </c>
      <c r="AI43" s="16">
        <v>43647</v>
      </c>
      <c r="AJ43" s="16">
        <v>43738</v>
      </c>
      <c r="AK43" s="17">
        <f t="shared" si="3"/>
        <v>91</v>
      </c>
      <c r="AL43" s="18">
        <v>0.2</v>
      </c>
      <c r="AM43" s="19" t="s">
        <v>32</v>
      </c>
      <c r="AN43" s="15" t="s">
        <v>75</v>
      </c>
      <c r="AO43" s="20" t="s">
        <v>76</v>
      </c>
      <c r="AP43" s="20" t="s">
        <v>88</v>
      </c>
      <c r="AQ43" s="21" t="s">
        <v>150</v>
      </c>
    </row>
    <row r="44" spans="1:43" ht="40.5" x14ac:dyDescent="0.25">
      <c r="A44" s="1591"/>
      <c r="B44" s="1582"/>
      <c r="C44" s="1582"/>
      <c r="D44" s="1582"/>
      <c r="E44" s="1585"/>
      <c r="F44" s="1582"/>
      <c r="G44" s="1582"/>
      <c r="H44" s="1582"/>
      <c r="I44" s="1585"/>
      <c r="J44" s="1582"/>
      <c r="K44" s="1585"/>
      <c r="L44" s="1582"/>
      <c r="M44" s="1582"/>
      <c r="N44" s="1582"/>
      <c r="O44" s="1582"/>
      <c r="P44" s="1582"/>
      <c r="Q44" s="1585"/>
      <c r="R44" s="1582"/>
      <c r="S44" s="1582"/>
      <c r="T44" s="1582"/>
      <c r="U44" s="1573"/>
      <c r="V44" s="1576"/>
      <c r="W44" s="1579"/>
      <c r="X44" s="1582"/>
      <c r="Y44" s="1582"/>
      <c r="Z44" s="1582"/>
      <c r="AA44" s="1594"/>
      <c r="AB44" s="1594"/>
      <c r="AC44" s="1582"/>
      <c r="AD44" s="1570"/>
      <c r="AE44" s="1570"/>
      <c r="AF44" s="868" t="s">
        <v>215</v>
      </c>
      <c r="AG44" s="14" t="s">
        <v>69</v>
      </c>
      <c r="AH44" s="15" t="s">
        <v>216</v>
      </c>
      <c r="AI44" s="16">
        <v>43556</v>
      </c>
      <c r="AJ44" s="16">
        <v>43646</v>
      </c>
      <c r="AK44" s="17">
        <f t="shared" si="3"/>
        <v>90</v>
      </c>
      <c r="AL44" s="18">
        <v>0.2</v>
      </c>
      <c r="AM44" s="19" t="s">
        <v>32</v>
      </c>
      <c r="AN44" s="15" t="s">
        <v>75</v>
      </c>
      <c r="AO44" s="20" t="s">
        <v>76</v>
      </c>
      <c r="AP44" s="20" t="s">
        <v>88</v>
      </c>
      <c r="AQ44" s="21" t="s">
        <v>150</v>
      </c>
    </row>
    <row r="45" spans="1:43" ht="54.75" customHeight="1" x14ac:dyDescent="0.25">
      <c r="A45" s="1591"/>
      <c r="B45" s="1582"/>
      <c r="C45" s="1582"/>
      <c r="D45" s="1582"/>
      <c r="E45" s="1585"/>
      <c r="F45" s="1582"/>
      <c r="G45" s="1582"/>
      <c r="H45" s="1582"/>
      <c r="I45" s="1585"/>
      <c r="J45" s="1582"/>
      <c r="K45" s="1585"/>
      <c r="L45" s="1582"/>
      <c r="M45" s="1582"/>
      <c r="N45" s="1582"/>
      <c r="O45" s="1582"/>
      <c r="P45" s="1582"/>
      <c r="Q45" s="1585"/>
      <c r="R45" s="1582"/>
      <c r="S45" s="1582"/>
      <c r="T45" s="1582"/>
      <c r="U45" s="1573"/>
      <c r="V45" s="1576"/>
      <c r="W45" s="1579"/>
      <c r="X45" s="1582"/>
      <c r="Y45" s="1582"/>
      <c r="Z45" s="1582"/>
      <c r="AA45" s="1594"/>
      <c r="AB45" s="1594"/>
      <c r="AC45" s="1582"/>
      <c r="AD45" s="1570"/>
      <c r="AE45" s="1570"/>
      <c r="AF45" s="868" t="s">
        <v>217</v>
      </c>
      <c r="AG45" s="14" t="s">
        <v>69</v>
      </c>
      <c r="AH45" s="15" t="s">
        <v>218</v>
      </c>
      <c r="AI45" s="16">
        <v>43647</v>
      </c>
      <c r="AJ45" s="16">
        <v>43799</v>
      </c>
      <c r="AK45" s="17">
        <f t="shared" si="3"/>
        <v>152</v>
      </c>
      <c r="AL45" s="18">
        <v>0.1</v>
      </c>
      <c r="AM45" s="19" t="s">
        <v>32</v>
      </c>
      <c r="AN45" s="15" t="s">
        <v>75</v>
      </c>
      <c r="AO45" s="20" t="s">
        <v>76</v>
      </c>
      <c r="AP45" s="20" t="s">
        <v>88</v>
      </c>
      <c r="AQ45" s="21" t="s">
        <v>150</v>
      </c>
    </row>
    <row r="46" spans="1:43" ht="54.75" customHeight="1" thickBot="1" x14ac:dyDescent="0.3">
      <c r="A46" s="1592"/>
      <c r="B46" s="1583"/>
      <c r="C46" s="1583"/>
      <c r="D46" s="1583"/>
      <c r="E46" s="1586"/>
      <c r="F46" s="1583"/>
      <c r="G46" s="1583"/>
      <c r="H46" s="1583"/>
      <c r="I46" s="1586"/>
      <c r="J46" s="1583"/>
      <c r="K46" s="1586"/>
      <c r="L46" s="1583"/>
      <c r="M46" s="1583"/>
      <c r="N46" s="1583"/>
      <c r="O46" s="1583"/>
      <c r="P46" s="1583"/>
      <c r="Q46" s="1586"/>
      <c r="R46" s="1583"/>
      <c r="S46" s="1583"/>
      <c r="T46" s="1583"/>
      <c r="U46" s="1574"/>
      <c r="V46" s="1577"/>
      <c r="W46" s="1580"/>
      <c r="X46" s="1583"/>
      <c r="Y46" s="1583"/>
      <c r="Z46" s="1583"/>
      <c r="AA46" s="1595"/>
      <c r="AB46" s="1595"/>
      <c r="AC46" s="1583"/>
      <c r="AD46" s="1571"/>
      <c r="AE46" s="1571"/>
      <c r="AF46" s="869" t="s">
        <v>219</v>
      </c>
      <c r="AG46" s="24" t="s">
        <v>69</v>
      </c>
      <c r="AH46" s="25" t="s">
        <v>220</v>
      </c>
      <c r="AI46" s="26">
        <v>43739</v>
      </c>
      <c r="AJ46" s="26">
        <v>43799</v>
      </c>
      <c r="AK46" s="27">
        <f t="shared" si="3"/>
        <v>60</v>
      </c>
      <c r="AL46" s="28">
        <v>0.1</v>
      </c>
      <c r="AM46" s="29" t="s">
        <v>32</v>
      </c>
      <c r="AN46" s="25" t="s">
        <v>75</v>
      </c>
      <c r="AO46" s="30" t="s">
        <v>76</v>
      </c>
      <c r="AP46" s="30" t="s">
        <v>114</v>
      </c>
      <c r="AQ46" s="31" t="s">
        <v>221</v>
      </c>
    </row>
    <row r="47" spans="1:43" ht="47.25" customHeight="1" thickTop="1" x14ac:dyDescent="0.25">
      <c r="A47" s="1590" t="s">
        <v>50</v>
      </c>
      <c r="B47" s="1581" t="s">
        <v>50</v>
      </c>
      <c r="C47" s="1581" t="s">
        <v>51</v>
      </c>
      <c r="D47" s="1581" t="s">
        <v>308</v>
      </c>
      <c r="E47" s="1584" t="s">
        <v>53</v>
      </c>
      <c r="F47" s="1581" t="s">
        <v>54</v>
      </c>
      <c r="G47" s="1581" t="s">
        <v>55</v>
      </c>
      <c r="H47" s="1581" t="s">
        <v>52</v>
      </c>
      <c r="I47" s="1584" t="s">
        <v>56</v>
      </c>
      <c r="J47" s="1581" t="s">
        <v>57</v>
      </c>
      <c r="K47" s="1584" t="s">
        <v>58</v>
      </c>
      <c r="L47" s="1581">
        <v>57</v>
      </c>
      <c r="M47" s="1581" t="s">
        <v>38</v>
      </c>
      <c r="N47" s="1581" t="s">
        <v>192</v>
      </c>
      <c r="O47" s="1581" t="s">
        <v>193</v>
      </c>
      <c r="P47" s="1581" t="s">
        <v>311</v>
      </c>
      <c r="Q47" s="1584" t="s">
        <v>194</v>
      </c>
      <c r="R47" s="1581">
        <v>63</v>
      </c>
      <c r="S47" s="1581" t="s">
        <v>38</v>
      </c>
      <c r="T47" s="1581" t="s">
        <v>222</v>
      </c>
      <c r="U47" s="1572" t="s">
        <v>33</v>
      </c>
      <c r="V47" s="1575" t="s">
        <v>223</v>
      </c>
      <c r="W47" s="1578">
        <v>0.06</v>
      </c>
      <c r="X47" s="1581">
        <v>80</v>
      </c>
      <c r="Y47" s="1581" t="s">
        <v>64</v>
      </c>
      <c r="Z47" s="1581" t="s">
        <v>39</v>
      </c>
      <c r="AA47" s="1593"/>
      <c r="AB47" s="1593"/>
      <c r="AC47" s="1581" t="s">
        <v>65</v>
      </c>
      <c r="AD47" s="1569" t="s">
        <v>66</v>
      </c>
      <c r="AE47" s="1569" t="s">
        <v>67</v>
      </c>
      <c r="AF47" s="867" t="s">
        <v>224</v>
      </c>
      <c r="AG47" s="5" t="s">
        <v>69</v>
      </c>
      <c r="AH47" s="6" t="s">
        <v>225</v>
      </c>
      <c r="AI47" s="7">
        <v>43466</v>
      </c>
      <c r="AJ47" s="7">
        <v>43554</v>
      </c>
      <c r="AK47" s="8">
        <f t="shared" si="3"/>
        <v>88</v>
      </c>
      <c r="AL47" s="9">
        <v>0.5</v>
      </c>
      <c r="AM47" s="10" t="s">
        <v>32</v>
      </c>
      <c r="AN47" s="6" t="s">
        <v>226</v>
      </c>
      <c r="AO47" s="11" t="s">
        <v>87</v>
      </c>
      <c r="AP47" s="11"/>
      <c r="AQ47" s="12"/>
    </row>
    <row r="48" spans="1:43" ht="46.5" customHeight="1" thickBot="1" x14ac:dyDescent="0.3">
      <c r="A48" s="1592"/>
      <c r="B48" s="1583"/>
      <c r="C48" s="1583"/>
      <c r="D48" s="1583"/>
      <c r="E48" s="1586"/>
      <c r="F48" s="1583"/>
      <c r="G48" s="1583"/>
      <c r="H48" s="1583"/>
      <c r="I48" s="1586"/>
      <c r="J48" s="1583"/>
      <c r="K48" s="1586"/>
      <c r="L48" s="1583"/>
      <c r="M48" s="1583"/>
      <c r="N48" s="1583"/>
      <c r="O48" s="1583"/>
      <c r="P48" s="1583"/>
      <c r="Q48" s="1586"/>
      <c r="R48" s="1583"/>
      <c r="S48" s="1583"/>
      <c r="T48" s="1583"/>
      <c r="U48" s="1574"/>
      <c r="V48" s="1577"/>
      <c r="W48" s="1580"/>
      <c r="X48" s="1583"/>
      <c r="Y48" s="1583"/>
      <c r="Z48" s="1583"/>
      <c r="AA48" s="1595"/>
      <c r="AB48" s="1595"/>
      <c r="AC48" s="1583"/>
      <c r="AD48" s="1571"/>
      <c r="AE48" s="1571"/>
      <c r="AF48" s="869" t="s">
        <v>227</v>
      </c>
      <c r="AG48" s="24" t="s">
        <v>69</v>
      </c>
      <c r="AH48" s="25" t="s">
        <v>228</v>
      </c>
      <c r="AI48" s="26">
        <v>43466</v>
      </c>
      <c r="AJ48" s="26">
        <v>43554</v>
      </c>
      <c r="AK48" s="27">
        <f t="shared" si="3"/>
        <v>88</v>
      </c>
      <c r="AL48" s="28">
        <v>0.5</v>
      </c>
      <c r="AM48" s="29" t="s">
        <v>32</v>
      </c>
      <c r="AN48" s="25" t="s">
        <v>226</v>
      </c>
      <c r="AO48" s="30" t="s">
        <v>87</v>
      </c>
      <c r="AP48" s="30" t="s">
        <v>88</v>
      </c>
      <c r="AQ48" s="31" t="s">
        <v>89</v>
      </c>
    </row>
    <row r="49" spans="1:43" ht="42" customHeight="1" thickTop="1" x14ac:dyDescent="0.25">
      <c r="A49" s="1590" t="s">
        <v>50</v>
      </c>
      <c r="B49" s="1581" t="s">
        <v>50</v>
      </c>
      <c r="C49" s="1581" t="s">
        <v>51</v>
      </c>
      <c r="D49" s="1581" t="s">
        <v>308</v>
      </c>
      <c r="E49" s="1584" t="s">
        <v>53</v>
      </c>
      <c r="F49" s="1581" t="s">
        <v>54</v>
      </c>
      <c r="G49" s="1581" t="s">
        <v>55</v>
      </c>
      <c r="H49" s="1581" t="s">
        <v>52</v>
      </c>
      <c r="I49" s="1584" t="s">
        <v>56</v>
      </c>
      <c r="J49" s="1581" t="s">
        <v>57</v>
      </c>
      <c r="K49" s="1584" t="s">
        <v>58</v>
      </c>
      <c r="L49" s="1581">
        <v>57</v>
      </c>
      <c r="M49" s="1581" t="s">
        <v>38</v>
      </c>
      <c r="N49" s="1581" t="s">
        <v>192</v>
      </c>
      <c r="O49" s="1581" t="s">
        <v>193</v>
      </c>
      <c r="P49" s="1581" t="s">
        <v>311</v>
      </c>
      <c r="Q49" s="1584" t="s">
        <v>194</v>
      </c>
      <c r="R49" s="1581">
        <v>63</v>
      </c>
      <c r="S49" s="1581" t="s">
        <v>38</v>
      </c>
      <c r="T49" s="1581" t="s">
        <v>229</v>
      </c>
      <c r="U49" s="1572" t="s">
        <v>33</v>
      </c>
      <c r="V49" s="1575" t="s">
        <v>230</v>
      </c>
      <c r="W49" s="1578">
        <v>0.06</v>
      </c>
      <c r="X49" s="1581">
        <v>75</v>
      </c>
      <c r="Y49" s="1581" t="s">
        <v>64</v>
      </c>
      <c r="Z49" s="1581" t="s">
        <v>39</v>
      </c>
      <c r="AA49" s="1593"/>
      <c r="AB49" s="1593"/>
      <c r="AC49" s="1581" t="s">
        <v>231</v>
      </c>
      <c r="AD49" s="1569" t="s">
        <v>66</v>
      </c>
      <c r="AE49" s="1569" t="s">
        <v>67</v>
      </c>
      <c r="AF49" s="867" t="s">
        <v>232</v>
      </c>
      <c r="AG49" s="5" t="s">
        <v>69</v>
      </c>
      <c r="AH49" s="6" t="s">
        <v>233</v>
      </c>
      <c r="AI49" s="7">
        <v>43466</v>
      </c>
      <c r="AJ49" s="7">
        <v>43554</v>
      </c>
      <c r="AK49" s="8">
        <f t="shared" si="3"/>
        <v>88</v>
      </c>
      <c r="AL49" s="9">
        <v>0.2</v>
      </c>
      <c r="AM49" s="10" t="s">
        <v>32</v>
      </c>
      <c r="AN49" s="6" t="s">
        <v>226</v>
      </c>
      <c r="AO49" s="11" t="s">
        <v>87</v>
      </c>
      <c r="AP49" s="11" t="s">
        <v>88</v>
      </c>
      <c r="AQ49" s="12" t="s">
        <v>89</v>
      </c>
    </row>
    <row r="50" spans="1:43" ht="33.75" customHeight="1" x14ac:dyDescent="0.25">
      <c r="A50" s="1591"/>
      <c r="B50" s="1582"/>
      <c r="C50" s="1582"/>
      <c r="D50" s="1582"/>
      <c r="E50" s="1585"/>
      <c r="F50" s="1582"/>
      <c r="G50" s="1582"/>
      <c r="H50" s="1582"/>
      <c r="I50" s="1585"/>
      <c r="J50" s="1582"/>
      <c r="K50" s="1585"/>
      <c r="L50" s="1582"/>
      <c r="M50" s="1582"/>
      <c r="N50" s="1582"/>
      <c r="O50" s="1582"/>
      <c r="P50" s="1582"/>
      <c r="Q50" s="1585"/>
      <c r="R50" s="1582"/>
      <c r="S50" s="1582"/>
      <c r="T50" s="1582"/>
      <c r="U50" s="1573"/>
      <c r="V50" s="1576"/>
      <c r="W50" s="1579"/>
      <c r="X50" s="1582"/>
      <c r="Y50" s="1582"/>
      <c r="Z50" s="1582"/>
      <c r="AA50" s="1594"/>
      <c r="AB50" s="1594"/>
      <c r="AC50" s="1582"/>
      <c r="AD50" s="1570"/>
      <c r="AE50" s="1570"/>
      <c r="AF50" s="868" t="s">
        <v>234</v>
      </c>
      <c r="AG50" s="14" t="s">
        <v>69</v>
      </c>
      <c r="AH50" s="15" t="s">
        <v>235</v>
      </c>
      <c r="AI50" s="16">
        <v>43466</v>
      </c>
      <c r="AJ50" s="16">
        <v>43554</v>
      </c>
      <c r="AK50" s="17">
        <f t="shared" si="3"/>
        <v>88</v>
      </c>
      <c r="AL50" s="18">
        <v>0.2</v>
      </c>
      <c r="AM50" s="19" t="s">
        <v>32</v>
      </c>
      <c r="AN50" s="15" t="s">
        <v>226</v>
      </c>
      <c r="AO50" s="20" t="s">
        <v>87</v>
      </c>
      <c r="AP50" s="20" t="s">
        <v>88</v>
      </c>
      <c r="AQ50" s="21" t="s">
        <v>89</v>
      </c>
    </row>
    <row r="51" spans="1:43" ht="35.25" customHeight="1" x14ac:dyDescent="0.25">
      <c r="A51" s="1591"/>
      <c r="B51" s="1582"/>
      <c r="C51" s="1582"/>
      <c r="D51" s="1582"/>
      <c r="E51" s="1585"/>
      <c r="F51" s="1582"/>
      <c r="G51" s="1582"/>
      <c r="H51" s="1582"/>
      <c r="I51" s="1585"/>
      <c r="J51" s="1582"/>
      <c r="K51" s="1585"/>
      <c r="L51" s="1582"/>
      <c r="M51" s="1582"/>
      <c r="N51" s="1582"/>
      <c r="O51" s="1582"/>
      <c r="P51" s="1582"/>
      <c r="Q51" s="1585"/>
      <c r="R51" s="1582"/>
      <c r="S51" s="1582"/>
      <c r="T51" s="1582"/>
      <c r="U51" s="1573"/>
      <c r="V51" s="1576"/>
      <c r="W51" s="1579"/>
      <c r="X51" s="1582"/>
      <c r="Y51" s="1582"/>
      <c r="Z51" s="1582"/>
      <c r="AA51" s="1594"/>
      <c r="AB51" s="1594"/>
      <c r="AC51" s="1582"/>
      <c r="AD51" s="1570"/>
      <c r="AE51" s="1570"/>
      <c r="AF51" s="868" t="s">
        <v>236</v>
      </c>
      <c r="AG51" s="14" t="s">
        <v>69</v>
      </c>
      <c r="AH51" s="15" t="s">
        <v>237</v>
      </c>
      <c r="AI51" s="16">
        <v>43739</v>
      </c>
      <c r="AJ51" s="16">
        <v>43799</v>
      </c>
      <c r="AK51" s="17">
        <f t="shared" si="3"/>
        <v>60</v>
      </c>
      <c r="AL51" s="18">
        <v>0.2</v>
      </c>
      <c r="AM51" s="19" t="s">
        <v>32</v>
      </c>
      <c r="AN51" s="15" t="s">
        <v>226</v>
      </c>
      <c r="AO51" s="20" t="s">
        <v>87</v>
      </c>
      <c r="AP51" s="20" t="s">
        <v>88</v>
      </c>
      <c r="AQ51" s="21" t="s">
        <v>89</v>
      </c>
    </row>
    <row r="52" spans="1:43" ht="34.5" customHeight="1" x14ac:dyDescent="0.25">
      <c r="A52" s="1591"/>
      <c r="B52" s="1582"/>
      <c r="C52" s="1582"/>
      <c r="D52" s="1582"/>
      <c r="E52" s="1585"/>
      <c r="F52" s="1582"/>
      <c r="G52" s="1582"/>
      <c r="H52" s="1582"/>
      <c r="I52" s="1585"/>
      <c r="J52" s="1582"/>
      <c r="K52" s="1585"/>
      <c r="L52" s="1582"/>
      <c r="M52" s="1582"/>
      <c r="N52" s="1582"/>
      <c r="O52" s="1582"/>
      <c r="P52" s="1582"/>
      <c r="Q52" s="1585"/>
      <c r="R52" s="1582"/>
      <c r="S52" s="1582"/>
      <c r="T52" s="1582"/>
      <c r="U52" s="1573"/>
      <c r="V52" s="1576"/>
      <c r="W52" s="1579"/>
      <c r="X52" s="1582"/>
      <c r="Y52" s="1582"/>
      <c r="Z52" s="1582"/>
      <c r="AA52" s="1594"/>
      <c r="AB52" s="1594"/>
      <c r="AC52" s="1582"/>
      <c r="AD52" s="1570"/>
      <c r="AE52" s="1570"/>
      <c r="AF52" s="868" t="s">
        <v>238</v>
      </c>
      <c r="AG52" s="14" t="s">
        <v>69</v>
      </c>
      <c r="AH52" s="15" t="s">
        <v>239</v>
      </c>
      <c r="AI52" s="16">
        <v>43739</v>
      </c>
      <c r="AJ52" s="16">
        <v>43799</v>
      </c>
      <c r="AK52" s="17">
        <f t="shared" si="3"/>
        <v>60</v>
      </c>
      <c r="AL52" s="18">
        <v>0.1</v>
      </c>
      <c r="AM52" s="19" t="s">
        <v>32</v>
      </c>
      <c r="AN52" s="15" t="s">
        <v>226</v>
      </c>
      <c r="AO52" s="20" t="s">
        <v>87</v>
      </c>
      <c r="AP52" s="20" t="s">
        <v>88</v>
      </c>
      <c r="AQ52" s="21" t="s">
        <v>89</v>
      </c>
    </row>
    <row r="53" spans="1:43" ht="35.25" customHeight="1" x14ac:dyDescent="0.25">
      <c r="A53" s="1591"/>
      <c r="B53" s="1582"/>
      <c r="C53" s="1582"/>
      <c r="D53" s="1582"/>
      <c r="E53" s="1585"/>
      <c r="F53" s="1582"/>
      <c r="G53" s="1582"/>
      <c r="H53" s="1582"/>
      <c r="I53" s="1585"/>
      <c r="J53" s="1582"/>
      <c r="K53" s="1585"/>
      <c r="L53" s="1582"/>
      <c r="M53" s="1582"/>
      <c r="N53" s="1582"/>
      <c r="O53" s="1582"/>
      <c r="P53" s="1582"/>
      <c r="Q53" s="1585"/>
      <c r="R53" s="1582"/>
      <c r="S53" s="1582"/>
      <c r="T53" s="1582"/>
      <c r="U53" s="1573"/>
      <c r="V53" s="1576"/>
      <c r="W53" s="1579"/>
      <c r="X53" s="1582"/>
      <c r="Y53" s="1582"/>
      <c r="Z53" s="1582"/>
      <c r="AA53" s="1594"/>
      <c r="AB53" s="1594"/>
      <c r="AC53" s="1582"/>
      <c r="AD53" s="1570"/>
      <c r="AE53" s="1570"/>
      <c r="AF53" s="868" t="s">
        <v>240</v>
      </c>
      <c r="AG53" s="14" t="s">
        <v>69</v>
      </c>
      <c r="AH53" s="15" t="s">
        <v>241</v>
      </c>
      <c r="AI53" s="16">
        <v>43739</v>
      </c>
      <c r="AJ53" s="16">
        <v>43799</v>
      </c>
      <c r="AK53" s="17">
        <f t="shared" si="3"/>
        <v>60</v>
      </c>
      <c r="AL53" s="18">
        <v>0.1</v>
      </c>
      <c r="AM53" s="19" t="s">
        <v>32</v>
      </c>
      <c r="AN53" s="15" t="s">
        <v>226</v>
      </c>
      <c r="AO53" s="20" t="s">
        <v>87</v>
      </c>
      <c r="AP53" s="20" t="s">
        <v>203</v>
      </c>
      <c r="AQ53" s="21" t="s">
        <v>242</v>
      </c>
    </row>
    <row r="54" spans="1:43" ht="48" customHeight="1" x14ac:dyDescent="0.25">
      <c r="A54" s="1591"/>
      <c r="B54" s="1582"/>
      <c r="C54" s="1582"/>
      <c r="D54" s="1582"/>
      <c r="E54" s="1585"/>
      <c r="F54" s="1582"/>
      <c r="G54" s="1582"/>
      <c r="H54" s="1582"/>
      <c r="I54" s="1585"/>
      <c r="J54" s="1582"/>
      <c r="K54" s="1585"/>
      <c r="L54" s="1582"/>
      <c r="M54" s="1582"/>
      <c r="N54" s="1582"/>
      <c r="O54" s="1582"/>
      <c r="P54" s="1582"/>
      <c r="Q54" s="1585"/>
      <c r="R54" s="1582"/>
      <c r="S54" s="1582"/>
      <c r="T54" s="1582"/>
      <c r="U54" s="1573"/>
      <c r="V54" s="1576"/>
      <c r="W54" s="1579"/>
      <c r="X54" s="1582"/>
      <c r="Y54" s="1582"/>
      <c r="Z54" s="1582"/>
      <c r="AA54" s="1594"/>
      <c r="AB54" s="1594"/>
      <c r="AC54" s="1582"/>
      <c r="AD54" s="1570"/>
      <c r="AE54" s="1570"/>
      <c r="AF54" s="868" t="s">
        <v>243</v>
      </c>
      <c r="AG54" s="14" t="s">
        <v>69</v>
      </c>
      <c r="AH54" s="15" t="s">
        <v>244</v>
      </c>
      <c r="AI54" s="16">
        <v>43647</v>
      </c>
      <c r="AJ54" s="16">
        <v>43738</v>
      </c>
      <c r="AK54" s="17">
        <f t="shared" si="3"/>
        <v>91</v>
      </c>
      <c r="AL54" s="18">
        <v>0.1</v>
      </c>
      <c r="AM54" s="19" t="s">
        <v>32</v>
      </c>
      <c r="AN54" s="15" t="s">
        <v>226</v>
      </c>
      <c r="AO54" s="20" t="s">
        <v>87</v>
      </c>
      <c r="AP54" s="20" t="s">
        <v>203</v>
      </c>
      <c r="AQ54" s="21" t="s">
        <v>242</v>
      </c>
    </row>
    <row r="55" spans="1:43" ht="33.75" customHeight="1" thickBot="1" x14ac:dyDescent="0.3">
      <c r="A55" s="1592"/>
      <c r="B55" s="1583"/>
      <c r="C55" s="1583"/>
      <c r="D55" s="1583"/>
      <c r="E55" s="1586"/>
      <c r="F55" s="1583"/>
      <c r="G55" s="1583"/>
      <c r="H55" s="1583"/>
      <c r="I55" s="1586"/>
      <c r="J55" s="1583"/>
      <c r="K55" s="1586"/>
      <c r="L55" s="1583"/>
      <c r="M55" s="1583"/>
      <c r="N55" s="1583"/>
      <c r="O55" s="1583"/>
      <c r="P55" s="1583"/>
      <c r="Q55" s="1586"/>
      <c r="R55" s="1583"/>
      <c r="S55" s="1583"/>
      <c r="T55" s="1583"/>
      <c r="U55" s="1574"/>
      <c r="V55" s="1577"/>
      <c r="W55" s="1580"/>
      <c r="X55" s="1583"/>
      <c r="Y55" s="1583"/>
      <c r="Z55" s="1583"/>
      <c r="AA55" s="1595"/>
      <c r="AB55" s="1595"/>
      <c r="AC55" s="1583"/>
      <c r="AD55" s="1571"/>
      <c r="AE55" s="1571"/>
      <c r="AF55" s="869" t="s">
        <v>245</v>
      </c>
      <c r="AG55" s="24" t="s">
        <v>69</v>
      </c>
      <c r="AH55" s="25" t="s">
        <v>246</v>
      </c>
      <c r="AI55" s="26">
        <v>43556</v>
      </c>
      <c r="AJ55" s="26">
        <v>43799</v>
      </c>
      <c r="AK55" s="27">
        <f t="shared" si="3"/>
        <v>243</v>
      </c>
      <c r="AL55" s="28">
        <v>0.1</v>
      </c>
      <c r="AM55" s="29" t="s">
        <v>32</v>
      </c>
      <c r="AN55" s="25" t="s">
        <v>118</v>
      </c>
      <c r="AO55" s="30" t="s">
        <v>119</v>
      </c>
      <c r="AP55" s="30" t="s">
        <v>203</v>
      </c>
      <c r="AQ55" s="31" t="s">
        <v>120</v>
      </c>
    </row>
    <row r="56" spans="1:43" ht="45" customHeight="1" thickTop="1" x14ac:dyDescent="0.25">
      <c r="A56" s="1590" t="s">
        <v>50</v>
      </c>
      <c r="B56" s="1581" t="s">
        <v>50</v>
      </c>
      <c r="C56" s="1581" t="s">
        <v>51</v>
      </c>
      <c r="D56" s="1581" t="s">
        <v>308</v>
      </c>
      <c r="E56" s="1584" t="s">
        <v>53</v>
      </c>
      <c r="F56" s="1581" t="s">
        <v>54</v>
      </c>
      <c r="G56" s="1581" t="s">
        <v>55</v>
      </c>
      <c r="H56" s="1581" t="s">
        <v>52</v>
      </c>
      <c r="I56" s="1584" t="s">
        <v>56</v>
      </c>
      <c r="J56" s="1581" t="s">
        <v>57</v>
      </c>
      <c r="K56" s="1584" t="s">
        <v>58</v>
      </c>
      <c r="L56" s="1581">
        <v>57</v>
      </c>
      <c r="M56" s="1581" t="s">
        <v>38</v>
      </c>
      <c r="N56" s="1581" t="s">
        <v>192</v>
      </c>
      <c r="O56" s="1581" t="s">
        <v>193</v>
      </c>
      <c r="P56" s="1581" t="s">
        <v>311</v>
      </c>
      <c r="Q56" s="1584" t="s">
        <v>194</v>
      </c>
      <c r="R56" s="1581">
        <v>63</v>
      </c>
      <c r="S56" s="1581" t="s">
        <v>38</v>
      </c>
      <c r="T56" s="1581" t="s">
        <v>247</v>
      </c>
      <c r="U56" s="1572" t="s">
        <v>33</v>
      </c>
      <c r="V56" s="1575" t="s">
        <v>248</v>
      </c>
      <c r="W56" s="1578">
        <v>0.06</v>
      </c>
      <c r="X56" s="1581">
        <v>74</v>
      </c>
      <c r="Y56" s="1581" t="s">
        <v>64</v>
      </c>
      <c r="Z56" s="1581" t="s">
        <v>39</v>
      </c>
      <c r="AA56" s="1593"/>
      <c r="AB56" s="1593"/>
      <c r="AC56" s="1581" t="s">
        <v>65</v>
      </c>
      <c r="AD56" s="1569" t="s">
        <v>66</v>
      </c>
      <c r="AE56" s="1569" t="s">
        <v>67</v>
      </c>
      <c r="AF56" s="867" t="s">
        <v>249</v>
      </c>
      <c r="AG56" s="5" t="s">
        <v>69</v>
      </c>
      <c r="AH56" s="6" t="s">
        <v>250</v>
      </c>
      <c r="AI56" s="7">
        <v>43739</v>
      </c>
      <c r="AJ56" s="7">
        <v>43799</v>
      </c>
      <c r="AK56" s="8">
        <f t="shared" si="3"/>
        <v>60</v>
      </c>
      <c r="AL56" s="9">
        <v>0.3</v>
      </c>
      <c r="AM56" s="10" t="s">
        <v>32</v>
      </c>
      <c r="AN56" s="6" t="s">
        <v>226</v>
      </c>
      <c r="AO56" s="11" t="s">
        <v>87</v>
      </c>
      <c r="AP56" s="11"/>
      <c r="AQ56" s="12"/>
    </row>
    <row r="57" spans="1:43" ht="41.25" customHeight="1" x14ac:dyDescent="0.25">
      <c r="A57" s="1591"/>
      <c r="B57" s="1582"/>
      <c r="C57" s="1582"/>
      <c r="D57" s="1582"/>
      <c r="E57" s="1585"/>
      <c r="F57" s="1582"/>
      <c r="G57" s="1582"/>
      <c r="H57" s="1582"/>
      <c r="I57" s="1585"/>
      <c r="J57" s="1582"/>
      <c r="K57" s="1585"/>
      <c r="L57" s="1582"/>
      <c r="M57" s="1582"/>
      <c r="N57" s="1582"/>
      <c r="O57" s="1582"/>
      <c r="P57" s="1582"/>
      <c r="Q57" s="1585"/>
      <c r="R57" s="1582"/>
      <c r="S57" s="1582"/>
      <c r="T57" s="1582"/>
      <c r="U57" s="1573"/>
      <c r="V57" s="1576"/>
      <c r="W57" s="1579"/>
      <c r="X57" s="1582"/>
      <c r="Y57" s="1582"/>
      <c r="Z57" s="1582"/>
      <c r="AA57" s="1594"/>
      <c r="AB57" s="1594"/>
      <c r="AC57" s="1582"/>
      <c r="AD57" s="1570"/>
      <c r="AE57" s="1570"/>
      <c r="AF57" s="868" t="s">
        <v>251</v>
      </c>
      <c r="AG57" s="14" t="s">
        <v>33</v>
      </c>
      <c r="AH57" s="15" t="s">
        <v>252</v>
      </c>
      <c r="AI57" s="16">
        <v>43556</v>
      </c>
      <c r="AJ57" s="16">
        <v>43646</v>
      </c>
      <c r="AK57" s="17">
        <f t="shared" si="3"/>
        <v>90</v>
      </c>
      <c r="AL57" s="18">
        <v>0.3</v>
      </c>
      <c r="AM57" s="19" t="s">
        <v>32</v>
      </c>
      <c r="AN57" s="15" t="s">
        <v>226</v>
      </c>
      <c r="AO57" s="20" t="s">
        <v>87</v>
      </c>
      <c r="AP57" s="20" t="s">
        <v>253</v>
      </c>
      <c r="AQ57" s="21" t="s">
        <v>254</v>
      </c>
    </row>
    <row r="58" spans="1:43" ht="33.75" customHeight="1" x14ac:dyDescent="0.25">
      <c r="A58" s="1591"/>
      <c r="B58" s="1582"/>
      <c r="C58" s="1582"/>
      <c r="D58" s="1582"/>
      <c r="E58" s="1585"/>
      <c r="F58" s="1582"/>
      <c r="G58" s="1582"/>
      <c r="H58" s="1582"/>
      <c r="I58" s="1585"/>
      <c r="J58" s="1582"/>
      <c r="K58" s="1585"/>
      <c r="L58" s="1582"/>
      <c r="M58" s="1582"/>
      <c r="N58" s="1582"/>
      <c r="O58" s="1582"/>
      <c r="P58" s="1582"/>
      <c r="Q58" s="1585"/>
      <c r="R58" s="1582"/>
      <c r="S58" s="1582"/>
      <c r="T58" s="1582"/>
      <c r="U58" s="1573"/>
      <c r="V58" s="1576"/>
      <c r="W58" s="1579"/>
      <c r="X58" s="1582"/>
      <c r="Y58" s="1582"/>
      <c r="Z58" s="1582"/>
      <c r="AA58" s="1594"/>
      <c r="AB58" s="1594"/>
      <c r="AC58" s="1582"/>
      <c r="AD58" s="1570"/>
      <c r="AE58" s="1570"/>
      <c r="AF58" s="868" t="s">
        <v>255</v>
      </c>
      <c r="AG58" s="14" t="s">
        <v>33</v>
      </c>
      <c r="AH58" s="15" t="s">
        <v>256</v>
      </c>
      <c r="AI58" s="16">
        <v>43739</v>
      </c>
      <c r="AJ58" s="16">
        <v>43799</v>
      </c>
      <c r="AK58" s="17">
        <f t="shared" si="3"/>
        <v>60</v>
      </c>
      <c r="AL58" s="18">
        <v>0.2</v>
      </c>
      <c r="AM58" s="19" t="s">
        <v>32</v>
      </c>
      <c r="AN58" s="15" t="s">
        <v>226</v>
      </c>
      <c r="AO58" s="20" t="s">
        <v>87</v>
      </c>
      <c r="AP58" s="20" t="s">
        <v>253</v>
      </c>
      <c r="AQ58" s="21" t="s">
        <v>254</v>
      </c>
    </row>
    <row r="59" spans="1:43" ht="41.25" thickBot="1" x14ac:dyDescent="0.3">
      <c r="A59" s="1592"/>
      <c r="B59" s="1583"/>
      <c r="C59" s="1583"/>
      <c r="D59" s="1583"/>
      <c r="E59" s="1586"/>
      <c r="F59" s="1583"/>
      <c r="G59" s="1583"/>
      <c r="H59" s="1583"/>
      <c r="I59" s="1586"/>
      <c r="J59" s="1583"/>
      <c r="K59" s="1586"/>
      <c r="L59" s="1583"/>
      <c r="M59" s="1583"/>
      <c r="N59" s="1583"/>
      <c r="O59" s="1583"/>
      <c r="P59" s="1583"/>
      <c r="Q59" s="1586"/>
      <c r="R59" s="1583"/>
      <c r="S59" s="1583"/>
      <c r="T59" s="1583"/>
      <c r="U59" s="1574"/>
      <c r="V59" s="1577"/>
      <c r="W59" s="1580"/>
      <c r="X59" s="1583"/>
      <c r="Y59" s="1583"/>
      <c r="Z59" s="1583"/>
      <c r="AA59" s="1595"/>
      <c r="AB59" s="1595"/>
      <c r="AC59" s="1583"/>
      <c r="AD59" s="1571"/>
      <c r="AE59" s="1571"/>
      <c r="AF59" s="869" t="s">
        <v>257</v>
      </c>
      <c r="AG59" s="24" t="s">
        <v>33</v>
      </c>
      <c r="AH59" s="25" t="s">
        <v>258</v>
      </c>
      <c r="AI59" s="26">
        <v>43647</v>
      </c>
      <c r="AJ59" s="26">
        <v>43738</v>
      </c>
      <c r="AK59" s="27">
        <f t="shared" si="3"/>
        <v>91</v>
      </c>
      <c r="AL59" s="28">
        <v>0.2</v>
      </c>
      <c r="AM59" s="29" t="s">
        <v>32</v>
      </c>
      <c r="AN59" s="25" t="s">
        <v>259</v>
      </c>
      <c r="AO59" s="30" t="s">
        <v>76</v>
      </c>
      <c r="AP59" s="30"/>
      <c r="AQ59" s="31"/>
    </row>
    <row r="60" spans="1:43" ht="101.25" customHeight="1" thickTop="1" thickBot="1" x14ac:dyDescent="0.3">
      <c r="A60" s="47" t="s">
        <v>50</v>
      </c>
      <c r="B60" s="48" t="s">
        <v>50</v>
      </c>
      <c r="C60" s="48" t="s">
        <v>51</v>
      </c>
      <c r="D60" s="50" t="s">
        <v>308</v>
      </c>
      <c r="E60" s="49" t="s">
        <v>53</v>
      </c>
      <c r="F60" s="50" t="s">
        <v>54</v>
      </c>
      <c r="G60" s="48" t="s">
        <v>55</v>
      </c>
      <c r="H60" s="50" t="s">
        <v>52</v>
      </c>
      <c r="I60" s="49" t="s">
        <v>56</v>
      </c>
      <c r="J60" s="50" t="s">
        <v>57</v>
      </c>
      <c r="K60" s="49" t="s">
        <v>58</v>
      </c>
      <c r="L60" s="50">
        <v>57</v>
      </c>
      <c r="M60" s="50" t="s">
        <v>38</v>
      </c>
      <c r="N60" s="50" t="s">
        <v>192</v>
      </c>
      <c r="O60" s="50" t="s">
        <v>193</v>
      </c>
      <c r="P60" s="50" t="s">
        <v>311</v>
      </c>
      <c r="Q60" s="49" t="s">
        <v>194</v>
      </c>
      <c r="R60" s="50">
        <v>63</v>
      </c>
      <c r="S60" s="48" t="s">
        <v>38</v>
      </c>
      <c r="T60" s="50" t="s">
        <v>260</v>
      </c>
      <c r="U60" s="51" t="s">
        <v>33</v>
      </c>
      <c r="V60" s="52" t="s">
        <v>261</v>
      </c>
      <c r="W60" s="53">
        <v>0.06</v>
      </c>
      <c r="X60" s="50">
        <v>68</v>
      </c>
      <c r="Y60" s="50" t="s">
        <v>64</v>
      </c>
      <c r="Z60" s="50" t="s">
        <v>39</v>
      </c>
      <c r="AA60" s="54"/>
      <c r="AB60" s="54"/>
      <c r="AC60" s="50" t="s">
        <v>65</v>
      </c>
      <c r="AD60" s="55" t="s">
        <v>66</v>
      </c>
      <c r="AE60" s="55" t="s">
        <v>67</v>
      </c>
      <c r="AF60" s="871" t="s">
        <v>262</v>
      </c>
      <c r="AG60" s="51" t="s">
        <v>69</v>
      </c>
      <c r="AH60" s="49" t="s">
        <v>263</v>
      </c>
      <c r="AI60" s="56">
        <v>43739</v>
      </c>
      <c r="AJ60" s="56">
        <v>43799</v>
      </c>
      <c r="AK60" s="2">
        <f t="shared" si="3"/>
        <v>60</v>
      </c>
      <c r="AL60" s="57">
        <v>1</v>
      </c>
      <c r="AM60" s="58" t="s">
        <v>32</v>
      </c>
      <c r="AN60" s="49" t="s">
        <v>226</v>
      </c>
      <c r="AO60" s="50" t="s">
        <v>87</v>
      </c>
      <c r="AP60" s="50"/>
      <c r="AQ60" s="59"/>
    </row>
    <row r="61" spans="1:43" ht="104.25" customHeight="1" thickTop="1" thickBot="1" x14ac:dyDescent="0.3">
      <c r="A61" s="47" t="s">
        <v>50</v>
      </c>
      <c r="B61" s="48" t="s">
        <v>50</v>
      </c>
      <c r="C61" s="48" t="s">
        <v>51</v>
      </c>
      <c r="D61" s="50" t="s">
        <v>308</v>
      </c>
      <c r="E61" s="49" t="s">
        <v>53</v>
      </c>
      <c r="F61" s="50" t="s">
        <v>54</v>
      </c>
      <c r="G61" s="48" t="s">
        <v>55</v>
      </c>
      <c r="H61" s="50" t="s">
        <v>52</v>
      </c>
      <c r="I61" s="49" t="s">
        <v>56</v>
      </c>
      <c r="J61" s="50" t="s">
        <v>57</v>
      </c>
      <c r="K61" s="49" t="s">
        <v>58</v>
      </c>
      <c r="L61" s="50">
        <v>57</v>
      </c>
      <c r="M61" s="50" t="s">
        <v>38</v>
      </c>
      <c r="N61" s="50" t="s">
        <v>264</v>
      </c>
      <c r="O61" s="50" t="s">
        <v>265</v>
      </c>
      <c r="P61" s="50" t="s">
        <v>312</v>
      </c>
      <c r="Q61" s="49" t="s">
        <v>266</v>
      </c>
      <c r="R61" s="50">
        <v>45</v>
      </c>
      <c r="S61" s="48" t="s">
        <v>38</v>
      </c>
      <c r="T61" s="60" t="s">
        <v>267</v>
      </c>
      <c r="U61" s="70" t="s">
        <v>33</v>
      </c>
      <c r="V61" s="52" t="s">
        <v>268</v>
      </c>
      <c r="W61" s="53">
        <v>0.05</v>
      </c>
      <c r="X61" s="50">
        <v>50</v>
      </c>
      <c r="Y61" s="50" t="s">
        <v>64</v>
      </c>
      <c r="Z61" s="50"/>
      <c r="AA61" s="54"/>
      <c r="AB61" s="54"/>
      <c r="AC61" s="50" t="s">
        <v>65</v>
      </c>
      <c r="AD61" s="55" t="s">
        <v>66</v>
      </c>
      <c r="AE61" s="55" t="s">
        <v>67</v>
      </c>
      <c r="AF61" s="871" t="s">
        <v>269</v>
      </c>
      <c r="AG61" s="51" t="s">
        <v>69</v>
      </c>
      <c r="AH61" s="49" t="s">
        <v>270</v>
      </c>
      <c r="AI61" s="56">
        <v>43466</v>
      </c>
      <c r="AJ61" s="56">
        <v>43799</v>
      </c>
      <c r="AK61" s="2">
        <f>AJ61-AI61</f>
        <v>333</v>
      </c>
      <c r="AL61" s="57">
        <v>1</v>
      </c>
      <c r="AM61" s="58" t="s">
        <v>32</v>
      </c>
      <c r="AN61" s="49" t="s">
        <v>80</v>
      </c>
      <c r="AO61" s="50" t="s">
        <v>81</v>
      </c>
      <c r="AP61" s="50" t="s">
        <v>114</v>
      </c>
      <c r="AQ61" s="59" t="s">
        <v>271</v>
      </c>
    </row>
    <row r="62" spans="1:43" ht="56.25" customHeight="1" thickTop="1" x14ac:dyDescent="0.25">
      <c r="A62" s="1590" t="s">
        <v>50</v>
      </c>
      <c r="B62" s="1581" t="s">
        <v>50</v>
      </c>
      <c r="C62" s="1581" t="s">
        <v>51</v>
      </c>
      <c r="D62" s="1581" t="s">
        <v>308</v>
      </c>
      <c r="E62" s="1584" t="s">
        <v>53</v>
      </c>
      <c r="F62" s="1581" t="s">
        <v>54</v>
      </c>
      <c r="G62" s="1581" t="s">
        <v>55</v>
      </c>
      <c r="H62" s="1581" t="s">
        <v>52</v>
      </c>
      <c r="I62" s="1584" t="s">
        <v>56</v>
      </c>
      <c r="J62" s="1581" t="s">
        <v>57</v>
      </c>
      <c r="K62" s="1584" t="s">
        <v>58</v>
      </c>
      <c r="L62" s="1581">
        <v>57</v>
      </c>
      <c r="M62" s="1581" t="s">
        <v>38</v>
      </c>
      <c r="N62" s="1581" t="s">
        <v>264</v>
      </c>
      <c r="O62" s="1581" t="s">
        <v>265</v>
      </c>
      <c r="P62" s="1581" t="s">
        <v>312</v>
      </c>
      <c r="Q62" s="1584" t="s">
        <v>266</v>
      </c>
      <c r="R62" s="1581">
        <v>45</v>
      </c>
      <c r="S62" s="1581" t="s">
        <v>38</v>
      </c>
      <c r="T62" s="1602" t="s">
        <v>272</v>
      </c>
      <c r="U62" s="1600" t="s">
        <v>33</v>
      </c>
      <c r="V62" s="1575" t="s">
        <v>273</v>
      </c>
      <c r="W62" s="1578">
        <v>0.05</v>
      </c>
      <c r="X62" s="1581">
        <v>65</v>
      </c>
      <c r="Y62" s="1581" t="s">
        <v>64</v>
      </c>
      <c r="Z62" s="1581"/>
      <c r="AA62" s="1593"/>
      <c r="AB62" s="1593"/>
      <c r="AC62" s="1581" t="s">
        <v>65</v>
      </c>
      <c r="AD62" s="1569" t="s">
        <v>66</v>
      </c>
      <c r="AE62" s="1569" t="s">
        <v>67</v>
      </c>
      <c r="AF62" s="867" t="s">
        <v>274</v>
      </c>
      <c r="AG62" s="5" t="s">
        <v>69</v>
      </c>
      <c r="AH62" s="6" t="s">
        <v>275</v>
      </c>
      <c r="AI62" s="7">
        <v>43556</v>
      </c>
      <c r="AJ62" s="7">
        <v>43646</v>
      </c>
      <c r="AK62" s="8">
        <f>AJ62-AI62</f>
        <v>90</v>
      </c>
      <c r="AL62" s="9">
        <v>0.5</v>
      </c>
      <c r="AM62" s="10" t="s">
        <v>32</v>
      </c>
      <c r="AN62" s="6" t="s">
        <v>80</v>
      </c>
      <c r="AO62" s="11" t="s">
        <v>81</v>
      </c>
      <c r="AP62" s="11" t="s">
        <v>114</v>
      </c>
      <c r="AQ62" s="12" t="s">
        <v>271</v>
      </c>
    </row>
    <row r="63" spans="1:43" ht="54.75" customHeight="1" thickBot="1" x14ac:dyDescent="0.3">
      <c r="A63" s="1592"/>
      <c r="B63" s="1583"/>
      <c r="C63" s="1583"/>
      <c r="D63" s="1583"/>
      <c r="E63" s="1586"/>
      <c r="F63" s="1583"/>
      <c r="G63" s="1583"/>
      <c r="H63" s="1583"/>
      <c r="I63" s="1586"/>
      <c r="J63" s="1583"/>
      <c r="K63" s="1586"/>
      <c r="L63" s="1583"/>
      <c r="M63" s="1583"/>
      <c r="N63" s="1583"/>
      <c r="O63" s="1583"/>
      <c r="P63" s="1583"/>
      <c r="Q63" s="1586"/>
      <c r="R63" s="1583"/>
      <c r="S63" s="1583"/>
      <c r="T63" s="1580"/>
      <c r="U63" s="1601"/>
      <c r="V63" s="1577"/>
      <c r="W63" s="1580"/>
      <c r="X63" s="1583"/>
      <c r="Y63" s="1583"/>
      <c r="Z63" s="1583"/>
      <c r="AA63" s="1595"/>
      <c r="AB63" s="1595"/>
      <c r="AC63" s="1583"/>
      <c r="AD63" s="1571"/>
      <c r="AE63" s="1571"/>
      <c r="AF63" s="869" t="s">
        <v>276</v>
      </c>
      <c r="AG63" s="24" t="s">
        <v>69</v>
      </c>
      <c r="AH63" s="25" t="s">
        <v>277</v>
      </c>
      <c r="AI63" s="26">
        <v>43739</v>
      </c>
      <c r="AJ63" s="26">
        <v>43799</v>
      </c>
      <c r="AK63" s="27">
        <f t="shared" ref="AK63:AK65" si="4">AJ63-AI63</f>
        <v>60</v>
      </c>
      <c r="AL63" s="28">
        <v>0.5</v>
      </c>
      <c r="AM63" s="29" t="s">
        <v>32</v>
      </c>
      <c r="AN63" s="25" t="s">
        <v>80</v>
      </c>
      <c r="AO63" s="30" t="s">
        <v>81</v>
      </c>
      <c r="AP63" s="30" t="s">
        <v>114</v>
      </c>
      <c r="AQ63" s="31" t="s">
        <v>271</v>
      </c>
    </row>
    <row r="64" spans="1:43" ht="63.75" customHeight="1" thickTop="1" x14ac:dyDescent="0.25">
      <c r="A64" s="1610" t="s">
        <v>50</v>
      </c>
      <c r="B64" s="1607" t="s">
        <v>50</v>
      </c>
      <c r="C64" s="1607" t="s">
        <v>51</v>
      </c>
      <c r="D64" s="1607" t="s">
        <v>308</v>
      </c>
      <c r="E64" s="1608" t="s">
        <v>53</v>
      </c>
      <c r="F64" s="1607" t="s">
        <v>54</v>
      </c>
      <c r="G64" s="1607" t="s">
        <v>55</v>
      </c>
      <c r="H64" s="1607" t="s">
        <v>52</v>
      </c>
      <c r="I64" s="1608" t="s">
        <v>56</v>
      </c>
      <c r="J64" s="1607" t="s">
        <v>57</v>
      </c>
      <c r="K64" s="1608" t="s">
        <v>58</v>
      </c>
      <c r="L64" s="1607">
        <v>57</v>
      </c>
      <c r="M64" s="1607" t="s">
        <v>38</v>
      </c>
      <c r="N64" s="1607" t="s">
        <v>264</v>
      </c>
      <c r="O64" s="1607" t="s">
        <v>265</v>
      </c>
      <c r="P64" s="1607" t="s">
        <v>312</v>
      </c>
      <c r="Q64" s="1608" t="s">
        <v>266</v>
      </c>
      <c r="R64" s="1607">
        <v>45</v>
      </c>
      <c r="S64" s="1607" t="s">
        <v>38</v>
      </c>
      <c r="T64" s="1609" t="s">
        <v>278</v>
      </c>
      <c r="U64" s="1603" t="s">
        <v>33</v>
      </c>
      <c r="V64" s="1605" t="s">
        <v>279</v>
      </c>
      <c r="W64" s="1606">
        <v>0.05</v>
      </c>
      <c r="X64" s="1607">
        <v>20</v>
      </c>
      <c r="Y64" s="1607" t="s">
        <v>64</v>
      </c>
      <c r="Z64" s="1607"/>
      <c r="AA64" s="1611"/>
      <c r="AB64" s="1611"/>
      <c r="AC64" s="1607" t="s">
        <v>65</v>
      </c>
      <c r="AD64" s="1599" t="s">
        <v>66</v>
      </c>
      <c r="AE64" s="1599" t="s">
        <v>67</v>
      </c>
      <c r="AF64" s="872" t="s">
        <v>280</v>
      </c>
      <c r="AG64" s="62" t="s">
        <v>69</v>
      </c>
      <c r="AH64" s="63" t="s">
        <v>281</v>
      </c>
      <c r="AI64" s="64">
        <v>43739</v>
      </c>
      <c r="AJ64" s="64">
        <v>43799</v>
      </c>
      <c r="AK64" s="65">
        <f t="shared" si="4"/>
        <v>60</v>
      </c>
      <c r="AL64" s="66">
        <v>0.3</v>
      </c>
      <c r="AM64" s="67" t="s">
        <v>32</v>
      </c>
      <c r="AN64" s="63" t="s">
        <v>226</v>
      </c>
      <c r="AO64" s="68" t="s">
        <v>87</v>
      </c>
      <c r="AP64" s="68" t="s">
        <v>88</v>
      </c>
      <c r="AQ64" s="69" t="s">
        <v>89</v>
      </c>
    </row>
    <row r="65" spans="1:43" ht="54.75" customHeight="1" x14ac:dyDescent="0.25">
      <c r="A65" s="1591"/>
      <c r="B65" s="1582"/>
      <c r="C65" s="1582"/>
      <c r="D65" s="1582"/>
      <c r="E65" s="1585"/>
      <c r="F65" s="1582"/>
      <c r="G65" s="1582"/>
      <c r="H65" s="1582"/>
      <c r="I65" s="1585"/>
      <c r="J65" s="1582"/>
      <c r="K65" s="1585"/>
      <c r="L65" s="1582"/>
      <c r="M65" s="1582"/>
      <c r="N65" s="1582"/>
      <c r="O65" s="1582"/>
      <c r="P65" s="1582"/>
      <c r="Q65" s="1585"/>
      <c r="R65" s="1582"/>
      <c r="S65" s="1582"/>
      <c r="T65" s="1579"/>
      <c r="U65" s="1604"/>
      <c r="V65" s="1576"/>
      <c r="W65" s="1579"/>
      <c r="X65" s="1582"/>
      <c r="Y65" s="1582"/>
      <c r="Z65" s="1582"/>
      <c r="AA65" s="1594"/>
      <c r="AB65" s="1594"/>
      <c r="AC65" s="1582"/>
      <c r="AD65" s="1599"/>
      <c r="AE65" s="1599"/>
      <c r="AF65" s="868" t="s">
        <v>282</v>
      </c>
      <c r="AG65" s="14" t="s">
        <v>33</v>
      </c>
      <c r="AH65" s="15" t="s">
        <v>283</v>
      </c>
      <c r="AI65" s="16">
        <v>43647</v>
      </c>
      <c r="AJ65" s="16">
        <v>43799</v>
      </c>
      <c r="AK65" s="17">
        <f t="shared" si="4"/>
        <v>152</v>
      </c>
      <c r="AL65" s="18">
        <v>0.3</v>
      </c>
      <c r="AM65" s="19" t="s">
        <v>32</v>
      </c>
      <c r="AN65" s="15" t="s">
        <v>226</v>
      </c>
      <c r="AO65" s="20" t="s">
        <v>87</v>
      </c>
      <c r="AP65" s="20" t="s">
        <v>203</v>
      </c>
      <c r="AQ65" s="21" t="s">
        <v>242</v>
      </c>
    </row>
    <row r="66" spans="1:43" ht="48.75" customHeight="1" thickBot="1" x14ac:dyDescent="0.3">
      <c r="A66" s="1592"/>
      <c r="B66" s="1583"/>
      <c r="C66" s="1583"/>
      <c r="D66" s="1583"/>
      <c r="E66" s="1586"/>
      <c r="F66" s="1583"/>
      <c r="G66" s="1583"/>
      <c r="H66" s="1583"/>
      <c r="I66" s="1586"/>
      <c r="J66" s="1583"/>
      <c r="K66" s="1586"/>
      <c r="L66" s="1583"/>
      <c r="M66" s="1583"/>
      <c r="N66" s="1583"/>
      <c r="O66" s="1583"/>
      <c r="P66" s="1583"/>
      <c r="Q66" s="1586"/>
      <c r="R66" s="1583"/>
      <c r="S66" s="1583"/>
      <c r="T66" s="1580"/>
      <c r="U66" s="1601"/>
      <c r="V66" s="1577"/>
      <c r="W66" s="1580"/>
      <c r="X66" s="1583"/>
      <c r="Y66" s="1583"/>
      <c r="Z66" s="1583"/>
      <c r="AA66" s="1595"/>
      <c r="AB66" s="1595"/>
      <c r="AC66" s="1583"/>
      <c r="AD66" s="1598"/>
      <c r="AE66" s="1598"/>
      <c r="AF66" s="869" t="s">
        <v>284</v>
      </c>
      <c r="AG66" s="24" t="s">
        <v>69</v>
      </c>
      <c r="AH66" s="25" t="s">
        <v>285</v>
      </c>
      <c r="AI66" s="26">
        <v>43466</v>
      </c>
      <c r="AJ66" s="26">
        <v>43554</v>
      </c>
      <c r="AK66" s="27">
        <f>AJ66-AI66</f>
        <v>88</v>
      </c>
      <c r="AL66" s="28">
        <v>0.4</v>
      </c>
      <c r="AM66" s="29" t="s">
        <v>32</v>
      </c>
      <c r="AN66" s="25" t="s">
        <v>80</v>
      </c>
      <c r="AO66" s="30" t="s">
        <v>81</v>
      </c>
      <c r="AP66" s="30" t="s">
        <v>286</v>
      </c>
      <c r="AQ66" s="31" t="s">
        <v>83</v>
      </c>
    </row>
    <row r="67" spans="1:43" ht="48.75" customHeight="1" thickTop="1" x14ac:dyDescent="0.25">
      <c r="A67" s="1509" t="s">
        <v>315</v>
      </c>
      <c r="B67" s="1497"/>
      <c r="C67" s="1479" t="s">
        <v>51</v>
      </c>
      <c r="D67" s="1479" t="s">
        <v>308</v>
      </c>
      <c r="E67" s="1512" t="s">
        <v>316</v>
      </c>
      <c r="F67" s="1479" t="s">
        <v>54</v>
      </c>
      <c r="G67" s="1479" t="s">
        <v>55</v>
      </c>
      <c r="H67" s="1479" t="s">
        <v>317</v>
      </c>
      <c r="I67" s="1512" t="s">
        <v>318</v>
      </c>
      <c r="J67" s="1479" t="s">
        <v>319</v>
      </c>
      <c r="K67" s="1479" t="s">
        <v>320</v>
      </c>
      <c r="L67" s="1479">
        <v>95</v>
      </c>
      <c r="M67" s="1479" t="s">
        <v>38</v>
      </c>
      <c r="N67" s="1503" t="s">
        <v>321</v>
      </c>
      <c r="O67" s="1497" t="s">
        <v>322</v>
      </c>
      <c r="P67" s="1497" t="s">
        <v>323</v>
      </c>
      <c r="Q67" s="1497" t="s">
        <v>324</v>
      </c>
      <c r="R67" s="1537">
        <v>85</v>
      </c>
      <c r="S67" s="1497" t="s">
        <v>38</v>
      </c>
      <c r="T67" s="1539" t="s">
        <v>325</v>
      </c>
      <c r="U67" s="1485" t="s">
        <v>33</v>
      </c>
      <c r="V67" s="1488" t="s">
        <v>326</v>
      </c>
      <c r="W67" s="1491">
        <v>0.08</v>
      </c>
      <c r="X67" s="1518">
        <v>1</v>
      </c>
      <c r="Y67" s="1497" t="s">
        <v>327</v>
      </c>
      <c r="Z67" s="1473" t="s">
        <v>328</v>
      </c>
      <c r="AA67" s="1543"/>
      <c r="AB67" s="1470"/>
      <c r="AC67" s="1473"/>
      <c r="AD67" s="1476" t="s">
        <v>329</v>
      </c>
      <c r="AE67" s="1476" t="s">
        <v>330</v>
      </c>
      <c r="AF67" s="873" t="s">
        <v>298</v>
      </c>
      <c r="AG67" s="75" t="s">
        <v>69</v>
      </c>
      <c r="AH67" s="283" t="s">
        <v>331</v>
      </c>
      <c r="AI67" s="77">
        <v>43467</v>
      </c>
      <c r="AJ67" s="77">
        <v>43554</v>
      </c>
      <c r="AK67" s="78">
        <f>AJ67-AI67</f>
        <v>87</v>
      </c>
      <c r="AL67" s="79">
        <v>0.3</v>
      </c>
      <c r="AM67" s="80" t="s">
        <v>32</v>
      </c>
      <c r="AN67" s="76" t="s">
        <v>332</v>
      </c>
      <c r="AO67" s="76" t="s">
        <v>333</v>
      </c>
      <c r="AP67" s="76"/>
      <c r="AQ67" s="81"/>
    </row>
    <row r="68" spans="1:43" ht="48.75" customHeight="1" x14ac:dyDescent="0.25">
      <c r="A68" s="1510"/>
      <c r="B68" s="1498"/>
      <c r="C68" s="1480"/>
      <c r="D68" s="1480"/>
      <c r="E68" s="1513"/>
      <c r="F68" s="1480"/>
      <c r="G68" s="1480"/>
      <c r="H68" s="1480"/>
      <c r="I68" s="1513"/>
      <c r="J68" s="1480"/>
      <c r="K68" s="1480"/>
      <c r="L68" s="1480"/>
      <c r="M68" s="1480"/>
      <c r="N68" s="1504"/>
      <c r="O68" s="1498"/>
      <c r="P68" s="1498"/>
      <c r="Q68" s="1498"/>
      <c r="R68" s="1542"/>
      <c r="S68" s="1498"/>
      <c r="T68" s="1540"/>
      <c r="U68" s="1486"/>
      <c r="V68" s="1489"/>
      <c r="W68" s="1492"/>
      <c r="X68" s="1519"/>
      <c r="Y68" s="1498"/>
      <c r="Z68" s="1474"/>
      <c r="AA68" s="1544"/>
      <c r="AB68" s="1471"/>
      <c r="AC68" s="1474"/>
      <c r="AD68" s="1477"/>
      <c r="AE68" s="1477"/>
      <c r="AF68" s="874" t="s">
        <v>300</v>
      </c>
      <c r="AG68" s="82" t="s">
        <v>69</v>
      </c>
      <c r="AH68" s="199" t="s">
        <v>334</v>
      </c>
      <c r="AI68" s="84">
        <v>43556</v>
      </c>
      <c r="AJ68" s="84">
        <v>43585</v>
      </c>
      <c r="AK68" s="85">
        <f t="shared" ref="AK68:AK115" si="5">AJ68-AI68</f>
        <v>29</v>
      </c>
      <c r="AL68" s="86">
        <v>0.1</v>
      </c>
      <c r="AM68" s="87" t="s">
        <v>32</v>
      </c>
      <c r="AN68" s="83" t="s">
        <v>332</v>
      </c>
      <c r="AO68" s="83" t="s">
        <v>333</v>
      </c>
      <c r="AP68" s="88"/>
      <c r="AQ68" s="89"/>
    </row>
    <row r="69" spans="1:43" ht="48.75" customHeight="1" x14ac:dyDescent="0.25">
      <c r="A69" s="1510"/>
      <c r="B69" s="1498"/>
      <c r="C69" s="1480"/>
      <c r="D69" s="1480"/>
      <c r="E69" s="1513"/>
      <c r="F69" s="1480"/>
      <c r="G69" s="1480"/>
      <c r="H69" s="1480"/>
      <c r="I69" s="1513"/>
      <c r="J69" s="1480"/>
      <c r="K69" s="1480"/>
      <c r="L69" s="1480"/>
      <c r="M69" s="1480"/>
      <c r="N69" s="1504"/>
      <c r="O69" s="1498"/>
      <c r="P69" s="1498"/>
      <c r="Q69" s="1498"/>
      <c r="R69" s="1542"/>
      <c r="S69" s="1498"/>
      <c r="T69" s="1540"/>
      <c r="U69" s="1486"/>
      <c r="V69" s="1489"/>
      <c r="W69" s="1492"/>
      <c r="X69" s="1519"/>
      <c r="Y69" s="1498"/>
      <c r="Z69" s="1474"/>
      <c r="AA69" s="1544"/>
      <c r="AB69" s="1471"/>
      <c r="AC69" s="1474"/>
      <c r="AD69" s="1477"/>
      <c r="AE69" s="1477"/>
      <c r="AF69" s="874" t="s">
        <v>302</v>
      </c>
      <c r="AG69" s="82" t="s">
        <v>69</v>
      </c>
      <c r="AH69" s="199" t="s">
        <v>335</v>
      </c>
      <c r="AI69" s="84">
        <v>43556</v>
      </c>
      <c r="AJ69" s="90">
        <v>43814</v>
      </c>
      <c r="AK69" s="91">
        <f t="shared" si="5"/>
        <v>258</v>
      </c>
      <c r="AL69" s="92">
        <v>0.5</v>
      </c>
      <c r="AM69" s="87" t="s">
        <v>32</v>
      </c>
      <c r="AN69" s="83" t="s">
        <v>332</v>
      </c>
      <c r="AO69" s="83" t="s">
        <v>333</v>
      </c>
      <c r="AP69" s="83"/>
      <c r="AQ69" s="93"/>
    </row>
    <row r="70" spans="1:43" ht="48.75" customHeight="1" thickBot="1" x14ac:dyDescent="0.3">
      <c r="A70" s="1511"/>
      <c r="B70" s="1499"/>
      <c r="C70" s="1481"/>
      <c r="D70" s="1481"/>
      <c r="E70" s="1514"/>
      <c r="F70" s="1481"/>
      <c r="G70" s="1481"/>
      <c r="H70" s="1481"/>
      <c r="I70" s="1514"/>
      <c r="J70" s="1481"/>
      <c r="K70" s="1481"/>
      <c r="L70" s="1481"/>
      <c r="M70" s="1481"/>
      <c r="N70" s="1505"/>
      <c r="O70" s="1499"/>
      <c r="P70" s="1499"/>
      <c r="Q70" s="1499"/>
      <c r="R70" s="1538"/>
      <c r="S70" s="1499"/>
      <c r="T70" s="1541"/>
      <c r="U70" s="1487"/>
      <c r="V70" s="1490"/>
      <c r="W70" s="1493"/>
      <c r="X70" s="1520"/>
      <c r="Y70" s="1499"/>
      <c r="Z70" s="1475"/>
      <c r="AA70" s="1545"/>
      <c r="AB70" s="1472"/>
      <c r="AC70" s="1475"/>
      <c r="AD70" s="1478"/>
      <c r="AE70" s="1478"/>
      <c r="AF70" s="875" t="s">
        <v>304</v>
      </c>
      <c r="AG70" s="94" t="s">
        <v>69</v>
      </c>
      <c r="AH70" s="179" t="s">
        <v>336</v>
      </c>
      <c r="AI70" s="96">
        <v>43800</v>
      </c>
      <c r="AJ70" s="96">
        <v>43814</v>
      </c>
      <c r="AK70" s="97">
        <f t="shared" si="5"/>
        <v>14</v>
      </c>
      <c r="AL70" s="98">
        <v>0.1</v>
      </c>
      <c r="AM70" s="99" t="s">
        <v>32</v>
      </c>
      <c r="AN70" s="95" t="s">
        <v>332</v>
      </c>
      <c r="AO70" s="95" t="s">
        <v>333</v>
      </c>
      <c r="AP70" s="95"/>
      <c r="AQ70" s="100"/>
    </row>
    <row r="71" spans="1:43" ht="48.75" customHeight="1" thickTop="1" x14ac:dyDescent="0.25">
      <c r="A71" s="1509" t="s">
        <v>315</v>
      </c>
      <c r="B71" s="1497"/>
      <c r="C71" s="1479" t="s">
        <v>51</v>
      </c>
      <c r="D71" s="1479" t="s">
        <v>308</v>
      </c>
      <c r="E71" s="1512" t="s">
        <v>316</v>
      </c>
      <c r="F71" s="1479" t="s">
        <v>54</v>
      </c>
      <c r="G71" s="1479" t="s">
        <v>55</v>
      </c>
      <c r="H71" s="1479" t="s">
        <v>317</v>
      </c>
      <c r="I71" s="1512" t="s">
        <v>318</v>
      </c>
      <c r="J71" s="1479" t="s">
        <v>319</v>
      </c>
      <c r="K71" s="1479" t="s">
        <v>320</v>
      </c>
      <c r="L71" s="1479">
        <v>95</v>
      </c>
      <c r="M71" s="1479" t="s">
        <v>38</v>
      </c>
      <c r="N71" s="1503" t="s">
        <v>321</v>
      </c>
      <c r="O71" s="1497" t="s">
        <v>322</v>
      </c>
      <c r="P71" s="1497" t="s">
        <v>323</v>
      </c>
      <c r="Q71" s="1497" t="s">
        <v>337</v>
      </c>
      <c r="R71" s="1537">
        <v>4</v>
      </c>
      <c r="S71" s="1497" t="s">
        <v>327</v>
      </c>
      <c r="T71" s="1539" t="s">
        <v>296</v>
      </c>
      <c r="U71" s="1485" t="s">
        <v>33</v>
      </c>
      <c r="V71" s="1488" t="s">
        <v>338</v>
      </c>
      <c r="W71" s="1491">
        <v>0.04</v>
      </c>
      <c r="X71" s="1518">
        <v>4</v>
      </c>
      <c r="Y71" s="1497" t="s">
        <v>327</v>
      </c>
      <c r="Z71" s="1473" t="s">
        <v>328</v>
      </c>
      <c r="AA71" s="1500"/>
      <c r="AB71" s="1470"/>
      <c r="AC71" s="1473"/>
      <c r="AD71" s="1476" t="s">
        <v>329</v>
      </c>
      <c r="AE71" s="1476" t="s">
        <v>330</v>
      </c>
      <c r="AF71" s="876" t="s">
        <v>306</v>
      </c>
      <c r="AG71" s="101" t="s">
        <v>69</v>
      </c>
      <c r="AH71" s="170" t="s">
        <v>339</v>
      </c>
      <c r="AI71" s="103">
        <v>43473</v>
      </c>
      <c r="AJ71" s="103">
        <v>43738</v>
      </c>
      <c r="AK71" s="104">
        <f t="shared" si="5"/>
        <v>265</v>
      </c>
      <c r="AL71" s="105">
        <v>0.5</v>
      </c>
      <c r="AM71" s="106" t="s">
        <v>32</v>
      </c>
      <c r="AN71" s="102" t="s">
        <v>340</v>
      </c>
      <c r="AO71" s="102" t="s">
        <v>341</v>
      </c>
      <c r="AP71" s="102"/>
      <c r="AQ71" s="107"/>
    </row>
    <row r="72" spans="1:43" ht="48.75" customHeight="1" x14ac:dyDescent="0.25">
      <c r="A72" s="1510"/>
      <c r="B72" s="1498"/>
      <c r="C72" s="1480"/>
      <c r="D72" s="1480"/>
      <c r="E72" s="1513"/>
      <c r="F72" s="1480"/>
      <c r="G72" s="1480"/>
      <c r="H72" s="1480"/>
      <c r="I72" s="1513"/>
      <c r="J72" s="1480"/>
      <c r="K72" s="1480"/>
      <c r="L72" s="1480"/>
      <c r="M72" s="1480"/>
      <c r="N72" s="1504"/>
      <c r="O72" s="1498"/>
      <c r="P72" s="1498"/>
      <c r="Q72" s="1498"/>
      <c r="R72" s="1542"/>
      <c r="S72" s="1498"/>
      <c r="T72" s="1540"/>
      <c r="U72" s="1486"/>
      <c r="V72" s="1489"/>
      <c r="W72" s="1492"/>
      <c r="X72" s="1519"/>
      <c r="Y72" s="1498"/>
      <c r="Z72" s="1474"/>
      <c r="AA72" s="1501"/>
      <c r="AB72" s="1471"/>
      <c r="AC72" s="1474"/>
      <c r="AD72" s="1477"/>
      <c r="AE72" s="1477"/>
      <c r="AF72" s="874" t="s">
        <v>432</v>
      </c>
      <c r="AG72" s="82" t="s">
        <v>69</v>
      </c>
      <c r="AH72" s="199" t="s">
        <v>342</v>
      </c>
      <c r="AI72" s="90">
        <v>43647</v>
      </c>
      <c r="AJ72" s="90">
        <v>43768</v>
      </c>
      <c r="AK72" s="91">
        <f t="shared" si="5"/>
        <v>121</v>
      </c>
      <c r="AL72" s="92">
        <v>0.1</v>
      </c>
      <c r="AM72" s="87" t="s">
        <v>32</v>
      </c>
      <c r="AN72" s="83" t="s">
        <v>340</v>
      </c>
      <c r="AO72" s="83" t="s">
        <v>341</v>
      </c>
      <c r="AP72" s="83"/>
      <c r="AQ72" s="93"/>
    </row>
    <row r="73" spans="1:43" ht="48.75" customHeight="1" x14ac:dyDescent="0.25">
      <c r="A73" s="1510"/>
      <c r="B73" s="1498"/>
      <c r="C73" s="1480"/>
      <c r="D73" s="1480"/>
      <c r="E73" s="1513"/>
      <c r="F73" s="1480"/>
      <c r="G73" s="1480"/>
      <c r="H73" s="1480"/>
      <c r="I73" s="1513"/>
      <c r="J73" s="1480"/>
      <c r="K73" s="1480"/>
      <c r="L73" s="1480"/>
      <c r="M73" s="1480"/>
      <c r="N73" s="1504"/>
      <c r="O73" s="1498"/>
      <c r="P73" s="1498"/>
      <c r="Q73" s="1498"/>
      <c r="R73" s="1542"/>
      <c r="S73" s="1498"/>
      <c r="T73" s="1540"/>
      <c r="U73" s="1486"/>
      <c r="V73" s="1489"/>
      <c r="W73" s="1492"/>
      <c r="X73" s="1519"/>
      <c r="Y73" s="1498"/>
      <c r="Z73" s="1474"/>
      <c r="AA73" s="1501"/>
      <c r="AB73" s="1471"/>
      <c r="AC73" s="1474"/>
      <c r="AD73" s="1477"/>
      <c r="AE73" s="1477"/>
      <c r="AF73" s="874" t="s">
        <v>433</v>
      </c>
      <c r="AG73" s="82" t="s">
        <v>69</v>
      </c>
      <c r="AH73" s="199" t="s">
        <v>343</v>
      </c>
      <c r="AI73" s="90">
        <v>43661</v>
      </c>
      <c r="AJ73" s="90">
        <v>43768</v>
      </c>
      <c r="AK73" s="91">
        <f t="shared" si="5"/>
        <v>107</v>
      </c>
      <c r="AL73" s="92">
        <v>0.1</v>
      </c>
      <c r="AM73" s="87" t="s">
        <v>32</v>
      </c>
      <c r="AN73" s="83" t="s">
        <v>344</v>
      </c>
      <c r="AO73" s="83" t="s">
        <v>345</v>
      </c>
      <c r="AP73" s="83"/>
      <c r="AQ73" s="93"/>
    </row>
    <row r="74" spans="1:43" ht="48.75" customHeight="1" x14ac:dyDescent="0.25">
      <c r="A74" s="1510"/>
      <c r="B74" s="1498"/>
      <c r="C74" s="1480"/>
      <c r="D74" s="1480"/>
      <c r="E74" s="1513"/>
      <c r="F74" s="1480"/>
      <c r="G74" s="1480"/>
      <c r="H74" s="1480"/>
      <c r="I74" s="1513"/>
      <c r="J74" s="1480"/>
      <c r="K74" s="1480"/>
      <c r="L74" s="1480"/>
      <c r="M74" s="1480"/>
      <c r="N74" s="1504"/>
      <c r="O74" s="1498"/>
      <c r="P74" s="1498"/>
      <c r="Q74" s="1498"/>
      <c r="R74" s="1542"/>
      <c r="S74" s="1498"/>
      <c r="T74" s="1540"/>
      <c r="U74" s="1486"/>
      <c r="V74" s="1489"/>
      <c r="W74" s="1492"/>
      <c r="X74" s="1519"/>
      <c r="Y74" s="1498"/>
      <c r="Z74" s="1474"/>
      <c r="AA74" s="1501"/>
      <c r="AB74" s="1471"/>
      <c r="AC74" s="1474"/>
      <c r="AD74" s="1477"/>
      <c r="AE74" s="1477"/>
      <c r="AF74" s="874" t="s">
        <v>434</v>
      </c>
      <c r="AG74" s="82" t="s">
        <v>69</v>
      </c>
      <c r="AH74" s="199" t="s">
        <v>346</v>
      </c>
      <c r="AI74" s="90">
        <v>43739</v>
      </c>
      <c r="AJ74" s="90">
        <v>43814</v>
      </c>
      <c r="AK74" s="91">
        <f t="shared" si="5"/>
        <v>75</v>
      </c>
      <c r="AL74" s="92">
        <v>0.1</v>
      </c>
      <c r="AM74" s="87" t="s">
        <v>347</v>
      </c>
      <c r="AN74" s="83" t="s">
        <v>340</v>
      </c>
      <c r="AO74" s="83" t="s">
        <v>341</v>
      </c>
      <c r="AP74" s="83"/>
      <c r="AQ74" s="93"/>
    </row>
    <row r="75" spans="1:43" ht="48.75" customHeight="1" thickBot="1" x14ac:dyDescent="0.3">
      <c r="A75" s="1511"/>
      <c r="B75" s="1499"/>
      <c r="C75" s="1481"/>
      <c r="D75" s="1481"/>
      <c r="E75" s="1514"/>
      <c r="F75" s="1481"/>
      <c r="G75" s="1481"/>
      <c r="H75" s="1481"/>
      <c r="I75" s="1514"/>
      <c r="J75" s="1481"/>
      <c r="K75" s="1481"/>
      <c r="L75" s="1481"/>
      <c r="M75" s="1481"/>
      <c r="N75" s="1505"/>
      <c r="O75" s="1499"/>
      <c r="P75" s="1499"/>
      <c r="Q75" s="1499"/>
      <c r="R75" s="1538"/>
      <c r="S75" s="1499"/>
      <c r="T75" s="1541"/>
      <c r="U75" s="1487"/>
      <c r="V75" s="1490"/>
      <c r="W75" s="1493"/>
      <c r="X75" s="1520"/>
      <c r="Y75" s="1499"/>
      <c r="Z75" s="1475"/>
      <c r="AA75" s="1502"/>
      <c r="AB75" s="1472"/>
      <c r="AC75" s="1475"/>
      <c r="AD75" s="1478"/>
      <c r="AE75" s="1478"/>
      <c r="AF75" s="875" t="s">
        <v>435</v>
      </c>
      <c r="AG75" s="94" t="s">
        <v>69</v>
      </c>
      <c r="AH75" s="179" t="s">
        <v>348</v>
      </c>
      <c r="AI75" s="96">
        <v>43739</v>
      </c>
      <c r="AJ75" s="96">
        <v>43814</v>
      </c>
      <c r="AK75" s="97">
        <f t="shared" si="5"/>
        <v>75</v>
      </c>
      <c r="AL75" s="98">
        <v>0.2</v>
      </c>
      <c r="AM75" s="99" t="s">
        <v>32</v>
      </c>
      <c r="AN75" s="95" t="s">
        <v>344</v>
      </c>
      <c r="AO75" s="95" t="s">
        <v>345</v>
      </c>
      <c r="AP75" s="95"/>
      <c r="AQ75" s="100"/>
    </row>
    <row r="76" spans="1:43" ht="48.75" customHeight="1" thickTop="1" x14ac:dyDescent="0.25">
      <c r="A76" s="1509" t="s">
        <v>315</v>
      </c>
      <c r="B76" s="1497"/>
      <c r="C76" s="1479" t="s">
        <v>51</v>
      </c>
      <c r="D76" s="1479" t="s">
        <v>308</v>
      </c>
      <c r="E76" s="1512" t="s">
        <v>316</v>
      </c>
      <c r="F76" s="1479" t="s">
        <v>54</v>
      </c>
      <c r="G76" s="1479" t="s">
        <v>55</v>
      </c>
      <c r="H76" s="1479" t="s">
        <v>317</v>
      </c>
      <c r="I76" s="1512" t="s">
        <v>318</v>
      </c>
      <c r="J76" s="1479" t="s">
        <v>319</v>
      </c>
      <c r="K76" s="1479" t="s">
        <v>320</v>
      </c>
      <c r="L76" s="1479">
        <v>95</v>
      </c>
      <c r="M76" s="1479" t="s">
        <v>38</v>
      </c>
      <c r="N76" s="1503" t="s">
        <v>321</v>
      </c>
      <c r="O76" s="1497" t="s">
        <v>322</v>
      </c>
      <c r="P76" s="1497" t="s">
        <v>323</v>
      </c>
      <c r="Q76" s="1497" t="s">
        <v>324</v>
      </c>
      <c r="R76" s="1537">
        <v>85</v>
      </c>
      <c r="S76" s="1497" t="s">
        <v>38</v>
      </c>
      <c r="T76" s="1539" t="s">
        <v>349</v>
      </c>
      <c r="U76" s="1485" t="s">
        <v>33</v>
      </c>
      <c r="V76" s="1488" t="s">
        <v>350</v>
      </c>
      <c r="W76" s="1491">
        <v>0.01</v>
      </c>
      <c r="X76" s="1494">
        <v>100</v>
      </c>
      <c r="Y76" s="1497" t="s">
        <v>38</v>
      </c>
      <c r="Z76" s="1473" t="s">
        <v>328</v>
      </c>
      <c r="AA76" s="1500"/>
      <c r="AB76" s="1470"/>
      <c r="AC76" s="1473"/>
      <c r="AD76" s="1476" t="s">
        <v>329</v>
      </c>
      <c r="AE76" s="1476" t="s">
        <v>330</v>
      </c>
      <c r="AF76" s="876" t="s">
        <v>436</v>
      </c>
      <c r="AG76" s="101" t="s">
        <v>69</v>
      </c>
      <c r="AH76" s="170" t="s">
        <v>351</v>
      </c>
      <c r="AI76" s="103">
        <v>43466</v>
      </c>
      <c r="AJ76" s="103">
        <v>43814</v>
      </c>
      <c r="AK76" s="104">
        <f t="shared" si="5"/>
        <v>348</v>
      </c>
      <c r="AL76" s="105">
        <v>0.2</v>
      </c>
      <c r="AM76" s="106" t="s">
        <v>347</v>
      </c>
      <c r="AN76" s="102" t="s">
        <v>352</v>
      </c>
      <c r="AO76" s="102" t="s">
        <v>353</v>
      </c>
      <c r="AP76" s="102"/>
      <c r="AQ76" s="107"/>
    </row>
    <row r="77" spans="1:43" ht="48.75" customHeight="1" x14ac:dyDescent="0.25">
      <c r="A77" s="1510"/>
      <c r="B77" s="1498"/>
      <c r="C77" s="1480"/>
      <c r="D77" s="1480"/>
      <c r="E77" s="1513"/>
      <c r="F77" s="1480"/>
      <c r="G77" s="1480"/>
      <c r="H77" s="1480"/>
      <c r="I77" s="1513"/>
      <c r="J77" s="1480"/>
      <c r="K77" s="1480"/>
      <c r="L77" s="1480"/>
      <c r="M77" s="1480"/>
      <c r="N77" s="1504"/>
      <c r="O77" s="1498"/>
      <c r="P77" s="1498"/>
      <c r="Q77" s="1498"/>
      <c r="R77" s="1542"/>
      <c r="S77" s="1498"/>
      <c r="T77" s="1540"/>
      <c r="U77" s="1486"/>
      <c r="V77" s="1489"/>
      <c r="W77" s="1492"/>
      <c r="X77" s="1495"/>
      <c r="Y77" s="1498"/>
      <c r="Z77" s="1474"/>
      <c r="AA77" s="1501"/>
      <c r="AB77" s="1471"/>
      <c r="AC77" s="1474"/>
      <c r="AD77" s="1477"/>
      <c r="AE77" s="1477"/>
      <c r="AF77" s="874" t="s">
        <v>437</v>
      </c>
      <c r="AG77" s="82" t="s">
        <v>69</v>
      </c>
      <c r="AH77" s="199" t="s">
        <v>354</v>
      </c>
      <c r="AI77" s="90">
        <v>43466</v>
      </c>
      <c r="AJ77" s="90">
        <v>43814</v>
      </c>
      <c r="AK77" s="91">
        <f t="shared" si="5"/>
        <v>348</v>
      </c>
      <c r="AL77" s="92">
        <v>0.6</v>
      </c>
      <c r="AM77" s="87" t="s">
        <v>347</v>
      </c>
      <c r="AN77" s="83" t="s">
        <v>352</v>
      </c>
      <c r="AO77" s="83" t="s">
        <v>353</v>
      </c>
      <c r="AP77" s="83"/>
      <c r="AQ77" s="93"/>
    </row>
    <row r="78" spans="1:43" ht="48.75" customHeight="1" thickBot="1" x14ac:dyDescent="0.3">
      <c r="A78" s="1511"/>
      <c r="B78" s="1499"/>
      <c r="C78" s="1481"/>
      <c r="D78" s="1481"/>
      <c r="E78" s="1514"/>
      <c r="F78" s="1481"/>
      <c r="G78" s="1481"/>
      <c r="H78" s="1481"/>
      <c r="I78" s="1514"/>
      <c r="J78" s="1481"/>
      <c r="K78" s="1481"/>
      <c r="L78" s="1481"/>
      <c r="M78" s="1481"/>
      <c r="N78" s="1505"/>
      <c r="O78" s="1499"/>
      <c r="P78" s="1499"/>
      <c r="Q78" s="1499"/>
      <c r="R78" s="1538"/>
      <c r="S78" s="1499"/>
      <c r="T78" s="1541"/>
      <c r="U78" s="1487"/>
      <c r="V78" s="1490"/>
      <c r="W78" s="1493"/>
      <c r="X78" s="1496"/>
      <c r="Y78" s="1499"/>
      <c r="Z78" s="1475"/>
      <c r="AA78" s="1502"/>
      <c r="AB78" s="1472"/>
      <c r="AC78" s="1475"/>
      <c r="AD78" s="1478"/>
      <c r="AE78" s="1478"/>
      <c r="AF78" s="875" t="s">
        <v>438</v>
      </c>
      <c r="AG78" s="94" t="s">
        <v>69</v>
      </c>
      <c r="AH78" s="179" t="s">
        <v>355</v>
      </c>
      <c r="AI78" s="96">
        <v>43466</v>
      </c>
      <c r="AJ78" s="96">
        <v>43814</v>
      </c>
      <c r="AK78" s="97">
        <f t="shared" si="5"/>
        <v>348</v>
      </c>
      <c r="AL78" s="98">
        <v>0.2</v>
      </c>
      <c r="AM78" s="99" t="s">
        <v>347</v>
      </c>
      <c r="AN78" s="95" t="s">
        <v>352</v>
      </c>
      <c r="AO78" s="95" t="s">
        <v>353</v>
      </c>
      <c r="AP78" s="95"/>
      <c r="AQ78" s="100"/>
    </row>
    <row r="79" spans="1:43" ht="48.75" customHeight="1" thickTop="1" x14ac:dyDescent="0.25">
      <c r="A79" s="1509" t="s">
        <v>315</v>
      </c>
      <c r="B79" s="1497"/>
      <c r="C79" s="1479" t="s">
        <v>51</v>
      </c>
      <c r="D79" s="1479" t="s">
        <v>308</v>
      </c>
      <c r="E79" s="1512" t="s">
        <v>316</v>
      </c>
      <c r="F79" s="1479" t="s">
        <v>54</v>
      </c>
      <c r="G79" s="1479" t="s">
        <v>55</v>
      </c>
      <c r="H79" s="1479" t="s">
        <v>317</v>
      </c>
      <c r="I79" s="1512" t="s">
        <v>318</v>
      </c>
      <c r="J79" s="1479" t="s">
        <v>319</v>
      </c>
      <c r="K79" s="1479" t="s">
        <v>320</v>
      </c>
      <c r="L79" s="1479">
        <v>95</v>
      </c>
      <c r="M79" s="1479" t="s">
        <v>38</v>
      </c>
      <c r="N79" s="1503" t="s">
        <v>321</v>
      </c>
      <c r="O79" s="1497" t="s">
        <v>322</v>
      </c>
      <c r="P79" s="1497" t="s">
        <v>323</v>
      </c>
      <c r="Q79" s="1497" t="s">
        <v>324</v>
      </c>
      <c r="R79" s="1537">
        <v>85</v>
      </c>
      <c r="S79" s="1497" t="s">
        <v>38</v>
      </c>
      <c r="T79" s="1539" t="s">
        <v>356</v>
      </c>
      <c r="U79" s="1485" t="s">
        <v>33</v>
      </c>
      <c r="V79" s="1488" t="s">
        <v>357</v>
      </c>
      <c r="W79" s="1491">
        <v>0.01</v>
      </c>
      <c r="X79" s="1494">
        <v>100</v>
      </c>
      <c r="Y79" s="1497" t="s">
        <v>38</v>
      </c>
      <c r="Z79" s="1473" t="s">
        <v>328</v>
      </c>
      <c r="AA79" s="1500"/>
      <c r="AB79" s="1470"/>
      <c r="AC79" s="1473"/>
      <c r="AD79" s="1476" t="s">
        <v>329</v>
      </c>
      <c r="AE79" s="1476" t="s">
        <v>330</v>
      </c>
      <c r="AF79" s="876" t="s">
        <v>439</v>
      </c>
      <c r="AG79" s="101" t="s">
        <v>69</v>
      </c>
      <c r="AH79" s="170" t="s">
        <v>358</v>
      </c>
      <c r="AI79" s="103">
        <v>43466</v>
      </c>
      <c r="AJ79" s="103">
        <v>43814</v>
      </c>
      <c r="AK79" s="104">
        <f t="shared" si="5"/>
        <v>348</v>
      </c>
      <c r="AL79" s="105">
        <v>0.2</v>
      </c>
      <c r="AM79" s="106" t="s">
        <v>347</v>
      </c>
      <c r="AN79" s="102" t="s">
        <v>352</v>
      </c>
      <c r="AO79" s="102" t="s">
        <v>353</v>
      </c>
      <c r="AP79" s="102"/>
      <c r="AQ79" s="107"/>
    </row>
    <row r="80" spans="1:43" ht="48.75" customHeight="1" x14ac:dyDescent="0.25">
      <c r="A80" s="1510"/>
      <c r="B80" s="1498"/>
      <c r="C80" s="1480"/>
      <c r="D80" s="1480"/>
      <c r="E80" s="1513"/>
      <c r="F80" s="1480"/>
      <c r="G80" s="1480"/>
      <c r="H80" s="1480"/>
      <c r="I80" s="1513"/>
      <c r="J80" s="1480"/>
      <c r="K80" s="1480"/>
      <c r="L80" s="1480"/>
      <c r="M80" s="1480"/>
      <c r="N80" s="1504"/>
      <c r="O80" s="1498"/>
      <c r="P80" s="1498"/>
      <c r="Q80" s="1498"/>
      <c r="R80" s="1542"/>
      <c r="S80" s="1498"/>
      <c r="T80" s="1540"/>
      <c r="U80" s="1486"/>
      <c r="V80" s="1489"/>
      <c r="W80" s="1492"/>
      <c r="X80" s="1495"/>
      <c r="Y80" s="1498"/>
      <c r="Z80" s="1474"/>
      <c r="AA80" s="1501"/>
      <c r="AB80" s="1471"/>
      <c r="AC80" s="1474"/>
      <c r="AD80" s="1477"/>
      <c r="AE80" s="1477"/>
      <c r="AF80" s="874" t="s">
        <v>440</v>
      </c>
      <c r="AG80" s="82" t="s">
        <v>69</v>
      </c>
      <c r="AH80" s="199" t="s">
        <v>359</v>
      </c>
      <c r="AI80" s="90">
        <v>43466</v>
      </c>
      <c r="AJ80" s="90">
        <v>43814</v>
      </c>
      <c r="AK80" s="91">
        <f t="shared" si="5"/>
        <v>348</v>
      </c>
      <c r="AL80" s="92">
        <v>0.6</v>
      </c>
      <c r="AM80" s="87" t="s">
        <v>347</v>
      </c>
      <c r="AN80" s="83" t="s">
        <v>352</v>
      </c>
      <c r="AO80" s="83" t="s">
        <v>353</v>
      </c>
      <c r="AP80" s="83"/>
      <c r="AQ80" s="93"/>
    </row>
    <row r="81" spans="1:43" ht="48.75" customHeight="1" thickBot="1" x14ac:dyDescent="0.3">
      <c r="A81" s="1511"/>
      <c r="B81" s="1499"/>
      <c r="C81" s="1481"/>
      <c r="D81" s="1481"/>
      <c r="E81" s="1514"/>
      <c r="F81" s="1481"/>
      <c r="G81" s="1481"/>
      <c r="H81" s="1481"/>
      <c r="I81" s="1514"/>
      <c r="J81" s="1481"/>
      <c r="K81" s="1481"/>
      <c r="L81" s="1481"/>
      <c r="M81" s="1481"/>
      <c r="N81" s="1505"/>
      <c r="O81" s="1499"/>
      <c r="P81" s="1499"/>
      <c r="Q81" s="1499"/>
      <c r="R81" s="1538"/>
      <c r="S81" s="1499"/>
      <c r="T81" s="1541"/>
      <c r="U81" s="1487"/>
      <c r="V81" s="1490"/>
      <c r="W81" s="1493"/>
      <c r="X81" s="1496"/>
      <c r="Y81" s="1499"/>
      <c r="Z81" s="1475"/>
      <c r="AA81" s="1502"/>
      <c r="AB81" s="1472"/>
      <c r="AC81" s="1475"/>
      <c r="AD81" s="1478"/>
      <c r="AE81" s="1478"/>
      <c r="AF81" s="875" t="s">
        <v>441</v>
      </c>
      <c r="AG81" s="94" t="s">
        <v>69</v>
      </c>
      <c r="AH81" s="179" t="s">
        <v>360</v>
      </c>
      <c r="AI81" s="96">
        <v>43466</v>
      </c>
      <c r="AJ81" s="96">
        <v>43814</v>
      </c>
      <c r="AK81" s="97">
        <f t="shared" si="5"/>
        <v>348</v>
      </c>
      <c r="AL81" s="98">
        <v>0.2</v>
      </c>
      <c r="AM81" s="99" t="s">
        <v>347</v>
      </c>
      <c r="AN81" s="95" t="s">
        <v>352</v>
      </c>
      <c r="AO81" s="95" t="s">
        <v>353</v>
      </c>
      <c r="AP81" s="95"/>
      <c r="AQ81" s="100"/>
    </row>
    <row r="82" spans="1:43" ht="48.75" customHeight="1" thickTop="1" x14ac:dyDescent="0.25">
      <c r="A82" s="1509" t="s">
        <v>315</v>
      </c>
      <c r="B82" s="1497"/>
      <c r="C82" s="1479" t="s">
        <v>51</v>
      </c>
      <c r="D82" s="1479" t="s">
        <v>308</v>
      </c>
      <c r="E82" s="1512" t="s">
        <v>316</v>
      </c>
      <c r="F82" s="1479" t="s">
        <v>54</v>
      </c>
      <c r="G82" s="1479" t="s">
        <v>55</v>
      </c>
      <c r="H82" s="1479" t="s">
        <v>317</v>
      </c>
      <c r="I82" s="1512" t="s">
        <v>318</v>
      </c>
      <c r="J82" s="1479" t="s">
        <v>319</v>
      </c>
      <c r="K82" s="1479" t="s">
        <v>320</v>
      </c>
      <c r="L82" s="1479">
        <v>95</v>
      </c>
      <c r="M82" s="1479" t="s">
        <v>38</v>
      </c>
      <c r="N82" s="1503" t="s">
        <v>321</v>
      </c>
      <c r="O82" s="1497" t="s">
        <v>322</v>
      </c>
      <c r="P82" s="1497" t="s">
        <v>323</v>
      </c>
      <c r="Q82" s="1497" t="s">
        <v>324</v>
      </c>
      <c r="R82" s="1537">
        <v>85</v>
      </c>
      <c r="S82" s="1497" t="s">
        <v>38</v>
      </c>
      <c r="T82" s="1539" t="s">
        <v>361</v>
      </c>
      <c r="U82" s="1485" t="s">
        <v>33</v>
      </c>
      <c r="V82" s="1488" t="s">
        <v>362</v>
      </c>
      <c r="W82" s="1491">
        <v>0.08</v>
      </c>
      <c r="X82" s="1494">
        <v>2400</v>
      </c>
      <c r="Y82" s="1497" t="s">
        <v>327</v>
      </c>
      <c r="Z82" s="1473" t="s">
        <v>328</v>
      </c>
      <c r="AA82" s="1500">
        <f>256000000*4</f>
        <v>1024000000</v>
      </c>
      <c r="AB82" s="1470"/>
      <c r="AC82" s="1473"/>
      <c r="AD82" s="1476" t="s">
        <v>329</v>
      </c>
      <c r="AE82" s="1476" t="s">
        <v>330</v>
      </c>
      <c r="AF82" s="876" t="s">
        <v>442</v>
      </c>
      <c r="AG82" s="101" t="s">
        <v>69</v>
      </c>
      <c r="AH82" s="170" t="s">
        <v>363</v>
      </c>
      <c r="AI82" s="103">
        <v>43479</v>
      </c>
      <c r="AJ82" s="103">
        <v>43490</v>
      </c>
      <c r="AK82" s="104">
        <f t="shared" si="5"/>
        <v>11</v>
      </c>
      <c r="AL82" s="105">
        <v>0.2</v>
      </c>
      <c r="AM82" s="106" t="s">
        <v>32</v>
      </c>
      <c r="AN82" s="102" t="s">
        <v>352</v>
      </c>
      <c r="AO82" s="102" t="s">
        <v>353</v>
      </c>
      <c r="AP82" s="102"/>
      <c r="AQ82" s="107"/>
    </row>
    <row r="83" spans="1:43" ht="48.75" customHeight="1" x14ac:dyDescent="0.25">
      <c r="A83" s="1510"/>
      <c r="B83" s="1498"/>
      <c r="C83" s="1480"/>
      <c r="D83" s="1480"/>
      <c r="E83" s="1513"/>
      <c r="F83" s="1480"/>
      <c r="G83" s="1480"/>
      <c r="H83" s="1480"/>
      <c r="I83" s="1513"/>
      <c r="J83" s="1480"/>
      <c r="K83" s="1480"/>
      <c r="L83" s="1480"/>
      <c r="M83" s="1480"/>
      <c r="N83" s="1504"/>
      <c r="O83" s="1498"/>
      <c r="P83" s="1498"/>
      <c r="Q83" s="1498"/>
      <c r="R83" s="1542"/>
      <c r="S83" s="1498"/>
      <c r="T83" s="1540"/>
      <c r="U83" s="1486"/>
      <c r="V83" s="1489"/>
      <c r="W83" s="1492"/>
      <c r="X83" s="1495"/>
      <c r="Y83" s="1498"/>
      <c r="Z83" s="1474"/>
      <c r="AA83" s="1501"/>
      <c r="AB83" s="1471"/>
      <c r="AC83" s="1474"/>
      <c r="AD83" s="1477"/>
      <c r="AE83" s="1477"/>
      <c r="AF83" s="874" t="s">
        <v>443</v>
      </c>
      <c r="AG83" s="82" t="s">
        <v>69</v>
      </c>
      <c r="AH83" s="199" t="s">
        <v>364</v>
      </c>
      <c r="AI83" s="90">
        <v>43490</v>
      </c>
      <c r="AJ83" s="90">
        <v>43814</v>
      </c>
      <c r="AK83" s="91">
        <f t="shared" si="5"/>
        <v>324</v>
      </c>
      <c r="AL83" s="92">
        <v>0.6</v>
      </c>
      <c r="AM83" s="87" t="s">
        <v>32</v>
      </c>
      <c r="AN83" s="83" t="s">
        <v>352</v>
      </c>
      <c r="AO83" s="83" t="s">
        <v>353</v>
      </c>
      <c r="AP83" s="83"/>
      <c r="AQ83" s="93"/>
    </row>
    <row r="84" spans="1:43" ht="48.75" customHeight="1" thickBot="1" x14ac:dyDescent="0.3">
      <c r="A84" s="1511"/>
      <c r="B84" s="1499"/>
      <c r="C84" s="1481"/>
      <c r="D84" s="1481"/>
      <c r="E84" s="1514"/>
      <c r="F84" s="1481"/>
      <c r="G84" s="1481"/>
      <c r="H84" s="1481"/>
      <c r="I84" s="1514"/>
      <c r="J84" s="1481"/>
      <c r="K84" s="1481"/>
      <c r="L84" s="1481"/>
      <c r="M84" s="1481"/>
      <c r="N84" s="1505"/>
      <c r="O84" s="1499"/>
      <c r="P84" s="1499"/>
      <c r="Q84" s="1499"/>
      <c r="R84" s="1538"/>
      <c r="S84" s="1499"/>
      <c r="T84" s="1541"/>
      <c r="U84" s="1487"/>
      <c r="V84" s="1490"/>
      <c r="W84" s="1493"/>
      <c r="X84" s="1496"/>
      <c r="Y84" s="1499"/>
      <c r="Z84" s="1475"/>
      <c r="AA84" s="1502"/>
      <c r="AB84" s="1472"/>
      <c r="AC84" s="1475"/>
      <c r="AD84" s="1478"/>
      <c r="AE84" s="1478"/>
      <c r="AF84" s="875" t="s">
        <v>444</v>
      </c>
      <c r="AG84" s="94" t="s">
        <v>69</v>
      </c>
      <c r="AH84" s="179" t="s">
        <v>365</v>
      </c>
      <c r="AI84" s="96">
        <v>43556</v>
      </c>
      <c r="AJ84" s="96">
        <v>43814</v>
      </c>
      <c r="AK84" s="97">
        <f t="shared" si="5"/>
        <v>258</v>
      </c>
      <c r="AL84" s="98">
        <v>0.2</v>
      </c>
      <c r="AM84" s="99" t="s">
        <v>32</v>
      </c>
      <c r="AN84" s="95" t="s">
        <v>352</v>
      </c>
      <c r="AO84" s="95" t="s">
        <v>353</v>
      </c>
      <c r="AP84" s="95"/>
      <c r="AQ84" s="100"/>
    </row>
    <row r="85" spans="1:43" ht="57" customHeight="1" thickTop="1" x14ac:dyDescent="0.25">
      <c r="A85" s="1509" t="s">
        <v>315</v>
      </c>
      <c r="B85" s="1497"/>
      <c r="C85" s="1479" t="s">
        <v>51</v>
      </c>
      <c r="D85" s="1479" t="s">
        <v>308</v>
      </c>
      <c r="E85" s="1512" t="s">
        <v>316</v>
      </c>
      <c r="F85" s="1479" t="s">
        <v>54</v>
      </c>
      <c r="G85" s="1479" t="s">
        <v>55</v>
      </c>
      <c r="H85" s="1479" t="s">
        <v>317</v>
      </c>
      <c r="I85" s="1512" t="s">
        <v>318</v>
      </c>
      <c r="J85" s="1479" t="s">
        <v>319</v>
      </c>
      <c r="K85" s="1479" t="s">
        <v>320</v>
      </c>
      <c r="L85" s="1479">
        <v>95</v>
      </c>
      <c r="M85" s="1479" t="s">
        <v>38</v>
      </c>
      <c r="N85" s="1503" t="s">
        <v>321</v>
      </c>
      <c r="O85" s="1497" t="s">
        <v>322</v>
      </c>
      <c r="P85" s="1497" t="s">
        <v>366</v>
      </c>
      <c r="Q85" s="1497" t="s">
        <v>337</v>
      </c>
      <c r="R85" s="1537">
        <v>4</v>
      </c>
      <c r="S85" s="1497" t="s">
        <v>327</v>
      </c>
      <c r="T85" s="1535" t="s">
        <v>367</v>
      </c>
      <c r="U85" s="1485" t="s">
        <v>33</v>
      </c>
      <c r="V85" s="1527" t="s">
        <v>368</v>
      </c>
      <c r="W85" s="1491">
        <v>7.0000000000000007E-2</v>
      </c>
      <c r="X85" s="1518">
        <v>1000</v>
      </c>
      <c r="Y85" s="1497" t="s">
        <v>327</v>
      </c>
      <c r="Z85" s="1473" t="s">
        <v>328</v>
      </c>
      <c r="AA85" s="1531"/>
      <c r="AB85" s="1470"/>
      <c r="AC85" s="1473"/>
      <c r="AD85" s="1476" t="s">
        <v>329</v>
      </c>
      <c r="AE85" s="1476" t="s">
        <v>330</v>
      </c>
      <c r="AF85" s="876" t="s">
        <v>445</v>
      </c>
      <c r="AG85" s="101" t="s">
        <v>69</v>
      </c>
      <c r="AH85" s="170" t="s">
        <v>369</v>
      </c>
      <c r="AI85" s="103">
        <v>43497</v>
      </c>
      <c r="AJ85" s="103">
        <v>43768</v>
      </c>
      <c r="AK85" s="104">
        <f t="shared" si="5"/>
        <v>271</v>
      </c>
      <c r="AL85" s="105">
        <v>0.3</v>
      </c>
      <c r="AM85" s="106" t="s">
        <v>32</v>
      </c>
      <c r="AN85" s="102" t="s">
        <v>332</v>
      </c>
      <c r="AO85" s="102" t="s">
        <v>333</v>
      </c>
      <c r="AP85" s="102"/>
      <c r="AQ85" s="107"/>
    </row>
    <row r="86" spans="1:43" ht="48.75" customHeight="1" thickBot="1" x14ac:dyDescent="0.3">
      <c r="A86" s="1511"/>
      <c r="B86" s="1499"/>
      <c r="C86" s="1481"/>
      <c r="D86" s="1481"/>
      <c r="E86" s="1514"/>
      <c r="F86" s="1481"/>
      <c r="G86" s="1481"/>
      <c r="H86" s="1481"/>
      <c r="I86" s="1514"/>
      <c r="J86" s="1481"/>
      <c r="K86" s="1481"/>
      <c r="L86" s="1481"/>
      <c r="M86" s="1481"/>
      <c r="N86" s="1505"/>
      <c r="O86" s="1499"/>
      <c r="P86" s="1499"/>
      <c r="Q86" s="1499"/>
      <c r="R86" s="1538"/>
      <c r="S86" s="1499"/>
      <c r="T86" s="1536"/>
      <c r="U86" s="1487"/>
      <c r="V86" s="1528"/>
      <c r="W86" s="1493"/>
      <c r="X86" s="1520"/>
      <c r="Y86" s="1499"/>
      <c r="Z86" s="1475"/>
      <c r="AA86" s="1532"/>
      <c r="AB86" s="1472"/>
      <c r="AC86" s="1475"/>
      <c r="AD86" s="1478"/>
      <c r="AE86" s="1478"/>
      <c r="AF86" s="875" t="s">
        <v>446</v>
      </c>
      <c r="AG86" s="94" t="s">
        <v>69</v>
      </c>
      <c r="AH86" s="179" t="s">
        <v>370</v>
      </c>
      <c r="AI86" s="96">
        <v>43556</v>
      </c>
      <c r="AJ86" s="96">
        <v>43814</v>
      </c>
      <c r="AK86" s="97">
        <f t="shared" si="5"/>
        <v>258</v>
      </c>
      <c r="AL86" s="98">
        <v>0.7</v>
      </c>
      <c r="AM86" s="99" t="s">
        <v>32</v>
      </c>
      <c r="AN86" s="95" t="s">
        <v>332</v>
      </c>
      <c r="AO86" s="95" t="s">
        <v>333</v>
      </c>
      <c r="AP86" s="95"/>
      <c r="AQ86" s="100"/>
    </row>
    <row r="87" spans="1:43" ht="48.75" customHeight="1" thickTop="1" x14ac:dyDescent="0.25">
      <c r="A87" s="1509" t="s">
        <v>315</v>
      </c>
      <c r="B87" s="1497"/>
      <c r="C87" s="1479" t="s">
        <v>51</v>
      </c>
      <c r="D87" s="1479" t="s">
        <v>308</v>
      </c>
      <c r="E87" s="1512" t="s">
        <v>316</v>
      </c>
      <c r="F87" s="1479" t="s">
        <v>54</v>
      </c>
      <c r="G87" s="1479" t="s">
        <v>55</v>
      </c>
      <c r="H87" s="1479" t="s">
        <v>317</v>
      </c>
      <c r="I87" s="1512" t="s">
        <v>318</v>
      </c>
      <c r="J87" s="1479" t="s">
        <v>319</v>
      </c>
      <c r="K87" s="1479" t="s">
        <v>320</v>
      </c>
      <c r="L87" s="1479">
        <v>95</v>
      </c>
      <c r="M87" s="1479" t="s">
        <v>38</v>
      </c>
      <c r="N87" s="1503" t="s">
        <v>321</v>
      </c>
      <c r="O87" s="1497" t="s">
        <v>322</v>
      </c>
      <c r="P87" s="1497" t="s">
        <v>323</v>
      </c>
      <c r="Q87" s="1497" t="s">
        <v>324</v>
      </c>
      <c r="R87" s="1537">
        <v>85</v>
      </c>
      <c r="S87" s="1497" t="s">
        <v>38</v>
      </c>
      <c r="T87" s="1539" t="s">
        <v>371</v>
      </c>
      <c r="U87" s="1485" t="s">
        <v>33</v>
      </c>
      <c r="V87" s="1488" t="s">
        <v>372</v>
      </c>
      <c r="W87" s="1491">
        <v>0.06</v>
      </c>
      <c r="X87" s="1518">
        <v>35</v>
      </c>
      <c r="Y87" s="1497" t="s">
        <v>327</v>
      </c>
      <c r="Z87" s="1473" t="s">
        <v>328</v>
      </c>
      <c r="AA87" s="1543"/>
      <c r="AB87" s="1470"/>
      <c r="AC87" s="1473"/>
      <c r="AD87" s="1476" t="s">
        <v>329</v>
      </c>
      <c r="AE87" s="1476" t="s">
        <v>330</v>
      </c>
      <c r="AF87" s="876" t="s">
        <v>447</v>
      </c>
      <c r="AG87" s="101" t="s">
        <v>69</v>
      </c>
      <c r="AH87" s="170" t="s">
        <v>373</v>
      </c>
      <c r="AI87" s="103">
        <v>43556</v>
      </c>
      <c r="AJ87" s="103">
        <v>43676</v>
      </c>
      <c r="AK87" s="104">
        <f t="shared" si="5"/>
        <v>120</v>
      </c>
      <c r="AL87" s="105">
        <v>0.2</v>
      </c>
      <c r="AM87" s="106" t="s">
        <v>32</v>
      </c>
      <c r="AN87" s="102" t="s">
        <v>332</v>
      </c>
      <c r="AO87" s="102" t="s">
        <v>333</v>
      </c>
      <c r="AP87" s="102"/>
      <c r="AQ87" s="107"/>
    </row>
    <row r="88" spans="1:43" ht="48.75" customHeight="1" x14ac:dyDescent="0.25">
      <c r="A88" s="1510"/>
      <c r="B88" s="1498"/>
      <c r="C88" s="1480"/>
      <c r="D88" s="1480"/>
      <c r="E88" s="1513"/>
      <c r="F88" s="1480"/>
      <c r="G88" s="1480"/>
      <c r="H88" s="1480"/>
      <c r="I88" s="1513"/>
      <c r="J88" s="1480"/>
      <c r="K88" s="1480"/>
      <c r="L88" s="1480"/>
      <c r="M88" s="1480"/>
      <c r="N88" s="1504"/>
      <c r="O88" s="1498"/>
      <c r="P88" s="1498"/>
      <c r="Q88" s="1498"/>
      <c r="R88" s="1542"/>
      <c r="S88" s="1498"/>
      <c r="T88" s="1540"/>
      <c r="U88" s="1486"/>
      <c r="V88" s="1489"/>
      <c r="W88" s="1492"/>
      <c r="X88" s="1519"/>
      <c r="Y88" s="1498"/>
      <c r="Z88" s="1474"/>
      <c r="AA88" s="1544"/>
      <c r="AB88" s="1471"/>
      <c r="AC88" s="1474"/>
      <c r="AD88" s="1477"/>
      <c r="AE88" s="1477"/>
      <c r="AF88" s="874" t="s">
        <v>448</v>
      </c>
      <c r="AG88" s="82" t="s">
        <v>69</v>
      </c>
      <c r="AH88" s="199" t="s">
        <v>374</v>
      </c>
      <c r="AI88" s="84">
        <v>43692</v>
      </c>
      <c r="AJ88" s="84">
        <v>43707</v>
      </c>
      <c r="AK88" s="85">
        <f t="shared" si="5"/>
        <v>15</v>
      </c>
      <c r="AL88" s="86">
        <v>0.15</v>
      </c>
      <c r="AM88" s="87" t="s">
        <v>32</v>
      </c>
      <c r="AN88" s="83" t="s">
        <v>332</v>
      </c>
      <c r="AO88" s="83" t="s">
        <v>333</v>
      </c>
      <c r="AP88" s="88"/>
      <c r="AQ88" s="89"/>
    </row>
    <row r="89" spans="1:43" ht="48.75" customHeight="1" x14ac:dyDescent="0.25">
      <c r="A89" s="1510"/>
      <c r="B89" s="1498"/>
      <c r="C89" s="1480"/>
      <c r="D89" s="1480"/>
      <c r="E89" s="1513"/>
      <c r="F89" s="1480"/>
      <c r="G89" s="1480"/>
      <c r="H89" s="1480"/>
      <c r="I89" s="1513"/>
      <c r="J89" s="1480"/>
      <c r="K89" s="1480"/>
      <c r="L89" s="1480"/>
      <c r="M89" s="1480"/>
      <c r="N89" s="1504"/>
      <c r="O89" s="1498"/>
      <c r="P89" s="1498"/>
      <c r="Q89" s="1498"/>
      <c r="R89" s="1542"/>
      <c r="S89" s="1498"/>
      <c r="T89" s="1540"/>
      <c r="U89" s="1486"/>
      <c r="V89" s="1489"/>
      <c r="W89" s="1492"/>
      <c r="X89" s="1519"/>
      <c r="Y89" s="1498"/>
      <c r="Z89" s="1474"/>
      <c r="AA89" s="1544"/>
      <c r="AB89" s="1471"/>
      <c r="AC89" s="1474"/>
      <c r="AD89" s="1477"/>
      <c r="AE89" s="1477"/>
      <c r="AF89" s="874" t="s">
        <v>449</v>
      </c>
      <c r="AG89" s="82" t="s">
        <v>69</v>
      </c>
      <c r="AH89" s="199" t="s">
        <v>375</v>
      </c>
      <c r="AI89" s="84">
        <v>43709</v>
      </c>
      <c r="AJ89" s="90">
        <v>43814</v>
      </c>
      <c r="AK89" s="91">
        <f t="shared" si="5"/>
        <v>105</v>
      </c>
      <c r="AL89" s="92">
        <v>0.5</v>
      </c>
      <c r="AM89" s="87" t="s">
        <v>32</v>
      </c>
      <c r="AN89" s="83" t="s">
        <v>332</v>
      </c>
      <c r="AO89" s="83" t="s">
        <v>333</v>
      </c>
      <c r="AP89" s="83"/>
      <c r="AQ89" s="93"/>
    </row>
    <row r="90" spans="1:43" ht="48.75" customHeight="1" thickBot="1" x14ac:dyDescent="0.3">
      <c r="A90" s="1511"/>
      <c r="B90" s="1499"/>
      <c r="C90" s="1481"/>
      <c r="D90" s="1481"/>
      <c r="E90" s="1514"/>
      <c r="F90" s="1481"/>
      <c r="G90" s="1481"/>
      <c r="H90" s="1481"/>
      <c r="I90" s="1514"/>
      <c r="J90" s="1481"/>
      <c r="K90" s="1481"/>
      <c r="L90" s="1481"/>
      <c r="M90" s="1481"/>
      <c r="N90" s="1505"/>
      <c r="O90" s="1499"/>
      <c r="P90" s="1499"/>
      <c r="Q90" s="1499"/>
      <c r="R90" s="1538"/>
      <c r="S90" s="1499"/>
      <c r="T90" s="1541"/>
      <c r="U90" s="1487"/>
      <c r="V90" s="1490"/>
      <c r="W90" s="1493"/>
      <c r="X90" s="1520"/>
      <c r="Y90" s="1499"/>
      <c r="Z90" s="1475"/>
      <c r="AA90" s="1545"/>
      <c r="AB90" s="1472"/>
      <c r="AC90" s="1475"/>
      <c r="AD90" s="1478"/>
      <c r="AE90" s="1478"/>
      <c r="AF90" s="875" t="s">
        <v>450</v>
      </c>
      <c r="AG90" s="94" t="s">
        <v>69</v>
      </c>
      <c r="AH90" s="179" t="s">
        <v>376</v>
      </c>
      <c r="AI90" s="96">
        <v>43800</v>
      </c>
      <c r="AJ90" s="96">
        <v>43814</v>
      </c>
      <c r="AK90" s="97">
        <f t="shared" si="5"/>
        <v>14</v>
      </c>
      <c r="AL90" s="98">
        <v>0.15</v>
      </c>
      <c r="AM90" s="99" t="s">
        <v>32</v>
      </c>
      <c r="AN90" s="95" t="s">
        <v>332</v>
      </c>
      <c r="AO90" s="95" t="s">
        <v>333</v>
      </c>
      <c r="AP90" s="95"/>
      <c r="AQ90" s="100"/>
    </row>
    <row r="91" spans="1:43" ht="48.75" customHeight="1" thickTop="1" x14ac:dyDescent="0.25">
      <c r="A91" s="1509" t="s">
        <v>315</v>
      </c>
      <c r="B91" s="1497"/>
      <c r="C91" s="1479" t="s">
        <v>51</v>
      </c>
      <c r="D91" s="1479" t="s">
        <v>308</v>
      </c>
      <c r="E91" s="1512" t="s">
        <v>316</v>
      </c>
      <c r="F91" s="1479" t="s">
        <v>54</v>
      </c>
      <c r="G91" s="1479" t="s">
        <v>55</v>
      </c>
      <c r="H91" s="1479" t="s">
        <v>317</v>
      </c>
      <c r="I91" s="1512" t="s">
        <v>318</v>
      </c>
      <c r="J91" s="1479" t="s">
        <v>319</v>
      </c>
      <c r="K91" s="1479" t="s">
        <v>320</v>
      </c>
      <c r="L91" s="1479">
        <v>95</v>
      </c>
      <c r="M91" s="1479" t="s">
        <v>38</v>
      </c>
      <c r="N91" s="1503" t="s">
        <v>321</v>
      </c>
      <c r="O91" s="1497" t="s">
        <v>322</v>
      </c>
      <c r="P91" s="1497" t="s">
        <v>323</v>
      </c>
      <c r="Q91" s="1497" t="s">
        <v>324</v>
      </c>
      <c r="R91" s="1537">
        <v>85</v>
      </c>
      <c r="S91" s="1497" t="s">
        <v>38</v>
      </c>
      <c r="T91" s="1539" t="s">
        <v>377</v>
      </c>
      <c r="U91" s="1485" t="s">
        <v>33</v>
      </c>
      <c r="V91" s="1488" t="s">
        <v>378</v>
      </c>
      <c r="W91" s="1491">
        <v>0.08</v>
      </c>
      <c r="X91" s="1494">
        <v>1300</v>
      </c>
      <c r="Y91" s="1497" t="s">
        <v>327</v>
      </c>
      <c r="Z91" s="1473" t="s">
        <v>328</v>
      </c>
      <c r="AA91" s="1500">
        <v>15000000</v>
      </c>
      <c r="AB91" s="1470"/>
      <c r="AC91" s="1473"/>
      <c r="AD91" s="1476" t="s">
        <v>329</v>
      </c>
      <c r="AE91" s="1476" t="s">
        <v>330</v>
      </c>
      <c r="AF91" s="876" t="s">
        <v>451</v>
      </c>
      <c r="AG91" s="101" t="s">
        <v>69</v>
      </c>
      <c r="AH91" s="170" t="s">
        <v>379</v>
      </c>
      <c r="AI91" s="103">
        <v>43479</v>
      </c>
      <c r="AJ91" s="103">
        <v>43768</v>
      </c>
      <c r="AK91" s="104">
        <f t="shared" si="5"/>
        <v>289</v>
      </c>
      <c r="AL91" s="105">
        <v>0.2</v>
      </c>
      <c r="AM91" s="106" t="s">
        <v>32</v>
      </c>
      <c r="AN91" s="102" t="s">
        <v>380</v>
      </c>
      <c r="AO91" s="102" t="s">
        <v>381</v>
      </c>
      <c r="AP91" s="102"/>
      <c r="AQ91" s="107"/>
    </row>
    <row r="92" spans="1:43" ht="48.75" customHeight="1" x14ac:dyDescent="0.25">
      <c r="A92" s="1510"/>
      <c r="B92" s="1498"/>
      <c r="C92" s="1480"/>
      <c r="D92" s="1480"/>
      <c r="E92" s="1513"/>
      <c r="F92" s="1480"/>
      <c r="G92" s="1480"/>
      <c r="H92" s="1480"/>
      <c r="I92" s="1513"/>
      <c r="J92" s="1480"/>
      <c r="K92" s="1480"/>
      <c r="L92" s="1480"/>
      <c r="M92" s="1480"/>
      <c r="N92" s="1504"/>
      <c r="O92" s="1498"/>
      <c r="P92" s="1498"/>
      <c r="Q92" s="1498"/>
      <c r="R92" s="1542"/>
      <c r="S92" s="1498"/>
      <c r="T92" s="1540"/>
      <c r="U92" s="1486"/>
      <c r="V92" s="1489"/>
      <c r="W92" s="1492"/>
      <c r="X92" s="1495"/>
      <c r="Y92" s="1498"/>
      <c r="Z92" s="1474"/>
      <c r="AA92" s="1501"/>
      <c r="AB92" s="1471"/>
      <c r="AC92" s="1474"/>
      <c r="AD92" s="1477"/>
      <c r="AE92" s="1477"/>
      <c r="AF92" s="874" t="s">
        <v>452</v>
      </c>
      <c r="AG92" s="82" t="s">
        <v>69</v>
      </c>
      <c r="AH92" s="199" t="s">
        <v>382</v>
      </c>
      <c r="AI92" s="90">
        <v>43516</v>
      </c>
      <c r="AJ92" s="90">
        <v>43799</v>
      </c>
      <c r="AK92" s="91">
        <f t="shared" si="5"/>
        <v>283</v>
      </c>
      <c r="AL92" s="92">
        <v>0.6</v>
      </c>
      <c r="AM92" s="87" t="s">
        <v>32</v>
      </c>
      <c r="AN92" s="83" t="s">
        <v>380</v>
      </c>
      <c r="AO92" s="83" t="s">
        <v>381</v>
      </c>
      <c r="AP92" s="83"/>
      <c r="AQ92" s="93"/>
    </row>
    <row r="93" spans="1:43" ht="48.75" customHeight="1" thickBot="1" x14ac:dyDescent="0.3">
      <c r="A93" s="1511"/>
      <c r="B93" s="1499"/>
      <c r="C93" s="1481"/>
      <c r="D93" s="1481"/>
      <c r="E93" s="1514"/>
      <c r="F93" s="1481"/>
      <c r="G93" s="1481"/>
      <c r="H93" s="1481"/>
      <c r="I93" s="1514"/>
      <c r="J93" s="1481"/>
      <c r="K93" s="1481"/>
      <c r="L93" s="1481"/>
      <c r="M93" s="1481"/>
      <c r="N93" s="1505"/>
      <c r="O93" s="1499"/>
      <c r="P93" s="1499"/>
      <c r="Q93" s="1499"/>
      <c r="R93" s="1538"/>
      <c r="S93" s="1499"/>
      <c r="T93" s="1541"/>
      <c r="U93" s="1487"/>
      <c r="V93" s="1490"/>
      <c r="W93" s="1493"/>
      <c r="X93" s="1496"/>
      <c r="Y93" s="1499"/>
      <c r="Z93" s="1475"/>
      <c r="AA93" s="1502"/>
      <c r="AB93" s="1472"/>
      <c r="AC93" s="1475"/>
      <c r="AD93" s="1478"/>
      <c r="AE93" s="1478"/>
      <c r="AF93" s="875" t="s">
        <v>453</v>
      </c>
      <c r="AG93" s="94" t="s">
        <v>69</v>
      </c>
      <c r="AH93" s="179" t="s">
        <v>383</v>
      </c>
      <c r="AI93" s="96">
        <v>43587</v>
      </c>
      <c r="AJ93" s="96">
        <v>43814</v>
      </c>
      <c r="AK93" s="97">
        <f t="shared" si="5"/>
        <v>227</v>
      </c>
      <c r="AL93" s="98">
        <v>0.2</v>
      </c>
      <c r="AM93" s="99" t="s">
        <v>32</v>
      </c>
      <c r="AN93" s="95" t="s">
        <v>380</v>
      </c>
      <c r="AO93" s="95" t="s">
        <v>381</v>
      </c>
      <c r="AP93" s="95"/>
      <c r="AQ93" s="100"/>
    </row>
    <row r="94" spans="1:43" ht="48.75" customHeight="1" thickTop="1" x14ac:dyDescent="0.25">
      <c r="A94" s="1509" t="s">
        <v>315</v>
      </c>
      <c r="B94" s="1497"/>
      <c r="C94" s="1479" t="s">
        <v>51</v>
      </c>
      <c r="D94" s="1479" t="s">
        <v>308</v>
      </c>
      <c r="E94" s="1512" t="s">
        <v>316</v>
      </c>
      <c r="F94" s="1479" t="s">
        <v>54</v>
      </c>
      <c r="G94" s="1479" t="s">
        <v>55</v>
      </c>
      <c r="H94" s="1479" t="s">
        <v>317</v>
      </c>
      <c r="I94" s="1512" t="s">
        <v>318</v>
      </c>
      <c r="J94" s="1479" t="s">
        <v>319</v>
      </c>
      <c r="K94" s="1479" t="s">
        <v>320</v>
      </c>
      <c r="L94" s="1479">
        <v>95</v>
      </c>
      <c r="M94" s="1479" t="s">
        <v>38</v>
      </c>
      <c r="N94" s="1503" t="s">
        <v>321</v>
      </c>
      <c r="O94" s="1497" t="s">
        <v>322</v>
      </c>
      <c r="P94" s="1497" t="s">
        <v>323</v>
      </c>
      <c r="Q94" s="1497" t="s">
        <v>324</v>
      </c>
      <c r="R94" s="1537">
        <v>85</v>
      </c>
      <c r="S94" s="1497" t="s">
        <v>38</v>
      </c>
      <c r="T94" s="1539" t="s">
        <v>384</v>
      </c>
      <c r="U94" s="1485" t="s">
        <v>33</v>
      </c>
      <c r="V94" s="1488" t="s">
        <v>385</v>
      </c>
      <c r="W94" s="1491">
        <v>0.08</v>
      </c>
      <c r="X94" s="1494">
        <v>450</v>
      </c>
      <c r="Y94" s="1497" t="s">
        <v>327</v>
      </c>
      <c r="Z94" s="1473" t="s">
        <v>328</v>
      </c>
      <c r="AA94" s="1500">
        <f>6000000+34000000+3500000+6000000+4000000+8500000+4200000+8500000+8500000+3400000+4200000</f>
        <v>90800000</v>
      </c>
      <c r="AB94" s="1470"/>
      <c r="AC94" s="1473"/>
      <c r="AD94" s="1476" t="s">
        <v>329</v>
      </c>
      <c r="AE94" s="1476" t="s">
        <v>330</v>
      </c>
      <c r="AF94" s="876" t="s">
        <v>454</v>
      </c>
      <c r="AG94" s="101" t="s">
        <v>69</v>
      </c>
      <c r="AH94" s="170" t="s">
        <v>386</v>
      </c>
      <c r="AI94" s="103">
        <v>43479</v>
      </c>
      <c r="AJ94" s="103">
        <v>43799</v>
      </c>
      <c r="AK94" s="104">
        <f t="shared" si="5"/>
        <v>320</v>
      </c>
      <c r="AL94" s="105">
        <v>0.2</v>
      </c>
      <c r="AM94" s="106" t="s">
        <v>32</v>
      </c>
      <c r="AN94" s="102" t="s">
        <v>352</v>
      </c>
      <c r="AO94" s="102" t="s">
        <v>353</v>
      </c>
      <c r="AP94" s="102"/>
      <c r="AQ94" s="107"/>
    </row>
    <row r="95" spans="1:43" ht="48.75" customHeight="1" x14ac:dyDescent="0.25">
      <c r="A95" s="1510"/>
      <c r="B95" s="1498"/>
      <c r="C95" s="1480"/>
      <c r="D95" s="1480"/>
      <c r="E95" s="1513"/>
      <c r="F95" s="1480"/>
      <c r="G95" s="1480"/>
      <c r="H95" s="1480"/>
      <c r="I95" s="1513"/>
      <c r="J95" s="1480"/>
      <c r="K95" s="1480"/>
      <c r="L95" s="1480"/>
      <c r="M95" s="1480"/>
      <c r="N95" s="1504"/>
      <c r="O95" s="1498"/>
      <c r="P95" s="1498"/>
      <c r="Q95" s="1498"/>
      <c r="R95" s="1542"/>
      <c r="S95" s="1498"/>
      <c r="T95" s="1540"/>
      <c r="U95" s="1486"/>
      <c r="V95" s="1489"/>
      <c r="W95" s="1492"/>
      <c r="X95" s="1495"/>
      <c r="Y95" s="1498"/>
      <c r="Z95" s="1474"/>
      <c r="AA95" s="1501"/>
      <c r="AB95" s="1471"/>
      <c r="AC95" s="1474"/>
      <c r="AD95" s="1477"/>
      <c r="AE95" s="1477"/>
      <c r="AF95" s="874" t="s">
        <v>455</v>
      </c>
      <c r="AG95" s="82" t="s">
        <v>69</v>
      </c>
      <c r="AH95" s="199" t="s">
        <v>387</v>
      </c>
      <c r="AI95" s="90">
        <v>43490</v>
      </c>
      <c r="AJ95" s="90">
        <v>43814</v>
      </c>
      <c r="AK95" s="91">
        <f t="shared" si="5"/>
        <v>324</v>
      </c>
      <c r="AL95" s="92">
        <v>0.6</v>
      </c>
      <c r="AM95" s="87" t="s">
        <v>32</v>
      </c>
      <c r="AN95" s="83" t="s">
        <v>352</v>
      </c>
      <c r="AO95" s="83" t="s">
        <v>353</v>
      </c>
      <c r="AP95" s="83"/>
      <c r="AQ95" s="93"/>
    </row>
    <row r="96" spans="1:43" ht="48.75" customHeight="1" thickBot="1" x14ac:dyDescent="0.3">
      <c r="A96" s="1511"/>
      <c r="B96" s="1499"/>
      <c r="C96" s="1481"/>
      <c r="D96" s="1481"/>
      <c r="E96" s="1514"/>
      <c r="F96" s="1481"/>
      <c r="G96" s="1481"/>
      <c r="H96" s="1481"/>
      <c r="I96" s="1514"/>
      <c r="J96" s="1481"/>
      <c r="K96" s="1481"/>
      <c r="L96" s="1481"/>
      <c r="M96" s="1481"/>
      <c r="N96" s="1505"/>
      <c r="O96" s="1499"/>
      <c r="P96" s="1499"/>
      <c r="Q96" s="1499"/>
      <c r="R96" s="1538"/>
      <c r="S96" s="1499"/>
      <c r="T96" s="1541"/>
      <c r="U96" s="1487"/>
      <c r="V96" s="1490"/>
      <c r="W96" s="1493"/>
      <c r="X96" s="1496"/>
      <c r="Y96" s="1499"/>
      <c r="Z96" s="1475"/>
      <c r="AA96" s="1502"/>
      <c r="AB96" s="1472"/>
      <c r="AC96" s="1475"/>
      <c r="AD96" s="1478"/>
      <c r="AE96" s="1478"/>
      <c r="AF96" s="875" t="s">
        <v>456</v>
      </c>
      <c r="AG96" s="94" t="s">
        <v>69</v>
      </c>
      <c r="AH96" s="179" t="s">
        <v>388</v>
      </c>
      <c r="AI96" s="96">
        <v>43556</v>
      </c>
      <c r="AJ96" s="96">
        <v>43814</v>
      </c>
      <c r="AK96" s="97">
        <f t="shared" si="5"/>
        <v>258</v>
      </c>
      <c r="AL96" s="98">
        <v>0.2</v>
      </c>
      <c r="AM96" s="99" t="s">
        <v>32</v>
      </c>
      <c r="AN96" s="95" t="s">
        <v>352</v>
      </c>
      <c r="AO96" s="95" t="s">
        <v>353</v>
      </c>
      <c r="AP96" s="95"/>
      <c r="AQ96" s="100"/>
    </row>
    <row r="97" spans="1:43" ht="48.75" customHeight="1" thickTop="1" x14ac:dyDescent="0.25">
      <c r="A97" s="1509" t="s">
        <v>315</v>
      </c>
      <c r="B97" s="1497"/>
      <c r="C97" s="1479" t="s">
        <v>51</v>
      </c>
      <c r="D97" s="1479" t="s">
        <v>308</v>
      </c>
      <c r="E97" s="1512" t="s">
        <v>316</v>
      </c>
      <c r="F97" s="1479" t="s">
        <v>54</v>
      </c>
      <c r="G97" s="1479" t="s">
        <v>55</v>
      </c>
      <c r="H97" s="1479" t="s">
        <v>317</v>
      </c>
      <c r="I97" s="1512" t="s">
        <v>318</v>
      </c>
      <c r="J97" s="1479" t="s">
        <v>319</v>
      </c>
      <c r="K97" s="1479" t="s">
        <v>320</v>
      </c>
      <c r="L97" s="1479">
        <v>95</v>
      </c>
      <c r="M97" s="1479" t="s">
        <v>38</v>
      </c>
      <c r="N97" s="1503" t="s">
        <v>321</v>
      </c>
      <c r="O97" s="1497" t="s">
        <v>322</v>
      </c>
      <c r="P97" s="1497" t="s">
        <v>366</v>
      </c>
      <c r="Q97" s="1497" t="s">
        <v>324</v>
      </c>
      <c r="R97" s="1537">
        <v>85</v>
      </c>
      <c r="S97" s="1497" t="s">
        <v>38</v>
      </c>
      <c r="T97" s="1539" t="s">
        <v>389</v>
      </c>
      <c r="U97" s="1485" t="s">
        <v>33</v>
      </c>
      <c r="V97" s="1488" t="s">
        <v>390</v>
      </c>
      <c r="W97" s="1491">
        <v>0.06</v>
      </c>
      <c r="X97" s="1494">
        <v>100</v>
      </c>
      <c r="Y97" s="1497" t="s">
        <v>38</v>
      </c>
      <c r="Z97" s="1473" t="s">
        <v>328</v>
      </c>
      <c r="AA97" s="1500"/>
      <c r="AB97" s="1470"/>
      <c r="AC97" s="1473"/>
      <c r="AD97" s="1476" t="s">
        <v>329</v>
      </c>
      <c r="AE97" s="1476" t="s">
        <v>330</v>
      </c>
      <c r="AF97" s="876" t="s">
        <v>457</v>
      </c>
      <c r="AG97" s="101" t="s">
        <v>69</v>
      </c>
      <c r="AH97" s="170" t="s">
        <v>391</v>
      </c>
      <c r="AI97" s="103">
        <v>43466</v>
      </c>
      <c r="AJ97" s="103">
        <v>43814</v>
      </c>
      <c r="AK97" s="104">
        <f t="shared" si="5"/>
        <v>348</v>
      </c>
      <c r="AL97" s="105">
        <v>0.2</v>
      </c>
      <c r="AM97" s="106" t="s">
        <v>347</v>
      </c>
      <c r="AN97" s="102" t="s">
        <v>380</v>
      </c>
      <c r="AO97" s="102" t="s">
        <v>381</v>
      </c>
      <c r="AP97" s="102"/>
      <c r="AQ97" s="107"/>
    </row>
    <row r="98" spans="1:43" ht="48.75" customHeight="1" x14ac:dyDescent="0.25">
      <c r="A98" s="1510"/>
      <c r="B98" s="1498"/>
      <c r="C98" s="1480"/>
      <c r="D98" s="1480"/>
      <c r="E98" s="1513"/>
      <c r="F98" s="1480"/>
      <c r="G98" s="1480"/>
      <c r="H98" s="1480"/>
      <c r="I98" s="1513"/>
      <c r="J98" s="1480"/>
      <c r="K98" s="1480"/>
      <c r="L98" s="1480"/>
      <c r="M98" s="1480"/>
      <c r="N98" s="1504"/>
      <c r="O98" s="1498"/>
      <c r="P98" s="1498"/>
      <c r="Q98" s="1498"/>
      <c r="R98" s="1542"/>
      <c r="S98" s="1498"/>
      <c r="T98" s="1540"/>
      <c r="U98" s="1486"/>
      <c r="V98" s="1489"/>
      <c r="W98" s="1492"/>
      <c r="X98" s="1495"/>
      <c r="Y98" s="1498"/>
      <c r="Z98" s="1474"/>
      <c r="AA98" s="1501"/>
      <c r="AB98" s="1471"/>
      <c r="AC98" s="1474"/>
      <c r="AD98" s="1477"/>
      <c r="AE98" s="1477"/>
      <c r="AF98" s="874" t="s">
        <v>458</v>
      </c>
      <c r="AG98" s="82" t="s">
        <v>69</v>
      </c>
      <c r="AH98" s="199" t="s">
        <v>392</v>
      </c>
      <c r="AI98" s="90">
        <v>43466</v>
      </c>
      <c r="AJ98" s="90">
        <v>43814</v>
      </c>
      <c r="AK98" s="91">
        <f t="shared" si="5"/>
        <v>348</v>
      </c>
      <c r="AL98" s="92">
        <v>0.6</v>
      </c>
      <c r="AM98" s="87" t="s">
        <v>347</v>
      </c>
      <c r="AN98" s="83" t="s">
        <v>380</v>
      </c>
      <c r="AO98" s="83" t="s">
        <v>381</v>
      </c>
      <c r="AP98" s="83"/>
      <c r="AQ98" s="93"/>
    </row>
    <row r="99" spans="1:43" ht="48.75" customHeight="1" thickBot="1" x14ac:dyDescent="0.3">
      <c r="A99" s="1511"/>
      <c r="B99" s="1499"/>
      <c r="C99" s="1481"/>
      <c r="D99" s="1481"/>
      <c r="E99" s="1514"/>
      <c r="F99" s="1481"/>
      <c r="G99" s="1481"/>
      <c r="H99" s="1481"/>
      <c r="I99" s="1514"/>
      <c r="J99" s="1481"/>
      <c r="K99" s="1481"/>
      <c r="L99" s="1481"/>
      <c r="M99" s="1481"/>
      <c r="N99" s="1505"/>
      <c r="O99" s="1499"/>
      <c r="P99" s="1499"/>
      <c r="Q99" s="1499"/>
      <c r="R99" s="1538"/>
      <c r="S99" s="1499"/>
      <c r="T99" s="1541"/>
      <c r="U99" s="1487"/>
      <c r="V99" s="1490"/>
      <c r="W99" s="1493"/>
      <c r="X99" s="1496"/>
      <c r="Y99" s="1499"/>
      <c r="Z99" s="1475"/>
      <c r="AA99" s="1502"/>
      <c r="AB99" s="1472"/>
      <c r="AC99" s="1475"/>
      <c r="AD99" s="1478"/>
      <c r="AE99" s="1478"/>
      <c r="AF99" s="875" t="s">
        <v>459</v>
      </c>
      <c r="AG99" s="94" t="s">
        <v>69</v>
      </c>
      <c r="AH99" s="179" t="s">
        <v>393</v>
      </c>
      <c r="AI99" s="96">
        <v>43466</v>
      </c>
      <c r="AJ99" s="96">
        <v>43814</v>
      </c>
      <c r="AK99" s="97">
        <f t="shared" si="5"/>
        <v>348</v>
      </c>
      <c r="AL99" s="98">
        <v>0.2</v>
      </c>
      <c r="AM99" s="99" t="s">
        <v>347</v>
      </c>
      <c r="AN99" s="95" t="s">
        <v>380</v>
      </c>
      <c r="AO99" s="95" t="s">
        <v>381</v>
      </c>
      <c r="AP99" s="95"/>
      <c r="AQ99" s="100"/>
    </row>
    <row r="100" spans="1:43" ht="57" customHeight="1" thickTop="1" x14ac:dyDescent="0.25">
      <c r="A100" s="1509" t="s">
        <v>315</v>
      </c>
      <c r="B100" s="1497"/>
      <c r="C100" s="1479" t="s">
        <v>51</v>
      </c>
      <c r="D100" s="1479" t="s">
        <v>308</v>
      </c>
      <c r="E100" s="1512" t="s">
        <v>316</v>
      </c>
      <c r="F100" s="1479" t="s">
        <v>54</v>
      </c>
      <c r="G100" s="1479" t="s">
        <v>55</v>
      </c>
      <c r="H100" s="1479" t="s">
        <v>317</v>
      </c>
      <c r="I100" s="1512" t="s">
        <v>318</v>
      </c>
      <c r="J100" s="1479" t="s">
        <v>319</v>
      </c>
      <c r="K100" s="1479" t="s">
        <v>320</v>
      </c>
      <c r="L100" s="1479">
        <v>95</v>
      </c>
      <c r="M100" s="1479" t="s">
        <v>38</v>
      </c>
      <c r="N100" s="1503" t="s">
        <v>321</v>
      </c>
      <c r="O100" s="1497" t="s">
        <v>322</v>
      </c>
      <c r="P100" s="1497" t="s">
        <v>323</v>
      </c>
      <c r="Q100" s="1497" t="s">
        <v>324</v>
      </c>
      <c r="R100" s="1537">
        <v>85</v>
      </c>
      <c r="S100" s="1497" t="s">
        <v>38</v>
      </c>
      <c r="T100" s="1535" t="s">
        <v>394</v>
      </c>
      <c r="U100" s="1485" t="s">
        <v>33</v>
      </c>
      <c r="V100" s="1527" t="s">
        <v>395</v>
      </c>
      <c r="W100" s="1491">
        <v>0.05</v>
      </c>
      <c r="X100" s="1518">
        <v>1000</v>
      </c>
      <c r="Y100" s="1497" t="s">
        <v>327</v>
      </c>
      <c r="Z100" s="1473" t="s">
        <v>328</v>
      </c>
      <c r="AA100" s="1531">
        <v>20000000</v>
      </c>
      <c r="AB100" s="1470"/>
      <c r="AC100" s="1473"/>
      <c r="AD100" s="1476" t="s">
        <v>329</v>
      </c>
      <c r="AE100" s="1476" t="s">
        <v>330</v>
      </c>
      <c r="AF100" s="876" t="s">
        <v>460</v>
      </c>
      <c r="AG100" s="101" t="s">
        <v>69</v>
      </c>
      <c r="AH100" s="170" t="s">
        <v>396</v>
      </c>
      <c r="AI100" s="103">
        <v>43480</v>
      </c>
      <c r="AJ100" s="103">
        <v>43814</v>
      </c>
      <c r="AK100" s="104">
        <f t="shared" si="5"/>
        <v>334</v>
      </c>
      <c r="AL100" s="105">
        <v>0.5</v>
      </c>
      <c r="AM100" s="106" t="s">
        <v>32</v>
      </c>
      <c r="AN100" s="102" t="s">
        <v>352</v>
      </c>
      <c r="AO100" s="102" t="s">
        <v>353</v>
      </c>
      <c r="AP100" s="102"/>
      <c r="AQ100" s="107"/>
    </row>
    <row r="101" spans="1:43" ht="48.75" customHeight="1" thickBot="1" x14ac:dyDescent="0.3">
      <c r="A101" s="1511"/>
      <c r="B101" s="1499"/>
      <c r="C101" s="1481"/>
      <c r="D101" s="1481"/>
      <c r="E101" s="1514"/>
      <c r="F101" s="1481"/>
      <c r="G101" s="1481"/>
      <c r="H101" s="1481"/>
      <c r="I101" s="1514"/>
      <c r="J101" s="1481"/>
      <c r="K101" s="1481"/>
      <c r="L101" s="1481"/>
      <c r="M101" s="1481"/>
      <c r="N101" s="1505"/>
      <c r="O101" s="1499"/>
      <c r="P101" s="1499"/>
      <c r="Q101" s="1499"/>
      <c r="R101" s="1538"/>
      <c r="S101" s="1499"/>
      <c r="T101" s="1536"/>
      <c r="U101" s="1487"/>
      <c r="V101" s="1528"/>
      <c r="W101" s="1493"/>
      <c r="X101" s="1520"/>
      <c r="Y101" s="1499"/>
      <c r="Z101" s="1475"/>
      <c r="AA101" s="1532"/>
      <c r="AB101" s="1472"/>
      <c r="AC101" s="1475"/>
      <c r="AD101" s="1478"/>
      <c r="AE101" s="1478"/>
      <c r="AF101" s="875" t="s">
        <v>461</v>
      </c>
      <c r="AG101" s="94" t="s">
        <v>69</v>
      </c>
      <c r="AH101" s="179" t="s">
        <v>397</v>
      </c>
      <c r="AI101" s="96">
        <v>43556</v>
      </c>
      <c r="AJ101" s="96">
        <v>43814</v>
      </c>
      <c r="AK101" s="97">
        <f t="shared" si="5"/>
        <v>258</v>
      </c>
      <c r="AL101" s="98">
        <v>0.5</v>
      </c>
      <c r="AM101" s="99" t="s">
        <v>32</v>
      </c>
      <c r="AN101" s="95" t="s">
        <v>332</v>
      </c>
      <c r="AO101" s="95" t="s">
        <v>333</v>
      </c>
      <c r="AP101" s="95"/>
      <c r="AQ101" s="100"/>
    </row>
    <row r="102" spans="1:43" ht="59.25" customHeight="1" thickTop="1" x14ac:dyDescent="0.25">
      <c r="A102" s="1509" t="s">
        <v>315</v>
      </c>
      <c r="B102" s="1497"/>
      <c r="C102" s="1479" t="s">
        <v>51</v>
      </c>
      <c r="D102" s="1479" t="s">
        <v>308</v>
      </c>
      <c r="E102" s="1512" t="s">
        <v>316</v>
      </c>
      <c r="F102" s="1479" t="s">
        <v>54</v>
      </c>
      <c r="G102" s="1479" t="s">
        <v>55</v>
      </c>
      <c r="H102" s="1479" t="s">
        <v>317</v>
      </c>
      <c r="I102" s="1512" t="s">
        <v>318</v>
      </c>
      <c r="J102" s="1479" t="s">
        <v>319</v>
      </c>
      <c r="K102" s="1479" t="s">
        <v>320</v>
      </c>
      <c r="L102" s="1479">
        <v>95</v>
      </c>
      <c r="M102" s="1479" t="s">
        <v>38</v>
      </c>
      <c r="N102" s="1503" t="s">
        <v>321</v>
      </c>
      <c r="O102" s="1497" t="s">
        <v>322</v>
      </c>
      <c r="P102" s="1497" t="s">
        <v>323</v>
      </c>
      <c r="Q102" s="1497" t="s">
        <v>324</v>
      </c>
      <c r="R102" s="1537">
        <v>85</v>
      </c>
      <c r="S102" s="1497" t="s">
        <v>38</v>
      </c>
      <c r="T102" s="1535" t="s">
        <v>398</v>
      </c>
      <c r="U102" s="1485" t="s">
        <v>33</v>
      </c>
      <c r="V102" s="1527" t="s">
        <v>399</v>
      </c>
      <c r="W102" s="1491">
        <v>0.08</v>
      </c>
      <c r="X102" s="1518">
        <v>100</v>
      </c>
      <c r="Y102" s="1497" t="s">
        <v>38</v>
      </c>
      <c r="Z102" s="1473" t="s">
        <v>328</v>
      </c>
      <c r="AA102" s="1531">
        <v>36000000</v>
      </c>
      <c r="AB102" s="1470"/>
      <c r="AC102" s="1473"/>
      <c r="AD102" s="1476" t="s">
        <v>329</v>
      </c>
      <c r="AE102" s="1476" t="s">
        <v>330</v>
      </c>
      <c r="AF102" s="876" t="s">
        <v>462</v>
      </c>
      <c r="AG102" s="101" t="s">
        <v>69</v>
      </c>
      <c r="AH102" s="170" t="s">
        <v>400</v>
      </c>
      <c r="AI102" s="103">
        <v>43480</v>
      </c>
      <c r="AJ102" s="103">
        <v>43495</v>
      </c>
      <c r="AK102" s="104">
        <f t="shared" si="5"/>
        <v>15</v>
      </c>
      <c r="AL102" s="105">
        <v>0.2</v>
      </c>
      <c r="AM102" s="106" t="s">
        <v>32</v>
      </c>
      <c r="AN102" s="102" t="s">
        <v>352</v>
      </c>
      <c r="AO102" s="102" t="s">
        <v>353</v>
      </c>
      <c r="AP102" s="102"/>
      <c r="AQ102" s="107"/>
    </row>
    <row r="103" spans="1:43" ht="48.75" customHeight="1" thickBot="1" x14ac:dyDescent="0.3">
      <c r="A103" s="1511"/>
      <c r="B103" s="1499"/>
      <c r="C103" s="1481"/>
      <c r="D103" s="1481"/>
      <c r="E103" s="1514"/>
      <c r="F103" s="1481"/>
      <c r="G103" s="1481"/>
      <c r="H103" s="1481"/>
      <c r="I103" s="1514"/>
      <c r="J103" s="1481"/>
      <c r="K103" s="1481"/>
      <c r="L103" s="1481"/>
      <c r="M103" s="1481"/>
      <c r="N103" s="1505"/>
      <c r="O103" s="1499"/>
      <c r="P103" s="1499"/>
      <c r="Q103" s="1499"/>
      <c r="R103" s="1538"/>
      <c r="S103" s="1499"/>
      <c r="T103" s="1536"/>
      <c r="U103" s="1487"/>
      <c r="V103" s="1528"/>
      <c r="W103" s="1493"/>
      <c r="X103" s="1520"/>
      <c r="Y103" s="1499"/>
      <c r="Z103" s="1475"/>
      <c r="AA103" s="1532"/>
      <c r="AB103" s="1472"/>
      <c r="AC103" s="1475"/>
      <c r="AD103" s="1478"/>
      <c r="AE103" s="1478"/>
      <c r="AF103" s="875" t="s">
        <v>463</v>
      </c>
      <c r="AG103" s="94" t="s">
        <v>69</v>
      </c>
      <c r="AH103" s="179" t="s">
        <v>401</v>
      </c>
      <c r="AI103" s="96">
        <v>43497</v>
      </c>
      <c r="AJ103" s="96">
        <v>43814</v>
      </c>
      <c r="AK103" s="97">
        <f t="shared" si="5"/>
        <v>317</v>
      </c>
      <c r="AL103" s="98">
        <v>0.8</v>
      </c>
      <c r="AM103" s="99" t="s">
        <v>32</v>
      </c>
      <c r="AN103" s="95" t="s">
        <v>352</v>
      </c>
      <c r="AO103" s="95" t="s">
        <v>353</v>
      </c>
      <c r="AP103" s="95"/>
      <c r="AQ103" s="100"/>
    </row>
    <row r="104" spans="1:43" ht="48.75" customHeight="1" thickTop="1" x14ac:dyDescent="0.25">
      <c r="A104" s="1509" t="s">
        <v>315</v>
      </c>
      <c r="B104" s="1497"/>
      <c r="C104" s="1479" t="s">
        <v>51</v>
      </c>
      <c r="D104" s="1479" t="s">
        <v>308</v>
      </c>
      <c r="E104" s="1512" t="s">
        <v>316</v>
      </c>
      <c r="F104" s="1479" t="s">
        <v>54</v>
      </c>
      <c r="G104" s="1479" t="s">
        <v>55</v>
      </c>
      <c r="H104" s="1479" t="s">
        <v>317</v>
      </c>
      <c r="I104" s="1512" t="s">
        <v>318</v>
      </c>
      <c r="J104" s="1479" t="s">
        <v>319</v>
      </c>
      <c r="K104" s="1479" t="s">
        <v>320</v>
      </c>
      <c r="L104" s="1479">
        <v>95</v>
      </c>
      <c r="M104" s="1479" t="s">
        <v>38</v>
      </c>
      <c r="N104" s="1503" t="s">
        <v>321</v>
      </c>
      <c r="O104" s="1497" t="s">
        <v>322</v>
      </c>
      <c r="P104" s="1497" t="s">
        <v>323</v>
      </c>
      <c r="Q104" s="1497" t="s">
        <v>324</v>
      </c>
      <c r="R104" s="1537">
        <v>85</v>
      </c>
      <c r="S104" s="1497" t="s">
        <v>38</v>
      </c>
      <c r="T104" s="1535" t="s">
        <v>402</v>
      </c>
      <c r="U104" s="1485" t="s">
        <v>33</v>
      </c>
      <c r="V104" s="1527" t="s">
        <v>403</v>
      </c>
      <c r="W104" s="1491">
        <v>0.08</v>
      </c>
      <c r="X104" s="1518">
        <v>20</v>
      </c>
      <c r="Y104" s="1497" t="s">
        <v>327</v>
      </c>
      <c r="Z104" s="1473" t="s">
        <v>328</v>
      </c>
      <c r="AA104" s="1531"/>
      <c r="AB104" s="1470"/>
      <c r="AC104" s="1473"/>
      <c r="AD104" s="1476" t="s">
        <v>329</v>
      </c>
      <c r="AE104" s="1476" t="s">
        <v>330</v>
      </c>
      <c r="AF104" s="876" t="s">
        <v>464</v>
      </c>
      <c r="AG104" s="101" t="s">
        <v>69</v>
      </c>
      <c r="AH104" s="170" t="s">
        <v>404</v>
      </c>
      <c r="AI104" s="103">
        <v>43480</v>
      </c>
      <c r="AJ104" s="103">
        <v>43495</v>
      </c>
      <c r="AK104" s="104">
        <f t="shared" si="5"/>
        <v>15</v>
      </c>
      <c r="AL104" s="105">
        <v>0.2</v>
      </c>
      <c r="AM104" s="106" t="s">
        <v>32</v>
      </c>
      <c r="AN104" s="102" t="s">
        <v>352</v>
      </c>
      <c r="AO104" s="102" t="s">
        <v>353</v>
      </c>
      <c r="AP104" s="102"/>
      <c r="AQ104" s="107"/>
    </row>
    <row r="105" spans="1:43" ht="48.75" customHeight="1" thickBot="1" x14ac:dyDescent="0.3">
      <c r="A105" s="1511"/>
      <c r="B105" s="1499"/>
      <c r="C105" s="1481"/>
      <c r="D105" s="1481"/>
      <c r="E105" s="1514"/>
      <c r="F105" s="1481"/>
      <c r="G105" s="1481"/>
      <c r="H105" s="1481"/>
      <c r="I105" s="1514"/>
      <c r="J105" s="1481"/>
      <c r="K105" s="1481"/>
      <c r="L105" s="1481"/>
      <c r="M105" s="1481"/>
      <c r="N105" s="1505"/>
      <c r="O105" s="1499"/>
      <c r="P105" s="1499"/>
      <c r="Q105" s="1499"/>
      <c r="R105" s="1538"/>
      <c r="S105" s="1499"/>
      <c r="T105" s="1536"/>
      <c r="U105" s="1487"/>
      <c r="V105" s="1528"/>
      <c r="W105" s="1493"/>
      <c r="X105" s="1520"/>
      <c r="Y105" s="1499"/>
      <c r="Z105" s="1475"/>
      <c r="AA105" s="1532"/>
      <c r="AB105" s="1472"/>
      <c r="AC105" s="1475"/>
      <c r="AD105" s="1478"/>
      <c r="AE105" s="1478"/>
      <c r="AF105" s="875" t="s">
        <v>465</v>
      </c>
      <c r="AG105" s="94" t="s">
        <v>69</v>
      </c>
      <c r="AH105" s="179" t="s">
        <v>405</v>
      </c>
      <c r="AI105" s="96">
        <v>43497</v>
      </c>
      <c r="AJ105" s="96">
        <v>43814</v>
      </c>
      <c r="AK105" s="97">
        <f t="shared" si="5"/>
        <v>317</v>
      </c>
      <c r="AL105" s="98">
        <v>0.8</v>
      </c>
      <c r="AM105" s="99" t="s">
        <v>32</v>
      </c>
      <c r="AN105" s="95" t="s">
        <v>352</v>
      </c>
      <c r="AO105" s="95" t="s">
        <v>353</v>
      </c>
      <c r="AP105" s="95"/>
      <c r="AQ105" s="100"/>
    </row>
    <row r="106" spans="1:43" ht="48.75" customHeight="1" thickTop="1" x14ac:dyDescent="0.25">
      <c r="A106" s="1509" t="s">
        <v>315</v>
      </c>
      <c r="B106" s="1497"/>
      <c r="C106" s="1479" t="s">
        <v>51</v>
      </c>
      <c r="D106" s="1479" t="s">
        <v>308</v>
      </c>
      <c r="E106" s="1512" t="s">
        <v>316</v>
      </c>
      <c r="F106" s="1479" t="s">
        <v>54</v>
      </c>
      <c r="G106" s="1479" t="s">
        <v>55</v>
      </c>
      <c r="H106" s="1479" t="s">
        <v>317</v>
      </c>
      <c r="I106" s="1512" t="s">
        <v>318</v>
      </c>
      <c r="J106" s="1479" t="s">
        <v>319</v>
      </c>
      <c r="K106" s="1479" t="s">
        <v>320</v>
      </c>
      <c r="L106" s="1479">
        <v>95</v>
      </c>
      <c r="M106" s="1479" t="s">
        <v>38</v>
      </c>
      <c r="N106" s="1503" t="s">
        <v>321</v>
      </c>
      <c r="O106" s="1479" t="s">
        <v>322</v>
      </c>
      <c r="P106" s="1479" t="s">
        <v>366</v>
      </c>
      <c r="Q106" s="1479" t="s">
        <v>337</v>
      </c>
      <c r="R106" s="1506">
        <v>4</v>
      </c>
      <c r="S106" s="1479" t="s">
        <v>327</v>
      </c>
      <c r="T106" s="1533" t="s">
        <v>406</v>
      </c>
      <c r="U106" s="1521" t="s">
        <v>33</v>
      </c>
      <c r="V106" s="1527" t="s">
        <v>407</v>
      </c>
      <c r="W106" s="1491">
        <v>0.06</v>
      </c>
      <c r="X106" s="1529">
        <v>100</v>
      </c>
      <c r="Y106" s="1497" t="s">
        <v>38</v>
      </c>
      <c r="Z106" s="1473" t="s">
        <v>328</v>
      </c>
      <c r="AA106" s="1531"/>
      <c r="AB106" s="1470"/>
      <c r="AC106" s="1473"/>
      <c r="AD106" s="1476" t="s">
        <v>329</v>
      </c>
      <c r="AE106" s="1476" t="s">
        <v>330</v>
      </c>
      <c r="AF106" s="876" t="s">
        <v>466</v>
      </c>
      <c r="AG106" s="101" t="s">
        <v>69</v>
      </c>
      <c r="AH106" s="170" t="s">
        <v>408</v>
      </c>
      <c r="AI106" s="103">
        <v>43480</v>
      </c>
      <c r="AJ106" s="103">
        <v>43495</v>
      </c>
      <c r="AK106" s="104">
        <f t="shared" si="5"/>
        <v>15</v>
      </c>
      <c r="AL106" s="105">
        <v>0.2</v>
      </c>
      <c r="AM106" s="106" t="s">
        <v>32</v>
      </c>
      <c r="AN106" s="102" t="s">
        <v>409</v>
      </c>
      <c r="AO106" s="102" t="s">
        <v>410</v>
      </c>
      <c r="AP106" s="102"/>
      <c r="AQ106" s="107"/>
    </row>
    <row r="107" spans="1:43" ht="48.75" customHeight="1" thickBot="1" x14ac:dyDescent="0.3">
      <c r="A107" s="1511"/>
      <c r="B107" s="1499"/>
      <c r="C107" s="1481"/>
      <c r="D107" s="1481"/>
      <c r="E107" s="1514"/>
      <c r="F107" s="1481"/>
      <c r="G107" s="1481"/>
      <c r="H107" s="1481"/>
      <c r="I107" s="1514"/>
      <c r="J107" s="1481"/>
      <c r="K107" s="1481"/>
      <c r="L107" s="1481"/>
      <c r="M107" s="1481"/>
      <c r="N107" s="1505"/>
      <c r="O107" s="1481"/>
      <c r="P107" s="1481"/>
      <c r="Q107" s="1481"/>
      <c r="R107" s="1508"/>
      <c r="S107" s="1481"/>
      <c r="T107" s="1534"/>
      <c r="U107" s="1523"/>
      <c r="V107" s="1528"/>
      <c r="W107" s="1493"/>
      <c r="X107" s="1530"/>
      <c r="Y107" s="1499"/>
      <c r="Z107" s="1475"/>
      <c r="AA107" s="1532"/>
      <c r="AB107" s="1472"/>
      <c r="AC107" s="1475"/>
      <c r="AD107" s="1478"/>
      <c r="AE107" s="1478"/>
      <c r="AF107" s="875" t="s">
        <v>467</v>
      </c>
      <c r="AG107" s="94" t="s">
        <v>69</v>
      </c>
      <c r="AH107" s="179" t="s">
        <v>411</v>
      </c>
      <c r="AI107" s="96">
        <v>43739</v>
      </c>
      <c r="AJ107" s="96">
        <v>43814</v>
      </c>
      <c r="AK107" s="97">
        <f t="shared" si="5"/>
        <v>75</v>
      </c>
      <c r="AL107" s="98">
        <v>0.8</v>
      </c>
      <c r="AM107" s="99" t="s">
        <v>32</v>
      </c>
      <c r="AN107" s="95" t="s">
        <v>409</v>
      </c>
      <c r="AO107" s="95" t="s">
        <v>410</v>
      </c>
      <c r="AP107" s="95"/>
      <c r="AQ107" s="100"/>
    </row>
    <row r="108" spans="1:43" ht="48.75" customHeight="1" thickTop="1" x14ac:dyDescent="0.25">
      <c r="A108" s="1509" t="s">
        <v>315</v>
      </c>
      <c r="B108" s="1497"/>
      <c r="C108" s="1479" t="s">
        <v>51</v>
      </c>
      <c r="D108" s="1479" t="s">
        <v>308</v>
      </c>
      <c r="E108" s="1512" t="s">
        <v>316</v>
      </c>
      <c r="F108" s="1479" t="s">
        <v>54</v>
      </c>
      <c r="G108" s="1479" t="s">
        <v>55</v>
      </c>
      <c r="H108" s="1479" t="s">
        <v>317</v>
      </c>
      <c r="I108" s="1512" t="s">
        <v>318</v>
      </c>
      <c r="J108" s="1479" t="s">
        <v>319</v>
      </c>
      <c r="K108" s="1479" t="s">
        <v>320</v>
      </c>
      <c r="L108" s="1479">
        <v>95</v>
      </c>
      <c r="M108" s="1479" t="s">
        <v>38</v>
      </c>
      <c r="N108" s="1503" t="s">
        <v>321</v>
      </c>
      <c r="O108" s="1479" t="s">
        <v>322</v>
      </c>
      <c r="P108" s="1479" t="s">
        <v>366</v>
      </c>
      <c r="Q108" s="1479" t="s">
        <v>337</v>
      </c>
      <c r="R108" s="1506">
        <v>4</v>
      </c>
      <c r="S108" s="1479" t="s">
        <v>327</v>
      </c>
      <c r="T108" s="1479" t="s">
        <v>412</v>
      </c>
      <c r="U108" s="1521" t="s">
        <v>33</v>
      </c>
      <c r="V108" s="1524" t="s">
        <v>413</v>
      </c>
      <c r="W108" s="1515">
        <v>0.06</v>
      </c>
      <c r="X108" s="1518">
        <v>1</v>
      </c>
      <c r="Y108" s="1497" t="s">
        <v>327</v>
      </c>
      <c r="Z108" s="1473" t="s">
        <v>328</v>
      </c>
      <c r="AA108" s="1470"/>
      <c r="AB108" s="1470"/>
      <c r="AC108" s="1473"/>
      <c r="AD108" s="1476" t="s">
        <v>329</v>
      </c>
      <c r="AE108" s="1476" t="s">
        <v>330</v>
      </c>
      <c r="AF108" s="876" t="s">
        <v>468</v>
      </c>
      <c r="AG108" s="101" t="s">
        <v>69</v>
      </c>
      <c r="AH108" s="170" t="s">
        <v>414</v>
      </c>
      <c r="AI108" s="103">
        <v>43480</v>
      </c>
      <c r="AJ108" s="103">
        <v>43524</v>
      </c>
      <c r="AK108" s="104">
        <f t="shared" si="5"/>
        <v>44</v>
      </c>
      <c r="AL108" s="105">
        <v>0.1</v>
      </c>
      <c r="AM108" s="106" t="s">
        <v>32</v>
      </c>
      <c r="AN108" s="102" t="s">
        <v>415</v>
      </c>
      <c r="AO108" s="102" t="s">
        <v>416</v>
      </c>
      <c r="AP108" s="102"/>
      <c r="AQ108" s="107"/>
    </row>
    <row r="109" spans="1:43" ht="55.5" customHeight="1" x14ac:dyDescent="0.25">
      <c r="A109" s="1510"/>
      <c r="B109" s="1498"/>
      <c r="C109" s="1480"/>
      <c r="D109" s="1480"/>
      <c r="E109" s="1513"/>
      <c r="F109" s="1480"/>
      <c r="G109" s="1480"/>
      <c r="H109" s="1480"/>
      <c r="I109" s="1513"/>
      <c r="J109" s="1480"/>
      <c r="K109" s="1480"/>
      <c r="L109" s="1480"/>
      <c r="M109" s="1480"/>
      <c r="N109" s="1504"/>
      <c r="O109" s="1480"/>
      <c r="P109" s="1480"/>
      <c r="Q109" s="1480"/>
      <c r="R109" s="1507"/>
      <c r="S109" s="1480"/>
      <c r="T109" s="1480"/>
      <c r="U109" s="1522"/>
      <c r="V109" s="1525"/>
      <c r="W109" s="1516"/>
      <c r="X109" s="1519"/>
      <c r="Y109" s="1498"/>
      <c r="Z109" s="1474"/>
      <c r="AA109" s="1471"/>
      <c r="AB109" s="1471"/>
      <c r="AC109" s="1474"/>
      <c r="AD109" s="1477"/>
      <c r="AE109" s="1477"/>
      <c r="AF109" s="874" t="s">
        <v>469</v>
      </c>
      <c r="AG109" s="82" t="s">
        <v>69</v>
      </c>
      <c r="AH109" s="199" t="s">
        <v>417</v>
      </c>
      <c r="AI109" s="90">
        <v>43525</v>
      </c>
      <c r="AJ109" s="90">
        <v>43707</v>
      </c>
      <c r="AK109" s="91">
        <f t="shared" si="5"/>
        <v>182</v>
      </c>
      <c r="AL109" s="92">
        <v>0.6</v>
      </c>
      <c r="AM109" s="87" t="s">
        <v>32</v>
      </c>
      <c r="AN109" s="83" t="s">
        <v>344</v>
      </c>
      <c r="AO109" s="83" t="s">
        <v>345</v>
      </c>
      <c r="AP109" s="83" t="s">
        <v>418</v>
      </c>
      <c r="AQ109" s="93" t="s">
        <v>419</v>
      </c>
    </row>
    <row r="110" spans="1:43" ht="48.75" customHeight="1" x14ac:dyDescent="0.25">
      <c r="A110" s="1510"/>
      <c r="B110" s="1498"/>
      <c r="C110" s="1480"/>
      <c r="D110" s="1480"/>
      <c r="E110" s="1513"/>
      <c r="F110" s="1480"/>
      <c r="G110" s="1480"/>
      <c r="H110" s="1480"/>
      <c r="I110" s="1513"/>
      <c r="J110" s="1480"/>
      <c r="K110" s="1480"/>
      <c r="L110" s="1480"/>
      <c r="M110" s="1480"/>
      <c r="N110" s="1504"/>
      <c r="O110" s="1480"/>
      <c r="P110" s="1480"/>
      <c r="Q110" s="1480"/>
      <c r="R110" s="1507"/>
      <c r="S110" s="1480"/>
      <c r="T110" s="1480"/>
      <c r="U110" s="1522"/>
      <c r="V110" s="1525"/>
      <c r="W110" s="1516"/>
      <c r="X110" s="1519"/>
      <c r="Y110" s="1498"/>
      <c r="Z110" s="1474"/>
      <c r="AA110" s="1471"/>
      <c r="AB110" s="1471"/>
      <c r="AC110" s="1474"/>
      <c r="AD110" s="1477"/>
      <c r="AE110" s="1477"/>
      <c r="AF110" s="874" t="s">
        <v>470</v>
      </c>
      <c r="AG110" s="82" t="s">
        <v>69</v>
      </c>
      <c r="AH110" s="199" t="s">
        <v>420</v>
      </c>
      <c r="AI110" s="90">
        <v>43709</v>
      </c>
      <c r="AJ110" s="90">
        <v>43738</v>
      </c>
      <c r="AK110" s="91">
        <f t="shared" si="5"/>
        <v>29</v>
      </c>
      <c r="AL110" s="92">
        <v>0.1</v>
      </c>
      <c r="AM110" s="87" t="s">
        <v>32</v>
      </c>
      <c r="AN110" s="83" t="s">
        <v>344</v>
      </c>
      <c r="AO110" s="83" t="s">
        <v>345</v>
      </c>
      <c r="AP110" s="83"/>
      <c r="AQ110" s="93"/>
    </row>
    <row r="111" spans="1:43" ht="48.75" customHeight="1" x14ac:dyDescent="0.25">
      <c r="A111" s="1510"/>
      <c r="B111" s="1498"/>
      <c r="C111" s="1480"/>
      <c r="D111" s="1480"/>
      <c r="E111" s="1513"/>
      <c r="F111" s="1480"/>
      <c r="G111" s="1480"/>
      <c r="H111" s="1480"/>
      <c r="I111" s="1513"/>
      <c r="J111" s="1480"/>
      <c r="K111" s="1480"/>
      <c r="L111" s="1480"/>
      <c r="M111" s="1480"/>
      <c r="N111" s="1504"/>
      <c r="O111" s="1480"/>
      <c r="P111" s="1480"/>
      <c r="Q111" s="1480"/>
      <c r="R111" s="1507"/>
      <c r="S111" s="1480"/>
      <c r="T111" s="1480"/>
      <c r="U111" s="1522"/>
      <c r="V111" s="1525"/>
      <c r="W111" s="1516"/>
      <c r="X111" s="1519"/>
      <c r="Y111" s="1498"/>
      <c r="Z111" s="1474"/>
      <c r="AA111" s="1471"/>
      <c r="AB111" s="1471"/>
      <c r="AC111" s="1474"/>
      <c r="AD111" s="1477"/>
      <c r="AE111" s="1477"/>
      <c r="AF111" s="874" t="s">
        <v>471</v>
      </c>
      <c r="AG111" s="82" t="s">
        <v>69</v>
      </c>
      <c r="AH111" s="199" t="s">
        <v>421</v>
      </c>
      <c r="AI111" s="90">
        <v>43739</v>
      </c>
      <c r="AJ111" s="90">
        <v>43799</v>
      </c>
      <c r="AK111" s="91">
        <f t="shared" si="5"/>
        <v>60</v>
      </c>
      <c r="AL111" s="92">
        <v>0.05</v>
      </c>
      <c r="AM111" s="87" t="s">
        <v>347</v>
      </c>
      <c r="AN111" s="83" t="s">
        <v>344</v>
      </c>
      <c r="AO111" s="83" t="s">
        <v>345</v>
      </c>
      <c r="AP111" s="83"/>
      <c r="AQ111" s="93"/>
    </row>
    <row r="112" spans="1:43" ht="48.75" customHeight="1" thickBot="1" x14ac:dyDescent="0.3">
      <c r="A112" s="1511"/>
      <c r="B112" s="1499"/>
      <c r="C112" s="1481"/>
      <c r="D112" s="1481"/>
      <c r="E112" s="1514"/>
      <c r="F112" s="1481"/>
      <c r="G112" s="1481"/>
      <c r="H112" s="1481"/>
      <c r="I112" s="1514"/>
      <c r="J112" s="1481"/>
      <c r="K112" s="1481"/>
      <c r="L112" s="1481"/>
      <c r="M112" s="1481"/>
      <c r="N112" s="1505"/>
      <c r="O112" s="1481"/>
      <c r="P112" s="1481"/>
      <c r="Q112" s="1481"/>
      <c r="R112" s="1508"/>
      <c r="S112" s="1481"/>
      <c r="T112" s="1481"/>
      <c r="U112" s="1523"/>
      <c r="V112" s="1526"/>
      <c r="W112" s="1517"/>
      <c r="X112" s="1520"/>
      <c r="Y112" s="1499"/>
      <c r="Z112" s="1475"/>
      <c r="AA112" s="1472"/>
      <c r="AB112" s="1472"/>
      <c r="AC112" s="1475"/>
      <c r="AD112" s="1478"/>
      <c r="AE112" s="1478"/>
      <c r="AF112" s="875" t="s">
        <v>472</v>
      </c>
      <c r="AG112" s="94" t="s">
        <v>69</v>
      </c>
      <c r="AH112" s="179" t="s">
        <v>422</v>
      </c>
      <c r="AI112" s="96">
        <v>43800</v>
      </c>
      <c r="AJ112" s="96">
        <v>43829</v>
      </c>
      <c r="AK112" s="97">
        <f t="shared" si="5"/>
        <v>29</v>
      </c>
      <c r="AL112" s="98">
        <v>0.15</v>
      </c>
      <c r="AM112" s="99" t="s">
        <v>32</v>
      </c>
      <c r="AN112" s="95" t="s">
        <v>344</v>
      </c>
      <c r="AO112" s="95" t="s">
        <v>345</v>
      </c>
      <c r="AP112" s="95"/>
      <c r="AQ112" s="100"/>
    </row>
    <row r="113" spans="1:43" ht="48.75" customHeight="1" thickTop="1" x14ac:dyDescent="0.25">
      <c r="A113" s="1509" t="s">
        <v>315</v>
      </c>
      <c r="B113" s="1497"/>
      <c r="C113" s="1479" t="s">
        <v>51</v>
      </c>
      <c r="D113" s="1479" t="s">
        <v>308</v>
      </c>
      <c r="E113" s="1512" t="s">
        <v>316</v>
      </c>
      <c r="F113" s="1479" t="s">
        <v>54</v>
      </c>
      <c r="G113" s="1479" t="s">
        <v>55</v>
      </c>
      <c r="H113" s="1479" t="s">
        <v>317</v>
      </c>
      <c r="I113" s="1512" t="s">
        <v>318</v>
      </c>
      <c r="J113" s="1479" t="s">
        <v>319</v>
      </c>
      <c r="K113" s="1479" t="s">
        <v>320</v>
      </c>
      <c r="L113" s="1479">
        <v>95</v>
      </c>
      <c r="M113" s="1479" t="s">
        <v>38</v>
      </c>
      <c r="N113" s="1503" t="s">
        <v>321</v>
      </c>
      <c r="O113" s="1497" t="s">
        <v>322</v>
      </c>
      <c r="P113" s="1497" t="s">
        <v>366</v>
      </c>
      <c r="Q113" s="1479" t="s">
        <v>337</v>
      </c>
      <c r="R113" s="1506">
        <v>4</v>
      </c>
      <c r="S113" s="1479" t="s">
        <v>327</v>
      </c>
      <c r="T113" s="1482" t="s">
        <v>423</v>
      </c>
      <c r="U113" s="1485" t="s">
        <v>33</v>
      </c>
      <c r="V113" s="1488" t="s">
        <v>424</v>
      </c>
      <c r="W113" s="1491">
        <v>0.06</v>
      </c>
      <c r="X113" s="1494">
        <v>80</v>
      </c>
      <c r="Y113" s="1497" t="s">
        <v>38</v>
      </c>
      <c r="Z113" s="1473" t="s">
        <v>328</v>
      </c>
      <c r="AA113" s="1500"/>
      <c r="AB113" s="1470"/>
      <c r="AC113" s="1473"/>
      <c r="AD113" s="1476" t="s">
        <v>425</v>
      </c>
      <c r="AE113" s="1476" t="s">
        <v>426</v>
      </c>
      <c r="AF113" s="876" t="s">
        <v>473</v>
      </c>
      <c r="AG113" s="101" t="s">
        <v>69</v>
      </c>
      <c r="AH113" s="170" t="s">
        <v>427</v>
      </c>
      <c r="AI113" s="103">
        <v>43497</v>
      </c>
      <c r="AJ113" s="103">
        <v>43524</v>
      </c>
      <c r="AK113" s="104">
        <f t="shared" si="5"/>
        <v>27</v>
      </c>
      <c r="AL113" s="105">
        <v>0.2</v>
      </c>
      <c r="AM113" s="106" t="s">
        <v>32</v>
      </c>
      <c r="AN113" s="102" t="s">
        <v>409</v>
      </c>
      <c r="AO113" s="102" t="s">
        <v>410</v>
      </c>
      <c r="AP113" s="102" t="s">
        <v>428</v>
      </c>
      <c r="AQ113" s="107" t="s">
        <v>429</v>
      </c>
    </row>
    <row r="114" spans="1:43" ht="48.75" customHeight="1" x14ac:dyDescent="0.25">
      <c r="A114" s="1510"/>
      <c r="B114" s="1498"/>
      <c r="C114" s="1480"/>
      <c r="D114" s="1480"/>
      <c r="E114" s="1513"/>
      <c r="F114" s="1480"/>
      <c r="G114" s="1480"/>
      <c r="H114" s="1480"/>
      <c r="I114" s="1513"/>
      <c r="J114" s="1480"/>
      <c r="K114" s="1480"/>
      <c r="L114" s="1480"/>
      <c r="M114" s="1480"/>
      <c r="N114" s="1504"/>
      <c r="O114" s="1498"/>
      <c r="P114" s="1498"/>
      <c r="Q114" s="1480"/>
      <c r="R114" s="1507"/>
      <c r="S114" s="1480"/>
      <c r="T114" s="1483"/>
      <c r="U114" s="1486"/>
      <c r="V114" s="1489"/>
      <c r="W114" s="1492"/>
      <c r="X114" s="1495"/>
      <c r="Y114" s="1498"/>
      <c r="Z114" s="1474"/>
      <c r="AA114" s="1501"/>
      <c r="AB114" s="1471"/>
      <c r="AC114" s="1474"/>
      <c r="AD114" s="1477"/>
      <c r="AE114" s="1477"/>
      <c r="AF114" s="874" t="s">
        <v>474</v>
      </c>
      <c r="AG114" s="82" t="s">
        <v>69</v>
      </c>
      <c r="AH114" s="199" t="s">
        <v>430</v>
      </c>
      <c r="AI114" s="90">
        <v>43525</v>
      </c>
      <c r="AJ114" s="90">
        <v>43799</v>
      </c>
      <c r="AK114" s="91">
        <f t="shared" si="5"/>
        <v>274</v>
      </c>
      <c r="AL114" s="92">
        <v>0.6</v>
      </c>
      <c r="AM114" s="87" t="s">
        <v>32</v>
      </c>
      <c r="AN114" s="83" t="s">
        <v>409</v>
      </c>
      <c r="AO114" s="83" t="s">
        <v>410</v>
      </c>
      <c r="AP114" s="83" t="s">
        <v>428</v>
      </c>
      <c r="AQ114" s="93" t="s">
        <v>429</v>
      </c>
    </row>
    <row r="115" spans="1:43" ht="48.75" customHeight="1" thickBot="1" x14ac:dyDescent="0.3">
      <c r="A115" s="1511"/>
      <c r="B115" s="1499"/>
      <c r="C115" s="1481"/>
      <c r="D115" s="1481"/>
      <c r="E115" s="1514"/>
      <c r="F115" s="1481"/>
      <c r="G115" s="1481"/>
      <c r="H115" s="1481"/>
      <c r="I115" s="1514"/>
      <c r="J115" s="1481"/>
      <c r="K115" s="1481"/>
      <c r="L115" s="1481"/>
      <c r="M115" s="1481"/>
      <c r="N115" s="1505"/>
      <c r="O115" s="1499"/>
      <c r="P115" s="1499"/>
      <c r="Q115" s="1481"/>
      <c r="R115" s="1508"/>
      <c r="S115" s="1481"/>
      <c r="T115" s="1484"/>
      <c r="U115" s="1487"/>
      <c r="V115" s="1490"/>
      <c r="W115" s="1493"/>
      <c r="X115" s="1496"/>
      <c r="Y115" s="1499"/>
      <c r="Z115" s="1475"/>
      <c r="AA115" s="1502"/>
      <c r="AB115" s="1472"/>
      <c r="AC115" s="1475"/>
      <c r="AD115" s="1478"/>
      <c r="AE115" s="1478"/>
      <c r="AF115" s="875" t="s">
        <v>475</v>
      </c>
      <c r="AG115" s="94" t="s">
        <v>69</v>
      </c>
      <c r="AH115" s="179" t="s">
        <v>431</v>
      </c>
      <c r="AI115" s="96">
        <v>43560</v>
      </c>
      <c r="AJ115" s="96">
        <v>43829</v>
      </c>
      <c r="AK115" s="97">
        <f t="shared" si="5"/>
        <v>269</v>
      </c>
      <c r="AL115" s="98">
        <v>0.2</v>
      </c>
      <c r="AM115" s="99" t="s">
        <v>32</v>
      </c>
      <c r="AN115" s="95" t="s">
        <v>409</v>
      </c>
      <c r="AO115" s="95" t="s">
        <v>410</v>
      </c>
      <c r="AP115" s="95" t="s">
        <v>428</v>
      </c>
      <c r="AQ115" s="100" t="s">
        <v>429</v>
      </c>
    </row>
    <row r="116" spans="1:43" ht="45" customHeight="1" thickTop="1" x14ac:dyDescent="0.25">
      <c r="A116" s="1590" t="s">
        <v>50</v>
      </c>
      <c r="B116" s="1581" t="s">
        <v>50</v>
      </c>
      <c r="C116" s="1581" t="s">
        <v>51</v>
      </c>
      <c r="D116" s="1581" t="s">
        <v>308</v>
      </c>
      <c r="E116" s="1584" t="s">
        <v>288</v>
      </c>
      <c r="F116" s="1581" t="s">
        <v>289</v>
      </c>
      <c r="G116" s="1581" t="s">
        <v>290</v>
      </c>
      <c r="H116" s="1581" t="s">
        <v>287</v>
      </c>
      <c r="I116" s="1584" t="s">
        <v>288</v>
      </c>
      <c r="J116" s="1581" t="s">
        <v>291</v>
      </c>
      <c r="K116" s="1584" t="s">
        <v>292</v>
      </c>
      <c r="L116" s="1581">
        <v>80</v>
      </c>
      <c r="M116" s="1581" t="s">
        <v>38</v>
      </c>
      <c r="N116" s="1581" t="s">
        <v>293</v>
      </c>
      <c r="O116" s="1581" t="s">
        <v>294</v>
      </c>
      <c r="P116" s="1581" t="s">
        <v>313</v>
      </c>
      <c r="Q116" s="1584" t="s">
        <v>295</v>
      </c>
      <c r="R116" s="1581">
        <v>80</v>
      </c>
      <c r="S116" s="1581" t="s">
        <v>38</v>
      </c>
      <c r="T116" s="1581" t="s">
        <v>314</v>
      </c>
      <c r="U116" s="1572" t="s">
        <v>33</v>
      </c>
      <c r="V116" s="1575" t="s">
        <v>297</v>
      </c>
      <c r="W116" s="1578">
        <v>0.06</v>
      </c>
      <c r="X116" s="1581">
        <v>80</v>
      </c>
      <c r="Y116" s="1581" t="s">
        <v>64</v>
      </c>
      <c r="Z116" s="1581"/>
      <c r="AA116" s="1593"/>
      <c r="AB116" s="1593"/>
      <c r="AC116" s="1581" t="s">
        <v>65</v>
      </c>
      <c r="AD116" s="1569" t="s">
        <v>66</v>
      </c>
      <c r="AE116" s="1569" t="s">
        <v>67</v>
      </c>
      <c r="AF116" s="867" t="s">
        <v>476</v>
      </c>
      <c r="AG116" s="5" t="s">
        <v>69</v>
      </c>
      <c r="AH116" s="6" t="s">
        <v>299</v>
      </c>
      <c r="AI116" s="7">
        <v>43466</v>
      </c>
      <c r="AJ116" s="7">
        <v>43554</v>
      </c>
      <c r="AK116" s="8">
        <f>AJ116-AI116</f>
        <v>88</v>
      </c>
      <c r="AL116" s="9">
        <v>0.2</v>
      </c>
      <c r="AM116" s="10" t="s">
        <v>32</v>
      </c>
      <c r="AN116" s="6" t="s">
        <v>67</v>
      </c>
      <c r="AO116" s="11" t="s">
        <v>66</v>
      </c>
      <c r="AP116" s="11" t="s">
        <v>203</v>
      </c>
      <c r="AQ116" s="12" t="s">
        <v>72</v>
      </c>
    </row>
    <row r="117" spans="1:43" ht="45.75" customHeight="1" x14ac:dyDescent="0.25">
      <c r="A117" s="1591"/>
      <c r="B117" s="1582"/>
      <c r="C117" s="1582"/>
      <c r="D117" s="1582"/>
      <c r="E117" s="1585"/>
      <c r="F117" s="1582"/>
      <c r="G117" s="1582"/>
      <c r="H117" s="1582"/>
      <c r="I117" s="1585"/>
      <c r="J117" s="1582"/>
      <c r="K117" s="1585"/>
      <c r="L117" s="1582"/>
      <c r="M117" s="1582"/>
      <c r="N117" s="1582"/>
      <c r="O117" s="1582"/>
      <c r="P117" s="1582"/>
      <c r="Q117" s="1585"/>
      <c r="R117" s="1582"/>
      <c r="S117" s="1582"/>
      <c r="T117" s="1582"/>
      <c r="U117" s="1573"/>
      <c r="V117" s="1576"/>
      <c r="W117" s="1579"/>
      <c r="X117" s="1582"/>
      <c r="Y117" s="1582"/>
      <c r="Z117" s="1582"/>
      <c r="AA117" s="1594"/>
      <c r="AB117" s="1594"/>
      <c r="AC117" s="1582"/>
      <c r="AD117" s="1570"/>
      <c r="AE117" s="1570"/>
      <c r="AF117" s="868" t="s">
        <v>477</v>
      </c>
      <c r="AG117" s="14" t="s">
        <v>69</v>
      </c>
      <c r="AH117" s="15" t="s">
        <v>301</v>
      </c>
      <c r="AI117" s="16">
        <v>43466</v>
      </c>
      <c r="AJ117" s="16">
        <v>43799</v>
      </c>
      <c r="AK117" s="17">
        <f t="shared" ref="AK117:AK120" si="6">AJ117-AI117</f>
        <v>333</v>
      </c>
      <c r="AL117" s="18">
        <v>0.2</v>
      </c>
      <c r="AM117" s="19" t="s">
        <v>32</v>
      </c>
      <c r="AN117" s="15" t="s">
        <v>67</v>
      </c>
      <c r="AO117" s="20" t="s">
        <v>66</v>
      </c>
      <c r="AP117" s="20" t="s">
        <v>203</v>
      </c>
      <c r="AQ117" s="21" t="s">
        <v>72</v>
      </c>
    </row>
    <row r="118" spans="1:43" ht="54.75" customHeight="1" x14ac:dyDescent="0.25">
      <c r="A118" s="1591"/>
      <c r="B118" s="1582"/>
      <c r="C118" s="1582"/>
      <c r="D118" s="1582"/>
      <c r="E118" s="1585"/>
      <c r="F118" s="1582"/>
      <c r="G118" s="1582"/>
      <c r="H118" s="1582"/>
      <c r="I118" s="1585"/>
      <c r="J118" s="1582"/>
      <c r="K118" s="1585"/>
      <c r="L118" s="1582"/>
      <c r="M118" s="1582"/>
      <c r="N118" s="1582"/>
      <c r="O118" s="1582"/>
      <c r="P118" s="1582"/>
      <c r="Q118" s="1585"/>
      <c r="R118" s="1582"/>
      <c r="S118" s="1582"/>
      <c r="T118" s="1582"/>
      <c r="U118" s="1573"/>
      <c r="V118" s="1576"/>
      <c r="W118" s="1579"/>
      <c r="X118" s="1582"/>
      <c r="Y118" s="1582"/>
      <c r="Z118" s="1582"/>
      <c r="AA118" s="1594"/>
      <c r="AB118" s="1594"/>
      <c r="AC118" s="1582"/>
      <c r="AD118" s="1570"/>
      <c r="AE118" s="1570"/>
      <c r="AF118" s="868" t="s">
        <v>478</v>
      </c>
      <c r="AG118" s="14" t="s">
        <v>69</v>
      </c>
      <c r="AH118" s="15" t="s">
        <v>303</v>
      </c>
      <c r="AI118" s="16">
        <v>43647</v>
      </c>
      <c r="AJ118" s="16">
        <v>43799</v>
      </c>
      <c r="AK118" s="17">
        <f t="shared" si="6"/>
        <v>152</v>
      </c>
      <c r="AL118" s="18">
        <v>0.2</v>
      </c>
      <c r="AM118" s="19" t="s">
        <v>32</v>
      </c>
      <c r="AN118" s="15" t="s">
        <v>67</v>
      </c>
      <c r="AO118" s="20" t="s">
        <v>66</v>
      </c>
      <c r="AP118" s="20" t="s">
        <v>203</v>
      </c>
      <c r="AQ118" s="21" t="s">
        <v>72</v>
      </c>
    </row>
    <row r="119" spans="1:43" ht="42.75" customHeight="1" x14ac:dyDescent="0.25">
      <c r="A119" s="1591"/>
      <c r="B119" s="1582"/>
      <c r="C119" s="1582"/>
      <c r="D119" s="1582"/>
      <c r="E119" s="1585"/>
      <c r="F119" s="1582"/>
      <c r="G119" s="1582"/>
      <c r="H119" s="1582"/>
      <c r="I119" s="1585"/>
      <c r="J119" s="1582"/>
      <c r="K119" s="1585"/>
      <c r="L119" s="1582"/>
      <c r="M119" s="1582"/>
      <c r="N119" s="1582"/>
      <c r="O119" s="1582"/>
      <c r="P119" s="1582"/>
      <c r="Q119" s="1585"/>
      <c r="R119" s="1582"/>
      <c r="S119" s="1582"/>
      <c r="T119" s="1582"/>
      <c r="U119" s="1573"/>
      <c r="V119" s="1576"/>
      <c r="W119" s="1579"/>
      <c r="X119" s="1582"/>
      <c r="Y119" s="1582"/>
      <c r="Z119" s="1582"/>
      <c r="AA119" s="1594"/>
      <c r="AB119" s="1594"/>
      <c r="AC119" s="1582"/>
      <c r="AD119" s="1570"/>
      <c r="AE119" s="1570"/>
      <c r="AF119" s="868" t="s">
        <v>479</v>
      </c>
      <c r="AG119" s="14" t="s">
        <v>69</v>
      </c>
      <c r="AH119" s="15" t="s">
        <v>305</v>
      </c>
      <c r="AI119" s="16">
        <v>43556</v>
      </c>
      <c r="AJ119" s="16">
        <v>43799</v>
      </c>
      <c r="AK119" s="17">
        <f t="shared" si="6"/>
        <v>243</v>
      </c>
      <c r="AL119" s="18">
        <v>0.2</v>
      </c>
      <c r="AM119" s="19" t="s">
        <v>32</v>
      </c>
      <c r="AN119" s="15" t="s">
        <v>67</v>
      </c>
      <c r="AO119" s="20" t="s">
        <v>66</v>
      </c>
      <c r="AP119" s="20" t="s">
        <v>203</v>
      </c>
      <c r="AQ119" s="21" t="s">
        <v>72</v>
      </c>
    </row>
    <row r="120" spans="1:43" ht="46.5" customHeight="1" thickBot="1" x14ac:dyDescent="0.3">
      <c r="A120" s="1592"/>
      <c r="B120" s="1583"/>
      <c r="C120" s="1583"/>
      <c r="D120" s="1583"/>
      <c r="E120" s="1586"/>
      <c r="F120" s="1583"/>
      <c r="G120" s="1583"/>
      <c r="H120" s="1583"/>
      <c r="I120" s="1586"/>
      <c r="J120" s="1583"/>
      <c r="K120" s="1586"/>
      <c r="L120" s="1583"/>
      <c r="M120" s="1583"/>
      <c r="N120" s="1583"/>
      <c r="O120" s="1583"/>
      <c r="P120" s="1583"/>
      <c r="Q120" s="1586"/>
      <c r="R120" s="1583"/>
      <c r="S120" s="1583"/>
      <c r="T120" s="1583"/>
      <c r="U120" s="1574"/>
      <c r="V120" s="1577"/>
      <c r="W120" s="1580"/>
      <c r="X120" s="1583"/>
      <c r="Y120" s="1583"/>
      <c r="Z120" s="1583"/>
      <c r="AA120" s="1595"/>
      <c r="AB120" s="1595"/>
      <c r="AC120" s="1583"/>
      <c r="AD120" s="1571"/>
      <c r="AE120" s="1571"/>
      <c r="AF120" s="869" t="s">
        <v>480</v>
      </c>
      <c r="AG120" s="24" t="s">
        <v>69</v>
      </c>
      <c r="AH120" s="25" t="s">
        <v>307</v>
      </c>
      <c r="AI120" s="26">
        <v>43770</v>
      </c>
      <c r="AJ120" s="26">
        <v>43799</v>
      </c>
      <c r="AK120" s="27">
        <f t="shared" si="6"/>
        <v>29</v>
      </c>
      <c r="AL120" s="28">
        <v>0.2</v>
      </c>
      <c r="AM120" s="29" t="s">
        <v>32</v>
      </c>
      <c r="AN120" s="25" t="s">
        <v>67</v>
      </c>
      <c r="AO120" s="30" t="s">
        <v>66</v>
      </c>
      <c r="AP120" s="30" t="s">
        <v>203</v>
      </c>
      <c r="AQ120" s="31" t="s">
        <v>72</v>
      </c>
    </row>
    <row r="121" spans="1:43" ht="64.5" customHeight="1" thickTop="1" thickBot="1" x14ac:dyDescent="0.3">
      <c r="A121" s="111" t="s">
        <v>481</v>
      </c>
      <c r="B121" s="112"/>
      <c r="C121" s="113" t="s">
        <v>482</v>
      </c>
      <c r="D121" s="113" t="s">
        <v>483</v>
      </c>
      <c r="E121" s="114" t="s">
        <v>484</v>
      </c>
      <c r="F121" s="113" t="s">
        <v>485</v>
      </c>
      <c r="G121" s="113" t="s">
        <v>486</v>
      </c>
      <c r="H121" s="113" t="s">
        <v>487</v>
      </c>
      <c r="I121" s="114" t="s">
        <v>488</v>
      </c>
      <c r="J121" s="113" t="s">
        <v>489</v>
      </c>
      <c r="K121" s="113" t="s">
        <v>490</v>
      </c>
      <c r="L121" s="113">
        <v>98</v>
      </c>
      <c r="M121" s="114" t="s">
        <v>38</v>
      </c>
      <c r="N121" s="115" t="s">
        <v>491</v>
      </c>
      <c r="O121" s="112" t="s">
        <v>492</v>
      </c>
      <c r="P121" s="112" t="s">
        <v>493</v>
      </c>
      <c r="Q121" s="116" t="s">
        <v>494</v>
      </c>
      <c r="R121" s="117">
        <v>12</v>
      </c>
      <c r="S121" s="118" t="s">
        <v>327</v>
      </c>
      <c r="T121" s="119" t="s">
        <v>495</v>
      </c>
      <c r="U121" s="120" t="s">
        <v>33</v>
      </c>
      <c r="V121" s="121" t="s">
        <v>496</v>
      </c>
      <c r="W121" s="122">
        <v>0.01</v>
      </c>
      <c r="X121" s="123">
        <v>100</v>
      </c>
      <c r="Y121" s="123" t="s">
        <v>38</v>
      </c>
      <c r="Z121" s="124" t="s">
        <v>328</v>
      </c>
      <c r="AA121" s="125"/>
      <c r="AB121" s="126"/>
      <c r="AC121" s="127"/>
      <c r="AD121" s="128" t="s">
        <v>497</v>
      </c>
      <c r="AE121" s="128" t="s">
        <v>498</v>
      </c>
      <c r="AF121" s="855" t="s">
        <v>588</v>
      </c>
      <c r="AG121" s="129" t="s">
        <v>69</v>
      </c>
      <c r="AH121" s="130" t="s">
        <v>499</v>
      </c>
      <c r="AI121" s="131">
        <v>43467</v>
      </c>
      <c r="AJ121" s="131">
        <v>43555</v>
      </c>
      <c r="AK121" s="132">
        <f>AJ121-AI121</f>
        <v>88</v>
      </c>
      <c r="AL121" s="133">
        <v>1</v>
      </c>
      <c r="AM121" s="134" t="s">
        <v>32</v>
      </c>
      <c r="AN121" s="115" t="s">
        <v>500</v>
      </c>
      <c r="AO121" s="135" t="s">
        <v>501</v>
      </c>
      <c r="AP121" s="115" t="s">
        <v>203</v>
      </c>
      <c r="AQ121" s="136" t="s">
        <v>502</v>
      </c>
    </row>
    <row r="122" spans="1:43" ht="60" customHeight="1" thickTop="1" thickBot="1" x14ac:dyDescent="0.3">
      <c r="A122" s="137" t="s">
        <v>481</v>
      </c>
      <c r="B122" s="138"/>
      <c r="C122" s="139" t="s">
        <v>482</v>
      </c>
      <c r="D122" s="139" t="s">
        <v>483</v>
      </c>
      <c r="E122" s="140" t="s">
        <v>484</v>
      </c>
      <c r="F122" s="139" t="s">
        <v>485</v>
      </c>
      <c r="G122" s="139" t="s">
        <v>486</v>
      </c>
      <c r="H122" s="139" t="s">
        <v>487</v>
      </c>
      <c r="I122" s="140" t="s">
        <v>488</v>
      </c>
      <c r="J122" s="139" t="s">
        <v>489</v>
      </c>
      <c r="K122" s="139" t="s">
        <v>490</v>
      </c>
      <c r="L122" s="139">
        <v>98</v>
      </c>
      <c r="M122" s="140" t="s">
        <v>38</v>
      </c>
      <c r="N122" s="141" t="s">
        <v>491</v>
      </c>
      <c r="O122" s="138" t="s">
        <v>492</v>
      </c>
      <c r="P122" s="138" t="s">
        <v>493</v>
      </c>
      <c r="Q122" s="142" t="s">
        <v>494</v>
      </c>
      <c r="R122" s="143">
        <v>12</v>
      </c>
      <c r="S122" s="144" t="s">
        <v>327</v>
      </c>
      <c r="T122" s="145" t="s">
        <v>503</v>
      </c>
      <c r="U122" s="146" t="s">
        <v>33</v>
      </c>
      <c r="V122" s="147" t="s">
        <v>504</v>
      </c>
      <c r="W122" s="148">
        <v>0.01</v>
      </c>
      <c r="X122" s="149">
        <v>100</v>
      </c>
      <c r="Y122" s="149" t="s">
        <v>38</v>
      </c>
      <c r="Z122" s="150" t="s">
        <v>328</v>
      </c>
      <c r="AA122" s="151"/>
      <c r="AB122" s="152"/>
      <c r="AC122" s="153"/>
      <c r="AD122" s="154" t="s">
        <v>497</v>
      </c>
      <c r="AE122" s="154" t="s">
        <v>498</v>
      </c>
      <c r="AF122" s="856" t="s">
        <v>589</v>
      </c>
      <c r="AG122" s="155" t="s">
        <v>69</v>
      </c>
      <c r="AH122" s="156" t="s">
        <v>505</v>
      </c>
      <c r="AI122" s="157">
        <v>43525</v>
      </c>
      <c r="AJ122" s="157">
        <v>43646</v>
      </c>
      <c r="AK122" s="158">
        <f t="shared" ref="AK122:AK153" si="7">AJ122-AI122</f>
        <v>121</v>
      </c>
      <c r="AL122" s="159">
        <v>1</v>
      </c>
      <c r="AM122" s="160" t="s">
        <v>32</v>
      </c>
      <c r="AN122" s="141" t="s">
        <v>500</v>
      </c>
      <c r="AO122" s="161" t="s">
        <v>501</v>
      </c>
      <c r="AP122" s="141" t="s">
        <v>203</v>
      </c>
      <c r="AQ122" s="162" t="s">
        <v>502</v>
      </c>
    </row>
    <row r="123" spans="1:43" ht="51.75" customHeight="1" thickTop="1" x14ac:dyDescent="0.25">
      <c r="A123" s="965" t="s">
        <v>481</v>
      </c>
      <c r="B123" s="881"/>
      <c r="C123" s="957" t="s">
        <v>482</v>
      </c>
      <c r="D123" s="957" t="s">
        <v>483</v>
      </c>
      <c r="E123" s="957" t="s">
        <v>484</v>
      </c>
      <c r="F123" s="957" t="s">
        <v>485</v>
      </c>
      <c r="G123" s="957" t="s">
        <v>486</v>
      </c>
      <c r="H123" s="957" t="s">
        <v>487</v>
      </c>
      <c r="I123" s="959" t="s">
        <v>488</v>
      </c>
      <c r="J123" s="957" t="s">
        <v>489</v>
      </c>
      <c r="K123" s="957" t="s">
        <v>490</v>
      </c>
      <c r="L123" s="957">
        <v>98</v>
      </c>
      <c r="M123" s="957" t="s">
        <v>38</v>
      </c>
      <c r="N123" s="924" t="s">
        <v>491</v>
      </c>
      <c r="O123" s="918" t="s">
        <v>492</v>
      </c>
      <c r="P123" s="918" t="s">
        <v>493</v>
      </c>
      <c r="Q123" s="918" t="s">
        <v>494</v>
      </c>
      <c r="R123" s="915">
        <v>12</v>
      </c>
      <c r="S123" s="918" t="s">
        <v>327</v>
      </c>
      <c r="T123" s="1231" t="s">
        <v>506</v>
      </c>
      <c r="U123" s="1009" t="s">
        <v>33</v>
      </c>
      <c r="V123" s="992" t="s">
        <v>507</v>
      </c>
      <c r="W123" s="961">
        <v>0.02</v>
      </c>
      <c r="X123" s="1219">
        <v>1</v>
      </c>
      <c r="Y123" s="1219" t="s">
        <v>327</v>
      </c>
      <c r="Z123" s="921" t="s">
        <v>328</v>
      </c>
      <c r="AA123" s="963"/>
      <c r="AB123" s="1222"/>
      <c r="AC123" s="921"/>
      <c r="AD123" s="925" t="s">
        <v>497</v>
      </c>
      <c r="AE123" s="925" t="s">
        <v>498</v>
      </c>
      <c r="AF123" s="831" t="s">
        <v>590</v>
      </c>
      <c r="AG123" s="164" t="s">
        <v>69</v>
      </c>
      <c r="AH123" s="165" t="s">
        <v>508</v>
      </c>
      <c r="AI123" s="166">
        <v>43480</v>
      </c>
      <c r="AJ123" s="166">
        <v>43495</v>
      </c>
      <c r="AK123" s="8">
        <f t="shared" si="7"/>
        <v>15</v>
      </c>
      <c r="AL123" s="167">
        <v>0.5</v>
      </c>
      <c r="AM123" s="168" t="s">
        <v>32</v>
      </c>
      <c r="AN123" s="169" t="s">
        <v>500</v>
      </c>
      <c r="AO123" s="170" t="s">
        <v>501</v>
      </c>
      <c r="AP123" s="169"/>
      <c r="AQ123" s="171"/>
    </row>
    <row r="124" spans="1:43" ht="42" customHeight="1" thickBot="1" x14ac:dyDescent="0.3">
      <c r="A124" s="966"/>
      <c r="B124" s="883"/>
      <c r="C124" s="958"/>
      <c r="D124" s="958"/>
      <c r="E124" s="958"/>
      <c r="F124" s="958"/>
      <c r="G124" s="958"/>
      <c r="H124" s="958"/>
      <c r="I124" s="960"/>
      <c r="J124" s="958"/>
      <c r="K124" s="958"/>
      <c r="L124" s="958"/>
      <c r="M124" s="958"/>
      <c r="N124" s="979"/>
      <c r="O124" s="920"/>
      <c r="P124" s="920"/>
      <c r="Q124" s="920"/>
      <c r="R124" s="917"/>
      <c r="S124" s="920"/>
      <c r="T124" s="1233"/>
      <c r="U124" s="1010"/>
      <c r="V124" s="994"/>
      <c r="W124" s="962"/>
      <c r="X124" s="1221"/>
      <c r="Y124" s="1221"/>
      <c r="Z124" s="923"/>
      <c r="AA124" s="964"/>
      <c r="AB124" s="1224"/>
      <c r="AC124" s="923"/>
      <c r="AD124" s="927"/>
      <c r="AE124" s="927"/>
      <c r="AF124" s="833" t="s">
        <v>591</v>
      </c>
      <c r="AG124" s="173" t="s">
        <v>69</v>
      </c>
      <c r="AH124" s="174" t="s">
        <v>509</v>
      </c>
      <c r="AI124" s="175">
        <v>43497</v>
      </c>
      <c r="AJ124" s="175">
        <v>43646</v>
      </c>
      <c r="AK124" s="27">
        <f t="shared" si="7"/>
        <v>149</v>
      </c>
      <c r="AL124" s="176">
        <v>0.5</v>
      </c>
      <c r="AM124" s="177" t="s">
        <v>32</v>
      </c>
      <c r="AN124" s="178" t="s">
        <v>500</v>
      </c>
      <c r="AO124" s="179" t="s">
        <v>501</v>
      </c>
      <c r="AP124" s="178"/>
      <c r="AQ124" s="180"/>
    </row>
    <row r="125" spans="1:43" ht="42.75" customHeight="1" thickTop="1" x14ac:dyDescent="0.25">
      <c r="A125" s="965" t="s">
        <v>481</v>
      </c>
      <c r="B125" s="918"/>
      <c r="C125" s="957" t="s">
        <v>482</v>
      </c>
      <c r="D125" s="957" t="s">
        <v>483</v>
      </c>
      <c r="E125" s="957" t="s">
        <v>484</v>
      </c>
      <c r="F125" s="957" t="s">
        <v>485</v>
      </c>
      <c r="G125" s="957" t="s">
        <v>486</v>
      </c>
      <c r="H125" s="957" t="s">
        <v>487</v>
      </c>
      <c r="I125" s="959" t="s">
        <v>488</v>
      </c>
      <c r="J125" s="957" t="s">
        <v>489</v>
      </c>
      <c r="K125" s="957" t="s">
        <v>490</v>
      </c>
      <c r="L125" s="957">
        <v>98</v>
      </c>
      <c r="M125" s="957" t="s">
        <v>38</v>
      </c>
      <c r="N125" s="924" t="s">
        <v>491</v>
      </c>
      <c r="O125" s="918" t="s">
        <v>492</v>
      </c>
      <c r="P125" s="918" t="s">
        <v>493</v>
      </c>
      <c r="Q125" s="918" t="s">
        <v>494</v>
      </c>
      <c r="R125" s="915">
        <v>12</v>
      </c>
      <c r="S125" s="918" t="s">
        <v>327</v>
      </c>
      <c r="T125" s="1231" t="s">
        <v>510</v>
      </c>
      <c r="U125" s="1009" t="s">
        <v>33</v>
      </c>
      <c r="V125" s="992" t="s">
        <v>511</v>
      </c>
      <c r="W125" s="961">
        <v>0.02</v>
      </c>
      <c r="X125" s="1219">
        <v>1</v>
      </c>
      <c r="Y125" s="1219" t="s">
        <v>327</v>
      </c>
      <c r="Z125" s="921" t="s">
        <v>328</v>
      </c>
      <c r="AA125" s="963"/>
      <c r="AB125" s="1222"/>
      <c r="AC125" s="921"/>
      <c r="AD125" s="925" t="s">
        <v>497</v>
      </c>
      <c r="AE125" s="925" t="s">
        <v>498</v>
      </c>
      <c r="AF125" s="831" t="s">
        <v>592</v>
      </c>
      <c r="AG125" s="164" t="s">
        <v>69</v>
      </c>
      <c r="AH125" s="165" t="s">
        <v>512</v>
      </c>
      <c r="AI125" s="166">
        <v>43480</v>
      </c>
      <c r="AJ125" s="166">
        <v>43495</v>
      </c>
      <c r="AK125" s="8">
        <f t="shared" si="7"/>
        <v>15</v>
      </c>
      <c r="AL125" s="167">
        <v>0.5</v>
      </c>
      <c r="AM125" s="168" t="s">
        <v>32</v>
      </c>
      <c r="AN125" s="169" t="s">
        <v>500</v>
      </c>
      <c r="AO125" s="170" t="s">
        <v>501</v>
      </c>
      <c r="AP125" s="169"/>
      <c r="AQ125" s="171"/>
    </row>
    <row r="126" spans="1:43" ht="33.75" customHeight="1" thickBot="1" x14ac:dyDescent="0.3">
      <c r="A126" s="966"/>
      <c r="B126" s="920"/>
      <c r="C126" s="958"/>
      <c r="D126" s="958"/>
      <c r="E126" s="958"/>
      <c r="F126" s="958"/>
      <c r="G126" s="958"/>
      <c r="H126" s="958"/>
      <c r="I126" s="960"/>
      <c r="J126" s="958"/>
      <c r="K126" s="958"/>
      <c r="L126" s="958"/>
      <c r="M126" s="958"/>
      <c r="N126" s="979"/>
      <c r="O126" s="920"/>
      <c r="P126" s="920"/>
      <c r="Q126" s="920"/>
      <c r="R126" s="917"/>
      <c r="S126" s="920"/>
      <c r="T126" s="1233"/>
      <c r="U126" s="1010"/>
      <c r="V126" s="994"/>
      <c r="W126" s="962"/>
      <c r="X126" s="1221"/>
      <c r="Y126" s="1221"/>
      <c r="Z126" s="923"/>
      <c r="AA126" s="964"/>
      <c r="AB126" s="1224"/>
      <c r="AC126" s="923"/>
      <c r="AD126" s="927"/>
      <c r="AE126" s="927"/>
      <c r="AF126" s="833" t="s">
        <v>593</v>
      </c>
      <c r="AG126" s="173" t="s">
        <v>69</v>
      </c>
      <c r="AH126" s="174" t="s">
        <v>513</v>
      </c>
      <c r="AI126" s="175">
        <v>43497</v>
      </c>
      <c r="AJ126" s="175">
        <v>43646</v>
      </c>
      <c r="AK126" s="27">
        <f t="shared" si="7"/>
        <v>149</v>
      </c>
      <c r="AL126" s="176">
        <v>0.5</v>
      </c>
      <c r="AM126" s="177" t="s">
        <v>32</v>
      </c>
      <c r="AN126" s="178" t="s">
        <v>500</v>
      </c>
      <c r="AO126" s="179" t="s">
        <v>501</v>
      </c>
      <c r="AP126" s="178"/>
      <c r="AQ126" s="180"/>
    </row>
    <row r="127" spans="1:43" ht="49.5" customHeight="1" thickTop="1" x14ac:dyDescent="0.25">
      <c r="A127" s="1104" t="s">
        <v>481</v>
      </c>
      <c r="B127" s="881"/>
      <c r="C127" s="1060" t="s">
        <v>482</v>
      </c>
      <c r="D127" s="1060" t="s">
        <v>483</v>
      </c>
      <c r="E127" s="1060" t="s">
        <v>484</v>
      </c>
      <c r="F127" s="1060" t="s">
        <v>485</v>
      </c>
      <c r="G127" s="1060" t="s">
        <v>486</v>
      </c>
      <c r="H127" s="1060" t="s">
        <v>487</v>
      </c>
      <c r="I127" s="1106" t="s">
        <v>488</v>
      </c>
      <c r="J127" s="1060" t="s">
        <v>489</v>
      </c>
      <c r="K127" s="1060" t="s">
        <v>490</v>
      </c>
      <c r="L127" s="1060">
        <v>98</v>
      </c>
      <c r="M127" s="1060" t="s">
        <v>38</v>
      </c>
      <c r="N127" s="890" t="s">
        <v>491</v>
      </c>
      <c r="O127" s="881" t="s">
        <v>492</v>
      </c>
      <c r="P127" s="881" t="s">
        <v>493</v>
      </c>
      <c r="Q127" s="881" t="s">
        <v>494</v>
      </c>
      <c r="R127" s="878">
        <v>12</v>
      </c>
      <c r="S127" s="881" t="s">
        <v>327</v>
      </c>
      <c r="T127" s="1465" t="s">
        <v>514</v>
      </c>
      <c r="U127" s="1241" t="s">
        <v>33</v>
      </c>
      <c r="V127" s="1244" t="s">
        <v>515</v>
      </c>
      <c r="W127" s="1412">
        <v>0.02</v>
      </c>
      <c r="X127" s="1468">
        <v>1</v>
      </c>
      <c r="Y127" s="1468" t="s">
        <v>327</v>
      </c>
      <c r="Z127" s="1403" t="s">
        <v>328</v>
      </c>
      <c r="AA127" s="1431"/>
      <c r="AB127" s="1433"/>
      <c r="AC127" s="884"/>
      <c r="AD127" s="891" t="s">
        <v>497</v>
      </c>
      <c r="AE127" s="891" t="s">
        <v>498</v>
      </c>
      <c r="AF127" s="831" t="s">
        <v>594</v>
      </c>
      <c r="AG127" s="164" t="s">
        <v>69</v>
      </c>
      <c r="AH127" s="165" t="s">
        <v>516</v>
      </c>
      <c r="AI127" s="166">
        <v>43480</v>
      </c>
      <c r="AJ127" s="166">
        <v>43495</v>
      </c>
      <c r="AK127" s="8">
        <f t="shared" si="7"/>
        <v>15</v>
      </c>
      <c r="AL127" s="167">
        <v>0.5</v>
      </c>
      <c r="AM127" s="168" t="s">
        <v>32</v>
      </c>
      <c r="AN127" s="169" t="s">
        <v>500</v>
      </c>
      <c r="AO127" s="170" t="s">
        <v>501</v>
      </c>
      <c r="AP127" s="169"/>
      <c r="AQ127" s="171"/>
    </row>
    <row r="128" spans="1:43" ht="35.25" customHeight="1" thickBot="1" x14ac:dyDescent="0.3">
      <c r="A128" s="1105"/>
      <c r="B128" s="882"/>
      <c r="C128" s="1061"/>
      <c r="D128" s="1061"/>
      <c r="E128" s="1061"/>
      <c r="F128" s="1061"/>
      <c r="G128" s="1061"/>
      <c r="H128" s="1061"/>
      <c r="I128" s="1107"/>
      <c r="J128" s="1061"/>
      <c r="K128" s="1061"/>
      <c r="L128" s="1061"/>
      <c r="M128" s="1061"/>
      <c r="N128" s="941"/>
      <c r="O128" s="882"/>
      <c r="P128" s="882"/>
      <c r="Q128" s="882"/>
      <c r="R128" s="879"/>
      <c r="S128" s="882"/>
      <c r="T128" s="1466"/>
      <c r="U128" s="1242"/>
      <c r="V128" s="1245"/>
      <c r="W128" s="1467"/>
      <c r="X128" s="1469"/>
      <c r="Y128" s="1469"/>
      <c r="Z128" s="1404"/>
      <c r="AA128" s="1463"/>
      <c r="AB128" s="1464"/>
      <c r="AC128" s="885"/>
      <c r="AD128" s="892"/>
      <c r="AE128" s="892"/>
      <c r="AF128" s="416" t="s">
        <v>595</v>
      </c>
      <c r="AG128" s="182" t="s">
        <v>69</v>
      </c>
      <c r="AH128" s="183" t="s">
        <v>517</v>
      </c>
      <c r="AI128" s="184">
        <v>43497</v>
      </c>
      <c r="AJ128" s="184">
        <v>43646</v>
      </c>
      <c r="AK128" s="185">
        <f t="shared" si="7"/>
        <v>149</v>
      </c>
      <c r="AL128" s="186">
        <v>0.5</v>
      </c>
      <c r="AM128" s="187" t="s">
        <v>32</v>
      </c>
      <c r="AN128" s="188" t="s">
        <v>500</v>
      </c>
      <c r="AO128" s="189" t="s">
        <v>501</v>
      </c>
      <c r="AP128" s="188"/>
      <c r="AQ128" s="190"/>
    </row>
    <row r="129" spans="1:43" ht="42.75" customHeight="1" thickTop="1" x14ac:dyDescent="0.25">
      <c r="A129" s="965" t="s">
        <v>481</v>
      </c>
      <c r="B129" s="918"/>
      <c r="C129" s="957" t="s">
        <v>482</v>
      </c>
      <c r="D129" s="957" t="s">
        <v>483</v>
      </c>
      <c r="E129" s="957" t="s">
        <v>484</v>
      </c>
      <c r="F129" s="957" t="s">
        <v>485</v>
      </c>
      <c r="G129" s="957" t="s">
        <v>486</v>
      </c>
      <c r="H129" s="957" t="s">
        <v>487</v>
      </c>
      <c r="I129" s="959" t="s">
        <v>488</v>
      </c>
      <c r="J129" s="957" t="s">
        <v>489</v>
      </c>
      <c r="K129" s="957" t="s">
        <v>490</v>
      </c>
      <c r="L129" s="957">
        <v>98</v>
      </c>
      <c r="M129" s="957" t="s">
        <v>38</v>
      </c>
      <c r="N129" s="924" t="s">
        <v>491</v>
      </c>
      <c r="O129" s="918" t="s">
        <v>492</v>
      </c>
      <c r="P129" s="918" t="s">
        <v>493</v>
      </c>
      <c r="Q129" s="918" t="s">
        <v>494</v>
      </c>
      <c r="R129" s="915">
        <v>12</v>
      </c>
      <c r="S129" s="918" t="s">
        <v>327</v>
      </c>
      <c r="T129" s="1231" t="s">
        <v>518</v>
      </c>
      <c r="U129" s="1009" t="s">
        <v>33</v>
      </c>
      <c r="V129" s="992" t="s">
        <v>519</v>
      </c>
      <c r="W129" s="961">
        <v>0.02</v>
      </c>
      <c r="X129" s="1219">
        <v>1</v>
      </c>
      <c r="Y129" s="1219" t="s">
        <v>327</v>
      </c>
      <c r="Z129" s="921" t="s">
        <v>328</v>
      </c>
      <c r="AA129" s="963"/>
      <c r="AB129" s="1222"/>
      <c r="AC129" s="921"/>
      <c r="AD129" s="925" t="s">
        <v>497</v>
      </c>
      <c r="AE129" s="925" t="s">
        <v>498</v>
      </c>
      <c r="AF129" s="831" t="s">
        <v>596</v>
      </c>
      <c r="AG129" s="164" t="s">
        <v>69</v>
      </c>
      <c r="AH129" s="165" t="s">
        <v>520</v>
      </c>
      <c r="AI129" s="191">
        <v>43647</v>
      </c>
      <c r="AJ129" s="191">
        <v>43811</v>
      </c>
      <c r="AK129" s="8">
        <f t="shared" si="7"/>
        <v>164</v>
      </c>
      <c r="AL129" s="167">
        <v>0.2</v>
      </c>
      <c r="AM129" s="168" t="s">
        <v>32</v>
      </c>
      <c r="AN129" s="169" t="s">
        <v>500</v>
      </c>
      <c r="AO129" s="170" t="s">
        <v>501</v>
      </c>
      <c r="AP129" s="169" t="s">
        <v>203</v>
      </c>
      <c r="AQ129" s="171" t="s">
        <v>502</v>
      </c>
    </row>
    <row r="130" spans="1:43" ht="40.5" customHeight="1" x14ac:dyDescent="0.25">
      <c r="A130" s="976"/>
      <c r="B130" s="919"/>
      <c r="C130" s="972"/>
      <c r="D130" s="972"/>
      <c r="E130" s="972"/>
      <c r="F130" s="972"/>
      <c r="G130" s="972"/>
      <c r="H130" s="972"/>
      <c r="I130" s="973"/>
      <c r="J130" s="972"/>
      <c r="K130" s="972"/>
      <c r="L130" s="972"/>
      <c r="M130" s="972"/>
      <c r="N130" s="978"/>
      <c r="O130" s="919"/>
      <c r="P130" s="919"/>
      <c r="Q130" s="919"/>
      <c r="R130" s="916"/>
      <c r="S130" s="919"/>
      <c r="T130" s="1232"/>
      <c r="U130" s="1017"/>
      <c r="V130" s="993"/>
      <c r="W130" s="974"/>
      <c r="X130" s="1220"/>
      <c r="Y130" s="1220"/>
      <c r="Z130" s="922"/>
      <c r="AA130" s="975"/>
      <c r="AB130" s="1223"/>
      <c r="AC130" s="922"/>
      <c r="AD130" s="926"/>
      <c r="AE130" s="926"/>
      <c r="AF130" s="832" t="s">
        <v>597</v>
      </c>
      <c r="AG130" s="193" t="s">
        <v>69</v>
      </c>
      <c r="AH130" s="194" t="s">
        <v>521</v>
      </c>
      <c r="AI130" s="195">
        <v>43497</v>
      </c>
      <c r="AJ130" s="195">
        <v>43555</v>
      </c>
      <c r="AK130" s="17">
        <f t="shared" si="7"/>
        <v>58</v>
      </c>
      <c r="AL130" s="196">
        <v>0.2</v>
      </c>
      <c r="AM130" s="197" t="s">
        <v>32</v>
      </c>
      <c r="AN130" s="198" t="s">
        <v>500</v>
      </c>
      <c r="AO130" s="199" t="s">
        <v>501</v>
      </c>
      <c r="AP130" s="198" t="s">
        <v>203</v>
      </c>
      <c r="AQ130" s="200" t="s">
        <v>502</v>
      </c>
    </row>
    <row r="131" spans="1:43" ht="40.5" customHeight="1" x14ac:dyDescent="0.25">
      <c r="A131" s="976"/>
      <c r="B131" s="919"/>
      <c r="C131" s="972"/>
      <c r="D131" s="972"/>
      <c r="E131" s="972"/>
      <c r="F131" s="972"/>
      <c r="G131" s="972"/>
      <c r="H131" s="972"/>
      <c r="I131" s="973"/>
      <c r="J131" s="972"/>
      <c r="K131" s="972"/>
      <c r="L131" s="972"/>
      <c r="M131" s="972"/>
      <c r="N131" s="978"/>
      <c r="O131" s="919"/>
      <c r="P131" s="919"/>
      <c r="Q131" s="919"/>
      <c r="R131" s="916"/>
      <c r="S131" s="919"/>
      <c r="T131" s="1232"/>
      <c r="U131" s="1017"/>
      <c r="V131" s="993"/>
      <c r="W131" s="974"/>
      <c r="X131" s="1220"/>
      <c r="Y131" s="1220"/>
      <c r="Z131" s="922"/>
      <c r="AA131" s="975"/>
      <c r="AB131" s="1223"/>
      <c r="AC131" s="922"/>
      <c r="AD131" s="926"/>
      <c r="AE131" s="926"/>
      <c r="AF131" s="832" t="s">
        <v>598</v>
      </c>
      <c r="AG131" s="193" t="s">
        <v>69</v>
      </c>
      <c r="AH131" s="194" t="s">
        <v>522</v>
      </c>
      <c r="AI131" s="201">
        <v>43467</v>
      </c>
      <c r="AJ131" s="201">
        <v>43496</v>
      </c>
      <c r="AK131" s="17">
        <f t="shared" si="7"/>
        <v>29</v>
      </c>
      <c r="AL131" s="196">
        <v>0.15</v>
      </c>
      <c r="AM131" s="197" t="s">
        <v>32</v>
      </c>
      <c r="AN131" s="198"/>
      <c r="AO131" s="199"/>
      <c r="AP131" s="198" t="s">
        <v>203</v>
      </c>
      <c r="AQ131" s="200"/>
    </row>
    <row r="132" spans="1:43" ht="31.5" customHeight="1" x14ac:dyDescent="0.25">
      <c r="A132" s="976"/>
      <c r="B132" s="919"/>
      <c r="C132" s="972"/>
      <c r="D132" s="972"/>
      <c r="E132" s="972"/>
      <c r="F132" s="972"/>
      <c r="G132" s="972"/>
      <c r="H132" s="972"/>
      <c r="I132" s="973"/>
      <c r="J132" s="972"/>
      <c r="K132" s="972"/>
      <c r="L132" s="972"/>
      <c r="M132" s="972"/>
      <c r="N132" s="978"/>
      <c r="O132" s="919"/>
      <c r="P132" s="919"/>
      <c r="Q132" s="919"/>
      <c r="R132" s="916"/>
      <c r="S132" s="919"/>
      <c r="T132" s="1232"/>
      <c r="U132" s="1017"/>
      <c r="V132" s="993"/>
      <c r="W132" s="974"/>
      <c r="X132" s="1220"/>
      <c r="Y132" s="1220"/>
      <c r="Z132" s="922"/>
      <c r="AA132" s="975"/>
      <c r="AB132" s="1223"/>
      <c r="AC132" s="922"/>
      <c r="AD132" s="926"/>
      <c r="AE132" s="926"/>
      <c r="AF132" s="832" t="s">
        <v>599</v>
      </c>
      <c r="AG132" s="193" t="s">
        <v>69</v>
      </c>
      <c r="AH132" s="194" t="s">
        <v>523</v>
      </c>
      <c r="AI132" s="195">
        <v>43467</v>
      </c>
      <c r="AJ132" s="195">
        <v>43496</v>
      </c>
      <c r="AK132" s="17">
        <f t="shared" si="7"/>
        <v>29</v>
      </c>
      <c r="AL132" s="196">
        <v>0.15</v>
      </c>
      <c r="AM132" s="197" t="s">
        <v>32</v>
      </c>
      <c r="AN132" s="198" t="s">
        <v>500</v>
      </c>
      <c r="AO132" s="199" t="s">
        <v>501</v>
      </c>
      <c r="AP132" s="198" t="s">
        <v>203</v>
      </c>
      <c r="AQ132" s="200" t="s">
        <v>502</v>
      </c>
    </row>
    <row r="133" spans="1:43" ht="31.5" customHeight="1" x14ac:dyDescent="0.25">
      <c r="A133" s="976"/>
      <c r="B133" s="919"/>
      <c r="C133" s="972"/>
      <c r="D133" s="972"/>
      <c r="E133" s="972"/>
      <c r="F133" s="972"/>
      <c r="G133" s="972"/>
      <c r="H133" s="972"/>
      <c r="I133" s="973"/>
      <c r="J133" s="972"/>
      <c r="K133" s="972"/>
      <c r="L133" s="972"/>
      <c r="M133" s="972"/>
      <c r="N133" s="978"/>
      <c r="O133" s="919"/>
      <c r="P133" s="919"/>
      <c r="Q133" s="919"/>
      <c r="R133" s="916"/>
      <c r="S133" s="919"/>
      <c r="T133" s="1232"/>
      <c r="U133" s="1017"/>
      <c r="V133" s="993"/>
      <c r="W133" s="974"/>
      <c r="X133" s="1220"/>
      <c r="Y133" s="1220"/>
      <c r="Z133" s="922"/>
      <c r="AA133" s="975"/>
      <c r="AB133" s="1223"/>
      <c r="AC133" s="922"/>
      <c r="AD133" s="926"/>
      <c r="AE133" s="926"/>
      <c r="AF133" s="832" t="s">
        <v>600</v>
      </c>
      <c r="AG133" s="193" t="s">
        <v>69</v>
      </c>
      <c r="AH133" s="194" t="s">
        <v>524</v>
      </c>
      <c r="AI133" s="195">
        <v>43497</v>
      </c>
      <c r="AJ133" s="195">
        <v>43585</v>
      </c>
      <c r="AK133" s="17">
        <f t="shared" si="7"/>
        <v>88</v>
      </c>
      <c r="AL133" s="196">
        <v>0.15</v>
      </c>
      <c r="AM133" s="197" t="s">
        <v>32</v>
      </c>
      <c r="AN133" s="198" t="s">
        <v>500</v>
      </c>
      <c r="AO133" s="199" t="s">
        <v>501</v>
      </c>
      <c r="AP133" s="198" t="s">
        <v>203</v>
      </c>
      <c r="AQ133" s="200" t="s">
        <v>502</v>
      </c>
    </row>
    <row r="134" spans="1:43" ht="49.5" customHeight="1" thickBot="1" x14ac:dyDescent="0.3">
      <c r="A134" s="966"/>
      <c r="B134" s="920"/>
      <c r="C134" s="958"/>
      <c r="D134" s="958"/>
      <c r="E134" s="958"/>
      <c r="F134" s="958"/>
      <c r="G134" s="958"/>
      <c r="H134" s="958"/>
      <c r="I134" s="960"/>
      <c r="J134" s="958"/>
      <c r="K134" s="958"/>
      <c r="L134" s="958"/>
      <c r="M134" s="958"/>
      <c r="N134" s="979"/>
      <c r="O134" s="920"/>
      <c r="P134" s="920"/>
      <c r="Q134" s="920"/>
      <c r="R134" s="917"/>
      <c r="S134" s="920"/>
      <c r="T134" s="1233"/>
      <c r="U134" s="1010"/>
      <c r="V134" s="994"/>
      <c r="W134" s="962"/>
      <c r="X134" s="1221"/>
      <c r="Y134" s="1221"/>
      <c r="Z134" s="923"/>
      <c r="AA134" s="964"/>
      <c r="AB134" s="1224"/>
      <c r="AC134" s="923"/>
      <c r="AD134" s="927"/>
      <c r="AE134" s="927"/>
      <c r="AF134" s="833" t="s">
        <v>601</v>
      </c>
      <c r="AG134" s="173" t="s">
        <v>69</v>
      </c>
      <c r="AH134" s="174" t="s">
        <v>525</v>
      </c>
      <c r="AI134" s="202">
        <v>43497</v>
      </c>
      <c r="AJ134" s="202">
        <v>43799</v>
      </c>
      <c r="AK134" s="27">
        <f t="shared" si="7"/>
        <v>302</v>
      </c>
      <c r="AL134" s="176">
        <v>0.15</v>
      </c>
      <c r="AM134" s="177" t="s">
        <v>32</v>
      </c>
      <c r="AN134" s="178" t="s">
        <v>500</v>
      </c>
      <c r="AO134" s="179" t="s">
        <v>501</v>
      </c>
      <c r="AP134" s="178" t="s">
        <v>203</v>
      </c>
      <c r="AQ134" s="180" t="s">
        <v>502</v>
      </c>
    </row>
    <row r="135" spans="1:43" ht="48" customHeight="1" thickTop="1" thickBot="1" x14ac:dyDescent="0.3">
      <c r="A135" s="137" t="s">
        <v>481</v>
      </c>
      <c r="B135" s="138"/>
      <c r="C135" s="139" t="s">
        <v>482</v>
      </c>
      <c r="D135" s="139" t="s">
        <v>483</v>
      </c>
      <c r="E135" s="140" t="s">
        <v>484</v>
      </c>
      <c r="F135" s="139" t="s">
        <v>485</v>
      </c>
      <c r="G135" s="139" t="s">
        <v>486</v>
      </c>
      <c r="H135" s="139" t="s">
        <v>487</v>
      </c>
      <c r="I135" s="140" t="s">
        <v>488</v>
      </c>
      <c r="J135" s="139" t="s">
        <v>489</v>
      </c>
      <c r="K135" s="139" t="s">
        <v>490</v>
      </c>
      <c r="L135" s="139">
        <v>98</v>
      </c>
      <c r="M135" s="140" t="s">
        <v>38</v>
      </c>
      <c r="N135" s="141" t="s">
        <v>491</v>
      </c>
      <c r="O135" s="138" t="s">
        <v>492</v>
      </c>
      <c r="P135" s="138" t="s">
        <v>493</v>
      </c>
      <c r="Q135" s="142" t="s">
        <v>494</v>
      </c>
      <c r="R135" s="143">
        <v>12</v>
      </c>
      <c r="S135" s="144" t="s">
        <v>327</v>
      </c>
      <c r="T135" s="145" t="s">
        <v>526</v>
      </c>
      <c r="U135" s="146" t="s">
        <v>33</v>
      </c>
      <c r="V135" s="147" t="s">
        <v>527</v>
      </c>
      <c r="W135" s="148">
        <v>0.01</v>
      </c>
      <c r="X135" s="149">
        <v>12</v>
      </c>
      <c r="Y135" s="149" t="s">
        <v>327</v>
      </c>
      <c r="Z135" s="150" t="s">
        <v>328</v>
      </c>
      <c r="AA135" s="151"/>
      <c r="AB135" s="152"/>
      <c r="AC135" s="153"/>
      <c r="AD135" s="154" t="s">
        <v>497</v>
      </c>
      <c r="AE135" s="154" t="s">
        <v>498</v>
      </c>
      <c r="AF135" s="856" t="s">
        <v>602</v>
      </c>
      <c r="AG135" s="155" t="s">
        <v>69</v>
      </c>
      <c r="AH135" s="161" t="s">
        <v>528</v>
      </c>
      <c r="AI135" s="203">
        <v>43480</v>
      </c>
      <c r="AJ135" s="203">
        <v>43495</v>
      </c>
      <c r="AK135" s="204">
        <f t="shared" si="7"/>
        <v>15</v>
      </c>
      <c r="AL135" s="159">
        <v>1</v>
      </c>
      <c r="AM135" s="160" t="s">
        <v>32</v>
      </c>
      <c r="AN135" s="141" t="s">
        <v>500</v>
      </c>
      <c r="AO135" s="161" t="s">
        <v>501</v>
      </c>
      <c r="AP135" s="141"/>
      <c r="AQ135" s="162"/>
    </row>
    <row r="136" spans="1:43" ht="38.25" customHeight="1" thickTop="1" x14ac:dyDescent="0.25">
      <c r="A136" s="965" t="s">
        <v>481</v>
      </c>
      <c r="B136" s="918"/>
      <c r="C136" s="957" t="s">
        <v>482</v>
      </c>
      <c r="D136" s="957" t="s">
        <v>483</v>
      </c>
      <c r="E136" s="957" t="s">
        <v>484</v>
      </c>
      <c r="F136" s="957" t="s">
        <v>485</v>
      </c>
      <c r="G136" s="957" t="s">
        <v>486</v>
      </c>
      <c r="H136" s="957" t="s">
        <v>487</v>
      </c>
      <c r="I136" s="959" t="s">
        <v>488</v>
      </c>
      <c r="J136" s="957" t="s">
        <v>489</v>
      </c>
      <c r="K136" s="957" t="s">
        <v>490</v>
      </c>
      <c r="L136" s="957">
        <v>98</v>
      </c>
      <c r="M136" s="957" t="s">
        <v>38</v>
      </c>
      <c r="N136" s="924" t="s">
        <v>491</v>
      </c>
      <c r="O136" s="918" t="s">
        <v>492</v>
      </c>
      <c r="P136" s="918" t="s">
        <v>493</v>
      </c>
      <c r="Q136" s="918" t="s">
        <v>494</v>
      </c>
      <c r="R136" s="915">
        <v>12</v>
      </c>
      <c r="S136" s="918" t="s">
        <v>327</v>
      </c>
      <c r="T136" s="1231" t="s">
        <v>529</v>
      </c>
      <c r="U136" s="1009" t="s">
        <v>33</v>
      </c>
      <c r="V136" s="992" t="s">
        <v>530</v>
      </c>
      <c r="W136" s="961">
        <v>0.02</v>
      </c>
      <c r="X136" s="1219">
        <v>1</v>
      </c>
      <c r="Y136" s="1219" t="s">
        <v>327</v>
      </c>
      <c r="Z136" s="921" t="s">
        <v>328</v>
      </c>
      <c r="AA136" s="963"/>
      <c r="AB136" s="1222"/>
      <c r="AC136" s="921"/>
      <c r="AD136" s="925" t="s">
        <v>497</v>
      </c>
      <c r="AE136" s="925" t="s">
        <v>498</v>
      </c>
      <c r="AF136" s="831" t="s">
        <v>603</v>
      </c>
      <c r="AG136" s="164" t="s">
        <v>69</v>
      </c>
      <c r="AH136" s="170" t="s">
        <v>531</v>
      </c>
      <c r="AI136" s="166">
        <v>43497</v>
      </c>
      <c r="AJ136" s="166">
        <v>43524</v>
      </c>
      <c r="AK136" s="8">
        <f t="shared" si="7"/>
        <v>27</v>
      </c>
      <c r="AL136" s="167">
        <v>0.5</v>
      </c>
      <c r="AM136" s="168" t="s">
        <v>32</v>
      </c>
      <c r="AN136" s="169" t="s">
        <v>500</v>
      </c>
      <c r="AO136" s="170" t="s">
        <v>501</v>
      </c>
      <c r="AP136" s="169"/>
      <c r="AQ136" s="171"/>
    </row>
    <row r="137" spans="1:43" ht="45" customHeight="1" thickBot="1" x14ac:dyDescent="0.3">
      <c r="A137" s="966"/>
      <c r="B137" s="920"/>
      <c r="C137" s="958"/>
      <c r="D137" s="958"/>
      <c r="E137" s="958"/>
      <c r="F137" s="958"/>
      <c r="G137" s="958"/>
      <c r="H137" s="958"/>
      <c r="I137" s="960"/>
      <c r="J137" s="958"/>
      <c r="K137" s="958"/>
      <c r="L137" s="958"/>
      <c r="M137" s="958"/>
      <c r="N137" s="979"/>
      <c r="O137" s="920"/>
      <c r="P137" s="920"/>
      <c r="Q137" s="920"/>
      <c r="R137" s="917"/>
      <c r="S137" s="920"/>
      <c r="T137" s="1233"/>
      <c r="U137" s="1010"/>
      <c r="V137" s="994"/>
      <c r="W137" s="962"/>
      <c r="X137" s="1221"/>
      <c r="Y137" s="1221"/>
      <c r="Z137" s="923"/>
      <c r="AA137" s="964"/>
      <c r="AB137" s="1224"/>
      <c r="AC137" s="923"/>
      <c r="AD137" s="927"/>
      <c r="AE137" s="927"/>
      <c r="AF137" s="833" t="s">
        <v>604</v>
      </c>
      <c r="AG137" s="173" t="s">
        <v>69</v>
      </c>
      <c r="AH137" s="179" t="s">
        <v>532</v>
      </c>
      <c r="AI137" s="175">
        <v>43497</v>
      </c>
      <c r="AJ137" s="175">
        <v>43524</v>
      </c>
      <c r="AK137" s="27">
        <f t="shared" si="7"/>
        <v>27</v>
      </c>
      <c r="AL137" s="176">
        <v>0.5</v>
      </c>
      <c r="AM137" s="177" t="s">
        <v>32</v>
      </c>
      <c r="AN137" s="178" t="s">
        <v>500</v>
      </c>
      <c r="AO137" s="179" t="s">
        <v>501</v>
      </c>
      <c r="AP137" s="178"/>
      <c r="AQ137" s="180"/>
    </row>
    <row r="138" spans="1:43" ht="44.25" customHeight="1" thickTop="1" x14ac:dyDescent="0.25">
      <c r="A138" s="965" t="s">
        <v>481</v>
      </c>
      <c r="B138" s="918"/>
      <c r="C138" s="957" t="s">
        <v>482</v>
      </c>
      <c r="D138" s="957" t="s">
        <v>483</v>
      </c>
      <c r="E138" s="957" t="s">
        <v>484</v>
      </c>
      <c r="F138" s="957" t="s">
        <v>485</v>
      </c>
      <c r="G138" s="957" t="s">
        <v>486</v>
      </c>
      <c r="H138" s="957" t="s">
        <v>487</v>
      </c>
      <c r="I138" s="959" t="s">
        <v>488</v>
      </c>
      <c r="J138" s="957" t="s">
        <v>489</v>
      </c>
      <c r="K138" s="957" t="s">
        <v>490</v>
      </c>
      <c r="L138" s="957">
        <v>98</v>
      </c>
      <c r="M138" s="957" t="s">
        <v>38</v>
      </c>
      <c r="N138" s="924" t="s">
        <v>491</v>
      </c>
      <c r="O138" s="918" t="s">
        <v>492</v>
      </c>
      <c r="P138" s="918" t="s">
        <v>493</v>
      </c>
      <c r="Q138" s="918" t="s">
        <v>494</v>
      </c>
      <c r="R138" s="915">
        <v>12</v>
      </c>
      <c r="S138" s="918" t="s">
        <v>327</v>
      </c>
      <c r="T138" s="1231" t="s">
        <v>533</v>
      </c>
      <c r="U138" s="1009" t="s">
        <v>33</v>
      </c>
      <c r="V138" s="992" t="s">
        <v>534</v>
      </c>
      <c r="W138" s="961">
        <v>0.02</v>
      </c>
      <c r="X138" s="1219">
        <v>100</v>
      </c>
      <c r="Y138" s="1219" t="s">
        <v>38</v>
      </c>
      <c r="Z138" s="921" t="s">
        <v>328</v>
      </c>
      <c r="AA138" s="963"/>
      <c r="AB138" s="1222"/>
      <c r="AC138" s="921"/>
      <c r="AD138" s="925" t="s">
        <v>497</v>
      </c>
      <c r="AE138" s="925" t="s">
        <v>498</v>
      </c>
      <c r="AF138" s="831" t="s">
        <v>605</v>
      </c>
      <c r="AG138" s="164" t="s">
        <v>69</v>
      </c>
      <c r="AH138" s="170" t="s">
        <v>535</v>
      </c>
      <c r="AI138" s="166">
        <v>43497</v>
      </c>
      <c r="AJ138" s="166">
        <v>43829</v>
      </c>
      <c r="AK138" s="8">
        <f t="shared" si="7"/>
        <v>332</v>
      </c>
      <c r="AL138" s="167">
        <v>0.5</v>
      </c>
      <c r="AM138" s="168" t="s">
        <v>32</v>
      </c>
      <c r="AN138" s="169" t="s">
        <v>500</v>
      </c>
      <c r="AO138" s="170" t="s">
        <v>501</v>
      </c>
      <c r="AP138" s="169" t="s">
        <v>286</v>
      </c>
      <c r="AQ138" s="171" t="s">
        <v>536</v>
      </c>
    </row>
    <row r="139" spans="1:43" ht="57" customHeight="1" thickBot="1" x14ac:dyDescent="0.3">
      <c r="A139" s="966"/>
      <c r="B139" s="920"/>
      <c r="C139" s="958"/>
      <c r="D139" s="958"/>
      <c r="E139" s="958"/>
      <c r="F139" s="958"/>
      <c r="G139" s="958"/>
      <c r="H139" s="958"/>
      <c r="I139" s="960"/>
      <c r="J139" s="958"/>
      <c r="K139" s="958"/>
      <c r="L139" s="958"/>
      <c r="M139" s="958"/>
      <c r="N139" s="979"/>
      <c r="O139" s="920"/>
      <c r="P139" s="920"/>
      <c r="Q139" s="920"/>
      <c r="R139" s="917"/>
      <c r="S139" s="920"/>
      <c r="T139" s="1233"/>
      <c r="U139" s="1010"/>
      <c r="V139" s="994"/>
      <c r="W139" s="962"/>
      <c r="X139" s="1221"/>
      <c r="Y139" s="1221"/>
      <c r="Z139" s="923"/>
      <c r="AA139" s="964"/>
      <c r="AB139" s="1224"/>
      <c r="AC139" s="923"/>
      <c r="AD139" s="927"/>
      <c r="AE139" s="927"/>
      <c r="AF139" s="833" t="s">
        <v>606</v>
      </c>
      <c r="AG139" s="173" t="s">
        <v>69</v>
      </c>
      <c r="AH139" s="179" t="s">
        <v>537</v>
      </c>
      <c r="AI139" s="175">
        <v>43497</v>
      </c>
      <c r="AJ139" s="175">
        <v>43829</v>
      </c>
      <c r="AK139" s="27">
        <f t="shared" si="7"/>
        <v>332</v>
      </c>
      <c r="AL139" s="176">
        <v>0.5</v>
      </c>
      <c r="AM139" s="177" t="s">
        <v>32</v>
      </c>
      <c r="AN139" s="178" t="s">
        <v>500</v>
      </c>
      <c r="AO139" s="179" t="s">
        <v>501</v>
      </c>
      <c r="AP139" s="178" t="s">
        <v>286</v>
      </c>
      <c r="AQ139" s="180" t="s">
        <v>536</v>
      </c>
    </row>
    <row r="140" spans="1:43" ht="42" customHeight="1" thickTop="1" x14ac:dyDescent="0.25">
      <c r="A140" s="965" t="s">
        <v>481</v>
      </c>
      <c r="B140" s="918"/>
      <c r="C140" s="957" t="s">
        <v>482</v>
      </c>
      <c r="D140" s="957" t="s">
        <v>483</v>
      </c>
      <c r="E140" s="957" t="s">
        <v>484</v>
      </c>
      <c r="F140" s="957" t="s">
        <v>485</v>
      </c>
      <c r="G140" s="957" t="s">
        <v>486</v>
      </c>
      <c r="H140" s="957" t="s">
        <v>487</v>
      </c>
      <c r="I140" s="959" t="s">
        <v>488</v>
      </c>
      <c r="J140" s="957" t="s">
        <v>489</v>
      </c>
      <c r="K140" s="957" t="s">
        <v>490</v>
      </c>
      <c r="L140" s="957">
        <v>98</v>
      </c>
      <c r="M140" s="957" t="s">
        <v>38</v>
      </c>
      <c r="N140" s="924" t="s">
        <v>491</v>
      </c>
      <c r="O140" s="918" t="s">
        <v>492</v>
      </c>
      <c r="P140" s="918" t="s">
        <v>493</v>
      </c>
      <c r="Q140" s="918" t="s">
        <v>494</v>
      </c>
      <c r="R140" s="915">
        <v>12</v>
      </c>
      <c r="S140" s="918" t="s">
        <v>327</v>
      </c>
      <c r="T140" s="1231" t="s">
        <v>538</v>
      </c>
      <c r="U140" s="1009" t="s">
        <v>33</v>
      </c>
      <c r="V140" s="992" t="s">
        <v>539</v>
      </c>
      <c r="W140" s="961">
        <v>0.02</v>
      </c>
      <c r="X140" s="1219">
        <v>100</v>
      </c>
      <c r="Y140" s="1219" t="s">
        <v>38</v>
      </c>
      <c r="Z140" s="921" t="s">
        <v>328</v>
      </c>
      <c r="AA140" s="1431"/>
      <c r="AB140" s="1222"/>
      <c r="AC140" s="921"/>
      <c r="AD140" s="925" t="s">
        <v>497</v>
      </c>
      <c r="AE140" s="925" t="s">
        <v>498</v>
      </c>
      <c r="AF140" s="831" t="s">
        <v>607</v>
      </c>
      <c r="AG140" s="164" t="s">
        <v>69</v>
      </c>
      <c r="AH140" s="170" t="s">
        <v>540</v>
      </c>
      <c r="AI140" s="166">
        <v>43497</v>
      </c>
      <c r="AJ140" s="166">
        <v>43646</v>
      </c>
      <c r="AK140" s="8">
        <f t="shared" si="7"/>
        <v>149</v>
      </c>
      <c r="AL140" s="167">
        <v>0.33</v>
      </c>
      <c r="AM140" s="168" t="s">
        <v>32</v>
      </c>
      <c r="AN140" s="169" t="s">
        <v>500</v>
      </c>
      <c r="AO140" s="170" t="s">
        <v>501</v>
      </c>
      <c r="AP140" s="169"/>
      <c r="AQ140" s="171"/>
    </row>
    <row r="141" spans="1:43" ht="42.75" customHeight="1" x14ac:dyDescent="0.25">
      <c r="A141" s="976"/>
      <c r="B141" s="919"/>
      <c r="C141" s="972"/>
      <c r="D141" s="972"/>
      <c r="E141" s="972"/>
      <c r="F141" s="972"/>
      <c r="G141" s="972"/>
      <c r="H141" s="972"/>
      <c r="I141" s="973"/>
      <c r="J141" s="972"/>
      <c r="K141" s="972"/>
      <c r="L141" s="972"/>
      <c r="M141" s="972"/>
      <c r="N141" s="978"/>
      <c r="O141" s="919"/>
      <c r="P141" s="919"/>
      <c r="Q141" s="919"/>
      <c r="R141" s="916"/>
      <c r="S141" s="919"/>
      <c r="T141" s="1232"/>
      <c r="U141" s="1017"/>
      <c r="V141" s="993"/>
      <c r="W141" s="974"/>
      <c r="X141" s="1220"/>
      <c r="Y141" s="1220"/>
      <c r="Z141" s="922"/>
      <c r="AA141" s="1463"/>
      <c r="AB141" s="1223"/>
      <c r="AC141" s="922"/>
      <c r="AD141" s="926"/>
      <c r="AE141" s="926"/>
      <c r="AF141" s="832" t="s">
        <v>608</v>
      </c>
      <c r="AG141" s="193" t="s">
        <v>69</v>
      </c>
      <c r="AH141" s="199" t="s">
        <v>541</v>
      </c>
      <c r="AI141" s="205">
        <v>43497</v>
      </c>
      <c r="AJ141" s="205">
        <v>43524</v>
      </c>
      <c r="AK141" s="17">
        <f t="shared" si="7"/>
        <v>27</v>
      </c>
      <c r="AL141" s="196">
        <v>0.33</v>
      </c>
      <c r="AM141" s="197" t="s">
        <v>32</v>
      </c>
      <c r="AN141" s="198" t="s">
        <v>500</v>
      </c>
      <c r="AO141" s="199" t="s">
        <v>501</v>
      </c>
      <c r="AP141" s="198"/>
      <c r="AQ141" s="200"/>
    </row>
    <row r="142" spans="1:43" ht="46.5" customHeight="1" thickBot="1" x14ac:dyDescent="0.3">
      <c r="A142" s="976"/>
      <c r="B142" s="919"/>
      <c r="C142" s="972"/>
      <c r="D142" s="972"/>
      <c r="E142" s="972"/>
      <c r="F142" s="972"/>
      <c r="G142" s="972"/>
      <c r="H142" s="972"/>
      <c r="I142" s="973"/>
      <c r="J142" s="972"/>
      <c r="K142" s="972"/>
      <c r="L142" s="972"/>
      <c r="M142" s="972"/>
      <c r="N142" s="978"/>
      <c r="O142" s="919"/>
      <c r="P142" s="919"/>
      <c r="Q142" s="919"/>
      <c r="R142" s="916"/>
      <c r="S142" s="919"/>
      <c r="T142" s="1232"/>
      <c r="U142" s="1017"/>
      <c r="V142" s="993"/>
      <c r="W142" s="974"/>
      <c r="X142" s="1220"/>
      <c r="Y142" s="1220"/>
      <c r="Z142" s="922"/>
      <c r="AA142" s="1432"/>
      <c r="AB142" s="1223"/>
      <c r="AC142" s="922"/>
      <c r="AD142" s="926"/>
      <c r="AE142" s="926"/>
      <c r="AF142" s="832" t="s">
        <v>609</v>
      </c>
      <c r="AG142" s="193" t="s">
        <v>69</v>
      </c>
      <c r="AH142" s="199" t="s">
        <v>542</v>
      </c>
      <c r="AI142" s="205">
        <v>43497</v>
      </c>
      <c r="AJ142" s="205">
        <v>43554</v>
      </c>
      <c r="AK142" s="17">
        <f t="shared" si="7"/>
        <v>57</v>
      </c>
      <c r="AL142" s="196">
        <v>0.34</v>
      </c>
      <c r="AM142" s="197" t="s">
        <v>32</v>
      </c>
      <c r="AN142" s="198" t="s">
        <v>500</v>
      </c>
      <c r="AO142" s="199" t="s">
        <v>501</v>
      </c>
      <c r="AP142" s="198"/>
      <c r="AQ142" s="200"/>
    </row>
    <row r="143" spans="1:43" ht="69.75" customHeight="1" thickTop="1" x14ac:dyDescent="0.25">
      <c r="A143" s="965" t="s">
        <v>481</v>
      </c>
      <c r="B143" s="918"/>
      <c r="C143" s="957" t="s">
        <v>482</v>
      </c>
      <c r="D143" s="957" t="s">
        <v>483</v>
      </c>
      <c r="E143" s="957" t="s">
        <v>484</v>
      </c>
      <c r="F143" s="957" t="s">
        <v>485</v>
      </c>
      <c r="G143" s="957" t="s">
        <v>486</v>
      </c>
      <c r="H143" s="957" t="s">
        <v>487</v>
      </c>
      <c r="I143" s="959" t="s">
        <v>488</v>
      </c>
      <c r="J143" s="957" t="s">
        <v>489</v>
      </c>
      <c r="K143" s="957" t="s">
        <v>490</v>
      </c>
      <c r="L143" s="957">
        <v>98</v>
      </c>
      <c r="M143" s="957" t="s">
        <v>38</v>
      </c>
      <c r="N143" s="924" t="s">
        <v>543</v>
      </c>
      <c r="O143" s="918" t="s">
        <v>544</v>
      </c>
      <c r="P143" s="918" t="s">
        <v>493</v>
      </c>
      <c r="Q143" s="918" t="s">
        <v>494</v>
      </c>
      <c r="R143" s="915">
        <v>12</v>
      </c>
      <c r="S143" s="918" t="s">
        <v>327</v>
      </c>
      <c r="T143" s="1231" t="s">
        <v>545</v>
      </c>
      <c r="U143" s="1009" t="s">
        <v>33</v>
      </c>
      <c r="V143" s="992" t="s">
        <v>546</v>
      </c>
      <c r="W143" s="961">
        <v>0.02</v>
      </c>
      <c r="X143" s="1237">
        <v>2</v>
      </c>
      <c r="Y143" s="918" t="s">
        <v>327</v>
      </c>
      <c r="Z143" s="921" t="s">
        <v>328</v>
      </c>
      <c r="AA143" s="963"/>
      <c r="AB143" s="1222"/>
      <c r="AC143" s="921"/>
      <c r="AD143" s="925" t="s">
        <v>497</v>
      </c>
      <c r="AE143" s="925" t="s">
        <v>498</v>
      </c>
      <c r="AF143" s="831" t="s">
        <v>610</v>
      </c>
      <c r="AG143" s="164" t="s">
        <v>69</v>
      </c>
      <c r="AH143" s="206" t="s">
        <v>547</v>
      </c>
      <c r="AI143" s="166">
        <v>43497</v>
      </c>
      <c r="AJ143" s="166">
        <v>43814</v>
      </c>
      <c r="AK143" s="8">
        <f t="shared" si="7"/>
        <v>317</v>
      </c>
      <c r="AL143" s="167">
        <v>0.33</v>
      </c>
      <c r="AM143" s="168" t="s">
        <v>32</v>
      </c>
      <c r="AN143" s="169" t="s">
        <v>500</v>
      </c>
      <c r="AO143" s="170" t="s">
        <v>548</v>
      </c>
      <c r="AP143" s="169"/>
      <c r="AQ143" s="171"/>
    </row>
    <row r="144" spans="1:43" ht="46.5" customHeight="1" x14ac:dyDescent="0.25">
      <c r="A144" s="976"/>
      <c r="B144" s="919"/>
      <c r="C144" s="972"/>
      <c r="D144" s="972"/>
      <c r="E144" s="972"/>
      <c r="F144" s="972"/>
      <c r="G144" s="972"/>
      <c r="H144" s="972"/>
      <c r="I144" s="973"/>
      <c r="J144" s="972"/>
      <c r="K144" s="972"/>
      <c r="L144" s="972"/>
      <c r="M144" s="972"/>
      <c r="N144" s="978"/>
      <c r="O144" s="919"/>
      <c r="P144" s="919"/>
      <c r="Q144" s="919"/>
      <c r="R144" s="916"/>
      <c r="S144" s="919"/>
      <c r="T144" s="1232"/>
      <c r="U144" s="1017"/>
      <c r="V144" s="993"/>
      <c r="W144" s="974"/>
      <c r="X144" s="1238"/>
      <c r="Y144" s="919"/>
      <c r="Z144" s="922"/>
      <c r="AA144" s="975"/>
      <c r="AB144" s="1223"/>
      <c r="AC144" s="922"/>
      <c r="AD144" s="926"/>
      <c r="AE144" s="926"/>
      <c r="AF144" s="832" t="s">
        <v>611</v>
      </c>
      <c r="AG144" s="193" t="s">
        <v>69</v>
      </c>
      <c r="AH144" s="194" t="s">
        <v>549</v>
      </c>
      <c r="AI144" s="205">
        <v>43497</v>
      </c>
      <c r="AJ144" s="205">
        <v>43814</v>
      </c>
      <c r="AK144" s="17">
        <f t="shared" si="7"/>
        <v>317</v>
      </c>
      <c r="AL144" s="196">
        <v>0.33</v>
      </c>
      <c r="AM144" s="197" t="s">
        <v>32</v>
      </c>
      <c r="AN144" s="198" t="s">
        <v>500</v>
      </c>
      <c r="AO144" s="199" t="s">
        <v>548</v>
      </c>
      <c r="AP144" s="198"/>
      <c r="AQ144" s="200"/>
    </row>
    <row r="145" spans="1:43" ht="31.5" customHeight="1" thickBot="1" x14ac:dyDescent="0.3">
      <c r="A145" s="966"/>
      <c r="B145" s="920"/>
      <c r="C145" s="958"/>
      <c r="D145" s="958"/>
      <c r="E145" s="958"/>
      <c r="F145" s="958"/>
      <c r="G145" s="958"/>
      <c r="H145" s="958"/>
      <c r="I145" s="960"/>
      <c r="J145" s="958"/>
      <c r="K145" s="958"/>
      <c r="L145" s="958"/>
      <c r="M145" s="958"/>
      <c r="N145" s="979"/>
      <c r="O145" s="920"/>
      <c r="P145" s="920"/>
      <c r="Q145" s="920"/>
      <c r="R145" s="917"/>
      <c r="S145" s="920"/>
      <c r="T145" s="1233"/>
      <c r="U145" s="1010"/>
      <c r="V145" s="994"/>
      <c r="W145" s="962"/>
      <c r="X145" s="1239"/>
      <c r="Y145" s="920"/>
      <c r="Z145" s="923"/>
      <c r="AA145" s="964"/>
      <c r="AB145" s="1224"/>
      <c r="AC145" s="923"/>
      <c r="AD145" s="927"/>
      <c r="AE145" s="927"/>
      <c r="AF145" s="833" t="s">
        <v>612</v>
      </c>
      <c r="AG145" s="173" t="s">
        <v>69</v>
      </c>
      <c r="AH145" s="174" t="s">
        <v>550</v>
      </c>
      <c r="AI145" s="175">
        <v>43497</v>
      </c>
      <c r="AJ145" s="175">
        <v>43814</v>
      </c>
      <c r="AK145" s="27">
        <f t="shared" si="7"/>
        <v>317</v>
      </c>
      <c r="AL145" s="176">
        <v>0.34</v>
      </c>
      <c r="AM145" s="177" t="s">
        <v>32</v>
      </c>
      <c r="AN145" s="178" t="s">
        <v>500</v>
      </c>
      <c r="AO145" s="179" t="s">
        <v>548</v>
      </c>
      <c r="AP145" s="178"/>
      <c r="AQ145" s="180"/>
    </row>
    <row r="146" spans="1:43" ht="48.75" customHeight="1" thickTop="1" thickBot="1" x14ac:dyDescent="0.3">
      <c r="A146" s="207" t="s">
        <v>481</v>
      </c>
      <c r="B146" s="208"/>
      <c r="C146" s="209" t="s">
        <v>482</v>
      </c>
      <c r="D146" s="209" t="s">
        <v>483</v>
      </c>
      <c r="E146" s="210" t="s">
        <v>484</v>
      </c>
      <c r="F146" s="209" t="s">
        <v>485</v>
      </c>
      <c r="G146" s="209" t="s">
        <v>486</v>
      </c>
      <c r="H146" s="209" t="s">
        <v>487</v>
      </c>
      <c r="I146" s="210" t="s">
        <v>488</v>
      </c>
      <c r="J146" s="209" t="s">
        <v>489</v>
      </c>
      <c r="K146" s="209" t="s">
        <v>490</v>
      </c>
      <c r="L146" s="209">
        <v>98</v>
      </c>
      <c r="M146" s="210" t="s">
        <v>38</v>
      </c>
      <c r="N146" s="211" t="s">
        <v>543</v>
      </c>
      <c r="O146" s="208" t="s">
        <v>544</v>
      </c>
      <c r="P146" s="208" t="s">
        <v>493</v>
      </c>
      <c r="Q146" s="212" t="s">
        <v>494</v>
      </c>
      <c r="R146" s="213">
        <v>12</v>
      </c>
      <c r="S146" s="214" t="s">
        <v>327</v>
      </c>
      <c r="T146" s="215" t="s">
        <v>551</v>
      </c>
      <c r="U146" s="216" t="s">
        <v>33</v>
      </c>
      <c r="V146" s="217" t="s">
        <v>552</v>
      </c>
      <c r="W146" s="218">
        <v>0.02</v>
      </c>
      <c r="X146" s="219">
        <v>1</v>
      </c>
      <c r="Y146" s="220" t="s">
        <v>327</v>
      </c>
      <c r="Z146" s="221" t="s">
        <v>328</v>
      </c>
      <c r="AA146" s="222"/>
      <c r="AB146" s="223"/>
      <c r="AC146" s="224"/>
      <c r="AD146" s="225" t="s">
        <v>497</v>
      </c>
      <c r="AE146" s="225" t="s">
        <v>498</v>
      </c>
      <c r="AF146" s="866" t="s">
        <v>613</v>
      </c>
      <c r="AG146" s="226" t="s">
        <v>69</v>
      </c>
      <c r="AH146" s="165" t="s">
        <v>552</v>
      </c>
      <c r="AI146" s="227">
        <v>43497</v>
      </c>
      <c r="AJ146" s="227">
        <v>43753</v>
      </c>
      <c r="AK146" s="2">
        <f t="shared" si="7"/>
        <v>256</v>
      </c>
      <c r="AL146" s="133">
        <v>1</v>
      </c>
      <c r="AM146" s="134" t="s">
        <v>32</v>
      </c>
      <c r="AN146" s="115" t="s">
        <v>500</v>
      </c>
      <c r="AO146" s="135" t="s">
        <v>548</v>
      </c>
      <c r="AP146" s="115"/>
      <c r="AQ146" s="136"/>
    </row>
    <row r="147" spans="1:43" ht="60" customHeight="1" thickTop="1" thickBot="1" x14ac:dyDescent="0.3">
      <c r="A147" s="137" t="s">
        <v>481</v>
      </c>
      <c r="B147" s="138"/>
      <c r="C147" s="139" t="s">
        <v>482</v>
      </c>
      <c r="D147" s="139" t="s">
        <v>483</v>
      </c>
      <c r="E147" s="140" t="s">
        <v>484</v>
      </c>
      <c r="F147" s="139" t="s">
        <v>485</v>
      </c>
      <c r="G147" s="139" t="s">
        <v>486</v>
      </c>
      <c r="H147" s="139" t="s">
        <v>487</v>
      </c>
      <c r="I147" s="140" t="s">
        <v>488</v>
      </c>
      <c r="J147" s="139" t="s">
        <v>489</v>
      </c>
      <c r="K147" s="139" t="s">
        <v>490</v>
      </c>
      <c r="L147" s="139">
        <v>98</v>
      </c>
      <c r="M147" s="140" t="s">
        <v>38</v>
      </c>
      <c r="N147" s="141" t="s">
        <v>543</v>
      </c>
      <c r="O147" s="138" t="s">
        <v>544</v>
      </c>
      <c r="P147" s="138" t="s">
        <v>493</v>
      </c>
      <c r="Q147" s="142" t="s">
        <v>494</v>
      </c>
      <c r="R147" s="143">
        <v>12</v>
      </c>
      <c r="S147" s="144" t="s">
        <v>327</v>
      </c>
      <c r="T147" s="145" t="s">
        <v>553</v>
      </c>
      <c r="U147" s="146" t="s">
        <v>33</v>
      </c>
      <c r="V147" s="147" t="s">
        <v>554</v>
      </c>
      <c r="W147" s="148">
        <v>0.01</v>
      </c>
      <c r="X147" s="228">
        <v>11</v>
      </c>
      <c r="Y147" s="229" t="s">
        <v>327</v>
      </c>
      <c r="Z147" s="150" t="s">
        <v>328</v>
      </c>
      <c r="AA147" s="151"/>
      <c r="AB147" s="152"/>
      <c r="AC147" s="153"/>
      <c r="AD147" s="154" t="s">
        <v>497</v>
      </c>
      <c r="AE147" s="154" t="s">
        <v>498</v>
      </c>
      <c r="AF147" s="856" t="s">
        <v>614</v>
      </c>
      <c r="AG147" s="155" t="s">
        <v>69</v>
      </c>
      <c r="AH147" s="165" t="s">
        <v>555</v>
      </c>
      <c r="AI147" s="227">
        <v>43480</v>
      </c>
      <c r="AJ147" s="227">
        <v>43814</v>
      </c>
      <c r="AK147" s="2">
        <f t="shared" si="7"/>
        <v>334</v>
      </c>
      <c r="AL147" s="133">
        <v>1</v>
      </c>
      <c r="AM147" s="134" t="s">
        <v>32</v>
      </c>
      <c r="AN147" s="115" t="s">
        <v>500</v>
      </c>
      <c r="AO147" s="135" t="s">
        <v>548</v>
      </c>
      <c r="AP147" s="115"/>
      <c r="AQ147" s="136"/>
    </row>
    <row r="148" spans="1:43" ht="34.5" customHeight="1" thickTop="1" x14ac:dyDescent="0.25">
      <c r="A148" s="965" t="s">
        <v>481</v>
      </c>
      <c r="B148" s="918" t="s">
        <v>556</v>
      </c>
      <c r="C148" s="957" t="s">
        <v>482</v>
      </c>
      <c r="D148" s="957" t="s">
        <v>483</v>
      </c>
      <c r="E148" s="957" t="s">
        <v>484</v>
      </c>
      <c r="F148" s="957" t="s">
        <v>557</v>
      </c>
      <c r="G148" s="957" t="s">
        <v>558</v>
      </c>
      <c r="H148" s="957" t="s">
        <v>559</v>
      </c>
      <c r="I148" s="959" t="s">
        <v>560</v>
      </c>
      <c r="J148" s="957" t="s">
        <v>561</v>
      </c>
      <c r="K148" s="959" t="s">
        <v>562</v>
      </c>
      <c r="L148" s="957">
        <v>1</v>
      </c>
      <c r="M148" s="957" t="s">
        <v>327</v>
      </c>
      <c r="N148" s="924" t="s">
        <v>563</v>
      </c>
      <c r="O148" s="918" t="s">
        <v>564</v>
      </c>
      <c r="P148" s="918" t="s">
        <v>565</v>
      </c>
      <c r="Q148" s="912" t="s">
        <v>562</v>
      </c>
      <c r="R148" s="915">
        <v>1</v>
      </c>
      <c r="S148" s="918" t="s">
        <v>327</v>
      </c>
      <c r="T148" s="1231" t="s">
        <v>566</v>
      </c>
      <c r="U148" s="1009" t="s">
        <v>33</v>
      </c>
      <c r="V148" s="992" t="s">
        <v>567</v>
      </c>
      <c r="W148" s="961">
        <v>0.02</v>
      </c>
      <c r="X148" s="1237">
        <v>1</v>
      </c>
      <c r="Y148" s="918" t="s">
        <v>327</v>
      </c>
      <c r="Z148" s="921" t="s">
        <v>328</v>
      </c>
      <c r="AA148" s="1460">
        <v>1149857630574</v>
      </c>
      <c r="AB148" s="1460">
        <v>2697052230</v>
      </c>
      <c r="AC148" s="921"/>
      <c r="AD148" s="925" t="s">
        <v>497</v>
      </c>
      <c r="AE148" s="925" t="s">
        <v>498</v>
      </c>
      <c r="AF148" s="831" t="s">
        <v>615</v>
      </c>
      <c r="AG148" s="164" t="s">
        <v>69</v>
      </c>
      <c r="AH148" s="170" t="s">
        <v>568</v>
      </c>
      <c r="AI148" s="166">
        <v>43405</v>
      </c>
      <c r="AJ148" s="166">
        <v>43485</v>
      </c>
      <c r="AK148" s="8">
        <f t="shared" si="7"/>
        <v>80</v>
      </c>
      <c r="AL148" s="167">
        <v>0.3</v>
      </c>
      <c r="AM148" s="168" t="s">
        <v>32</v>
      </c>
      <c r="AN148" s="169" t="s">
        <v>569</v>
      </c>
      <c r="AO148" s="170" t="s">
        <v>570</v>
      </c>
      <c r="AP148" s="169" t="s">
        <v>571</v>
      </c>
      <c r="AQ148" s="230" t="s">
        <v>572</v>
      </c>
    </row>
    <row r="149" spans="1:43" ht="33" customHeight="1" x14ac:dyDescent="0.25">
      <c r="A149" s="976"/>
      <c r="B149" s="919"/>
      <c r="C149" s="972"/>
      <c r="D149" s="972"/>
      <c r="E149" s="972"/>
      <c r="F149" s="972"/>
      <c r="G149" s="972"/>
      <c r="H149" s="972"/>
      <c r="I149" s="973"/>
      <c r="J149" s="972"/>
      <c r="K149" s="973"/>
      <c r="L149" s="972"/>
      <c r="M149" s="972"/>
      <c r="N149" s="978"/>
      <c r="O149" s="919"/>
      <c r="P149" s="919"/>
      <c r="Q149" s="913"/>
      <c r="R149" s="916"/>
      <c r="S149" s="919"/>
      <c r="T149" s="1232"/>
      <c r="U149" s="1017"/>
      <c r="V149" s="993"/>
      <c r="W149" s="974"/>
      <c r="X149" s="1238"/>
      <c r="Y149" s="919"/>
      <c r="Z149" s="922"/>
      <c r="AA149" s="1461"/>
      <c r="AB149" s="1461"/>
      <c r="AC149" s="922"/>
      <c r="AD149" s="926"/>
      <c r="AE149" s="926"/>
      <c r="AF149" s="832" t="s">
        <v>616</v>
      </c>
      <c r="AG149" s="193" t="s">
        <v>69</v>
      </c>
      <c r="AH149" s="199" t="s">
        <v>573</v>
      </c>
      <c r="AI149" s="205">
        <v>43435</v>
      </c>
      <c r="AJ149" s="205">
        <v>43496</v>
      </c>
      <c r="AK149" s="17">
        <f t="shared" si="7"/>
        <v>61</v>
      </c>
      <c r="AL149" s="196">
        <v>0.3</v>
      </c>
      <c r="AM149" s="197" t="s">
        <v>32</v>
      </c>
      <c r="AN149" s="198" t="s">
        <v>569</v>
      </c>
      <c r="AO149" s="199" t="s">
        <v>570</v>
      </c>
      <c r="AP149" s="198" t="s">
        <v>571</v>
      </c>
      <c r="AQ149" s="231" t="s">
        <v>572</v>
      </c>
    </row>
    <row r="150" spans="1:43" ht="54.75" thickBot="1" x14ac:dyDescent="0.3">
      <c r="A150" s="966"/>
      <c r="B150" s="920"/>
      <c r="C150" s="958"/>
      <c r="D150" s="958"/>
      <c r="E150" s="958"/>
      <c r="F150" s="958"/>
      <c r="G150" s="958"/>
      <c r="H150" s="958"/>
      <c r="I150" s="960"/>
      <c r="J150" s="958"/>
      <c r="K150" s="960"/>
      <c r="L150" s="958"/>
      <c r="M150" s="958"/>
      <c r="N150" s="979"/>
      <c r="O150" s="920"/>
      <c r="P150" s="920"/>
      <c r="Q150" s="914"/>
      <c r="R150" s="917"/>
      <c r="S150" s="920"/>
      <c r="T150" s="1233"/>
      <c r="U150" s="1010"/>
      <c r="V150" s="994"/>
      <c r="W150" s="962"/>
      <c r="X150" s="1239"/>
      <c r="Y150" s="920"/>
      <c r="Z150" s="923"/>
      <c r="AA150" s="1462"/>
      <c r="AB150" s="1462"/>
      <c r="AC150" s="923"/>
      <c r="AD150" s="927"/>
      <c r="AE150" s="927"/>
      <c r="AF150" s="833" t="s">
        <v>617</v>
      </c>
      <c r="AG150" s="173" t="s">
        <v>69</v>
      </c>
      <c r="AH150" s="179" t="s">
        <v>574</v>
      </c>
      <c r="AI150" s="175">
        <v>43497</v>
      </c>
      <c r="AJ150" s="175">
        <v>43585</v>
      </c>
      <c r="AK150" s="27">
        <f t="shared" si="7"/>
        <v>88</v>
      </c>
      <c r="AL150" s="176">
        <v>0.4</v>
      </c>
      <c r="AM150" s="177" t="s">
        <v>32</v>
      </c>
      <c r="AN150" s="178" t="s">
        <v>569</v>
      </c>
      <c r="AO150" s="179" t="s">
        <v>570</v>
      </c>
      <c r="AP150" s="178" t="s">
        <v>575</v>
      </c>
      <c r="AQ150" s="232" t="s">
        <v>576</v>
      </c>
    </row>
    <row r="151" spans="1:43" ht="114.75" customHeight="1" thickTop="1" thickBot="1" x14ac:dyDescent="0.3">
      <c r="A151" s="233" t="s">
        <v>481</v>
      </c>
      <c r="B151" s="234" t="s">
        <v>556</v>
      </c>
      <c r="C151" s="235" t="s">
        <v>482</v>
      </c>
      <c r="D151" s="235" t="s">
        <v>483</v>
      </c>
      <c r="E151" s="236" t="s">
        <v>484</v>
      </c>
      <c r="F151" s="235" t="s">
        <v>557</v>
      </c>
      <c r="G151" s="235" t="s">
        <v>558</v>
      </c>
      <c r="H151" s="235" t="s">
        <v>559</v>
      </c>
      <c r="I151" s="236" t="s">
        <v>560</v>
      </c>
      <c r="J151" s="235" t="s">
        <v>561</v>
      </c>
      <c r="K151" s="236" t="s">
        <v>562</v>
      </c>
      <c r="L151" s="235">
        <v>1</v>
      </c>
      <c r="M151" s="235" t="s">
        <v>327</v>
      </c>
      <c r="N151" s="237" t="s">
        <v>563</v>
      </c>
      <c r="O151" s="234" t="s">
        <v>564</v>
      </c>
      <c r="P151" s="234" t="s">
        <v>565</v>
      </c>
      <c r="Q151" s="238" t="s">
        <v>562</v>
      </c>
      <c r="R151" s="239">
        <v>1</v>
      </c>
      <c r="S151" s="240" t="s">
        <v>327</v>
      </c>
      <c r="T151" s="241" t="s">
        <v>577</v>
      </c>
      <c r="U151" s="242" t="s">
        <v>33</v>
      </c>
      <c r="V151" s="243" t="s">
        <v>578</v>
      </c>
      <c r="W151" s="244">
        <v>0.02</v>
      </c>
      <c r="X151" s="245">
        <v>1</v>
      </c>
      <c r="Y151" s="246" t="s">
        <v>327</v>
      </c>
      <c r="Z151" s="247" t="s">
        <v>328</v>
      </c>
      <c r="AA151" s="248"/>
      <c r="AB151" s="249"/>
      <c r="AC151" s="250"/>
      <c r="AD151" s="154" t="s">
        <v>497</v>
      </c>
      <c r="AE151" s="154" t="s">
        <v>498</v>
      </c>
      <c r="AF151" s="856" t="s">
        <v>618</v>
      </c>
      <c r="AG151" s="155" t="s">
        <v>69</v>
      </c>
      <c r="AH151" s="161" t="s">
        <v>579</v>
      </c>
      <c r="AI151" s="203">
        <v>43435</v>
      </c>
      <c r="AJ151" s="203">
        <v>43496</v>
      </c>
      <c r="AK151" s="204">
        <f t="shared" si="7"/>
        <v>61</v>
      </c>
      <c r="AL151" s="159">
        <v>1</v>
      </c>
      <c r="AM151" s="160" t="s">
        <v>32</v>
      </c>
      <c r="AN151" s="141" t="s">
        <v>569</v>
      </c>
      <c r="AO151" s="161" t="s">
        <v>570</v>
      </c>
      <c r="AP151" s="141"/>
      <c r="AQ151" s="251"/>
    </row>
    <row r="152" spans="1:43" ht="51.75" customHeight="1" thickTop="1" x14ac:dyDescent="0.25">
      <c r="A152" s="965" t="s">
        <v>481</v>
      </c>
      <c r="B152" s="918" t="s">
        <v>556</v>
      </c>
      <c r="C152" s="957" t="s">
        <v>482</v>
      </c>
      <c r="D152" s="957" t="s">
        <v>483</v>
      </c>
      <c r="E152" s="957" t="s">
        <v>484</v>
      </c>
      <c r="F152" s="957" t="s">
        <v>557</v>
      </c>
      <c r="G152" s="957" t="s">
        <v>558</v>
      </c>
      <c r="H152" s="957" t="s">
        <v>559</v>
      </c>
      <c r="I152" s="959" t="s">
        <v>560</v>
      </c>
      <c r="J152" s="957" t="s">
        <v>561</v>
      </c>
      <c r="K152" s="959" t="s">
        <v>562</v>
      </c>
      <c r="L152" s="957">
        <v>1</v>
      </c>
      <c r="M152" s="957" t="s">
        <v>327</v>
      </c>
      <c r="N152" s="924" t="s">
        <v>563</v>
      </c>
      <c r="O152" s="918" t="s">
        <v>564</v>
      </c>
      <c r="P152" s="918" t="s">
        <v>565</v>
      </c>
      <c r="Q152" s="912" t="s">
        <v>562</v>
      </c>
      <c r="R152" s="915">
        <v>1</v>
      </c>
      <c r="S152" s="918" t="s">
        <v>327</v>
      </c>
      <c r="T152" s="1231" t="s">
        <v>580</v>
      </c>
      <c r="U152" s="1009" t="s">
        <v>33</v>
      </c>
      <c r="V152" s="992" t="s">
        <v>581</v>
      </c>
      <c r="W152" s="961">
        <v>0.02</v>
      </c>
      <c r="X152" s="1237">
        <v>1</v>
      </c>
      <c r="Y152" s="918" t="s">
        <v>327</v>
      </c>
      <c r="Z152" s="921" t="s">
        <v>328</v>
      </c>
      <c r="AA152" s="963"/>
      <c r="AB152" s="1222"/>
      <c r="AC152" s="921"/>
      <c r="AD152" s="925" t="s">
        <v>497</v>
      </c>
      <c r="AE152" s="925" t="s">
        <v>498</v>
      </c>
      <c r="AF152" s="831" t="s">
        <v>619</v>
      </c>
      <c r="AG152" s="164" t="s">
        <v>69</v>
      </c>
      <c r="AH152" s="170" t="s">
        <v>582</v>
      </c>
      <c r="AI152" s="166">
        <v>43405</v>
      </c>
      <c r="AJ152" s="166">
        <v>43485</v>
      </c>
      <c r="AK152" s="8">
        <f t="shared" si="7"/>
        <v>80</v>
      </c>
      <c r="AL152" s="167">
        <v>0.9</v>
      </c>
      <c r="AM152" s="168" t="s">
        <v>32</v>
      </c>
      <c r="AN152" s="169" t="s">
        <v>569</v>
      </c>
      <c r="AO152" s="170" t="s">
        <v>570</v>
      </c>
      <c r="AP152" s="169" t="s">
        <v>571</v>
      </c>
      <c r="AQ152" s="230" t="s">
        <v>583</v>
      </c>
    </row>
    <row r="153" spans="1:43" ht="66" customHeight="1" thickBot="1" x14ac:dyDescent="0.3">
      <c r="A153" s="966"/>
      <c r="B153" s="920"/>
      <c r="C153" s="958"/>
      <c r="D153" s="958"/>
      <c r="E153" s="958"/>
      <c r="F153" s="958"/>
      <c r="G153" s="958"/>
      <c r="H153" s="958"/>
      <c r="I153" s="960"/>
      <c r="J153" s="958"/>
      <c r="K153" s="960"/>
      <c r="L153" s="958"/>
      <c r="M153" s="958"/>
      <c r="N153" s="979"/>
      <c r="O153" s="920"/>
      <c r="P153" s="920"/>
      <c r="Q153" s="914"/>
      <c r="R153" s="917"/>
      <c r="S153" s="920"/>
      <c r="T153" s="1233"/>
      <c r="U153" s="1010"/>
      <c r="V153" s="994"/>
      <c r="W153" s="962"/>
      <c r="X153" s="1239"/>
      <c r="Y153" s="920"/>
      <c r="Z153" s="923"/>
      <c r="AA153" s="964"/>
      <c r="AB153" s="1224"/>
      <c r="AC153" s="923"/>
      <c r="AD153" s="927"/>
      <c r="AE153" s="927"/>
      <c r="AF153" s="833" t="s">
        <v>620</v>
      </c>
      <c r="AG153" s="173" t="s">
        <v>584</v>
      </c>
      <c r="AH153" s="179" t="s">
        <v>585</v>
      </c>
      <c r="AI153" s="175">
        <v>43466</v>
      </c>
      <c r="AJ153" s="175">
        <v>43485</v>
      </c>
      <c r="AK153" s="27">
        <f t="shared" si="7"/>
        <v>19</v>
      </c>
      <c r="AL153" s="176">
        <v>0.1</v>
      </c>
      <c r="AM153" s="177" t="s">
        <v>32</v>
      </c>
      <c r="AN153" s="178" t="s">
        <v>569</v>
      </c>
      <c r="AO153" s="179" t="s">
        <v>570</v>
      </c>
      <c r="AP153" s="178" t="s">
        <v>586</v>
      </c>
      <c r="AQ153" s="232" t="s">
        <v>587</v>
      </c>
    </row>
    <row r="154" spans="1:43" ht="27.75" thickTop="1" x14ac:dyDescent="0.25">
      <c r="A154" s="965" t="s">
        <v>704</v>
      </c>
      <c r="B154" s="918"/>
      <c r="C154" s="957" t="s">
        <v>621</v>
      </c>
      <c r="D154" s="957" t="s">
        <v>622</v>
      </c>
      <c r="E154" s="959" t="s">
        <v>623</v>
      </c>
      <c r="F154" s="957" t="s">
        <v>624</v>
      </c>
      <c r="G154" s="957" t="s">
        <v>625</v>
      </c>
      <c r="H154" s="957" t="s">
        <v>626</v>
      </c>
      <c r="I154" s="959" t="s">
        <v>627</v>
      </c>
      <c r="J154" s="957" t="s">
        <v>628</v>
      </c>
      <c r="K154" s="959" t="s">
        <v>629</v>
      </c>
      <c r="L154" s="957">
        <v>85</v>
      </c>
      <c r="M154" s="957" t="s">
        <v>38</v>
      </c>
      <c r="N154" s="924" t="s">
        <v>630</v>
      </c>
      <c r="O154" s="912" t="s">
        <v>631</v>
      </c>
      <c r="P154" s="918" t="s">
        <v>632</v>
      </c>
      <c r="Q154" s="918" t="s">
        <v>633</v>
      </c>
      <c r="R154" s="1024">
        <v>100</v>
      </c>
      <c r="S154" s="918" t="s">
        <v>38</v>
      </c>
      <c r="T154" s="1234" t="s">
        <v>634</v>
      </c>
      <c r="U154" s="1009" t="s">
        <v>33</v>
      </c>
      <c r="V154" s="1072" t="s">
        <v>635</v>
      </c>
      <c r="W154" s="961">
        <v>0.04</v>
      </c>
      <c r="X154" s="1293">
        <v>100</v>
      </c>
      <c r="Y154" s="918" t="s">
        <v>38</v>
      </c>
      <c r="Z154" s="921" t="s">
        <v>328</v>
      </c>
      <c r="AA154" s="963"/>
      <c r="AB154" s="1295"/>
      <c r="AC154" s="921"/>
      <c r="AD154" s="925" t="s">
        <v>636</v>
      </c>
      <c r="AE154" s="925" t="s">
        <v>637</v>
      </c>
      <c r="AF154" s="831" t="s">
        <v>685</v>
      </c>
      <c r="AG154" s="164" t="s">
        <v>69</v>
      </c>
      <c r="AH154" s="170" t="s">
        <v>638</v>
      </c>
      <c r="AI154" s="166">
        <v>43497</v>
      </c>
      <c r="AJ154" s="166">
        <v>43524</v>
      </c>
      <c r="AK154" s="8">
        <f>AJ154-AI154</f>
        <v>27</v>
      </c>
      <c r="AL154" s="167">
        <v>0.3</v>
      </c>
      <c r="AM154" s="168" t="s">
        <v>32</v>
      </c>
      <c r="AN154" s="170" t="s">
        <v>639</v>
      </c>
      <c r="AO154" s="170" t="s">
        <v>640</v>
      </c>
      <c r="AP154" s="252"/>
      <c r="AQ154" s="253"/>
    </row>
    <row r="155" spans="1:43" ht="27" x14ac:dyDescent="0.25">
      <c r="A155" s="976"/>
      <c r="B155" s="919"/>
      <c r="C155" s="972"/>
      <c r="D155" s="972"/>
      <c r="E155" s="973"/>
      <c r="F155" s="972"/>
      <c r="G155" s="972"/>
      <c r="H155" s="972"/>
      <c r="I155" s="973"/>
      <c r="J155" s="972"/>
      <c r="K155" s="973"/>
      <c r="L155" s="972"/>
      <c r="M155" s="972"/>
      <c r="N155" s="978"/>
      <c r="O155" s="913"/>
      <c r="P155" s="919"/>
      <c r="Q155" s="919"/>
      <c r="R155" s="1025"/>
      <c r="S155" s="919"/>
      <c r="T155" s="1235"/>
      <c r="U155" s="1017"/>
      <c r="V155" s="1073"/>
      <c r="W155" s="974"/>
      <c r="X155" s="1312"/>
      <c r="Y155" s="919"/>
      <c r="Z155" s="922"/>
      <c r="AA155" s="975"/>
      <c r="AB155" s="1310"/>
      <c r="AC155" s="922"/>
      <c r="AD155" s="926"/>
      <c r="AE155" s="926"/>
      <c r="AF155" s="832" t="s">
        <v>686</v>
      </c>
      <c r="AG155" s="193" t="s">
        <v>69</v>
      </c>
      <c r="AH155" s="199" t="s">
        <v>641</v>
      </c>
      <c r="AI155" s="205">
        <v>43525</v>
      </c>
      <c r="AJ155" s="205">
        <v>43768</v>
      </c>
      <c r="AK155" s="17">
        <f t="shared" ref="AK155:AK171" si="8">AJ155-AI155</f>
        <v>243</v>
      </c>
      <c r="AL155" s="196">
        <v>0.5</v>
      </c>
      <c r="AM155" s="197" t="s">
        <v>347</v>
      </c>
      <c r="AN155" s="199" t="s">
        <v>639</v>
      </c>
      <c r="AO155" s="199" t="s">
        <v>640</v>
      </c>
      <c r="AP155" s="199" t="s">
        <v>642</v>
      </c>
      <c r="AQ155" s="254" t="s">
        <v>642</v>
      </c>
    </row>
    <row r="156" spans="1:43" ht="27.75" thickBot="1" x14ac:dyDescent="0.3">
      <c r="A156" s="966"/>
      <c r="B156" s="920"/>
      <c r="C156" s="958"/>
      <c r="D156" s="958"/>
      <c r="E156" s="960"/>
      <c r="F156" s="958"/>
      <c r="G156" s="958"/>
      <c r="H156" s="958"/>
      <c r="I156" s="960"/>
      <c r="J156" s="958"/>
      <c r="K156" s="960"/>
      <c r="L156" s="958"/>
      <c r="M156" s="958"/>
      <c r="N156" s="979"/>
      <c r="O156" s="914"/>
      <c r="P156" s="920"/>
      <c r="Q156" s="920"/>
      <c r="R156" s="1026"/>
      <c r="S156" s="920"/>
      <c r="T156" s="1236"/>
      <c r="U156" s="1010"/>
      <c r="V156" s="1074"/>
      <c r="W156" s="962"/>
      <c r="X156" s="1294"/>
      <c r="Y156" s="920"/>
      <c r="Z156" s="923"/>
      <c r="AA156" s="964"/>
      <c r="AB156" s="1296"/>
      <c r="AC156" s="923"/>
      <c r="AD156" s="927"/>
      <c r="AE156" s="927"/>
      <c r="AF156" s="833" t="s">
        <v>687</v>
      </c>
      <c r="AG156" s="173" t="s">
        <v>69</v>
      </c>
      <c r="AH156" s="179" t="s">
        <v>643</v>
      </c>
      <c r="AI156" s="175">
        <v>43770</v>
      </c>
      <c r="AJ156" s="175">
        <v>43799</v>
      </c>
      <c r="AK156" s="27">
        <f t="shared" si="8"/>
        <v>29</v>
      </c>
      <c r="AL156" s="176">
        <v>0.2</v>
      </c>
      <c r="AM156" s="177" t="s">
        <v>32</v>
      </c>
      <c r="AN156" s="179" t="s">
        <v>639</v>
      </c>
      <c r="AO156" s="179" t="s">
        <v>640</v>
      </c>
      <c r="AP156" s="179" t="s">
        <v>642</v>
      </c>
      <c r="AQ156" s="255" t="s">
        <v>642</v>
      </c>
    </row>
    <row r="157" spans="1:43" ht="36" customHeight="1" thickTop="1" x14ac:dyDescent="0.25">
      <c r="A157" s="965" t="s">
        <v>704</v>
      </c>
      <c r="B157" s="918"/>
      <c r="C157" s="957" t="s">
        <v>621</v>
      </c>
      <c r="D157" s="957" t="s">
        <v>622</v>
      </c>
      <c r="E157" s="959" t="s">
        <v>623</v>
      </c>
      <c r="F157" s="957" t="s">
        <v>624</v>
      </c>
      <c r="G157" s="957" t="s">
        <v>625</v>
      </c>
      <c r="H157" s="957" t="s">
        <v>626</v>
      </c>
      <c r="I157" s="959" t="s">
        <v>627</v>
      </c>
      <c r="J157" s="957" t="s">
        <v>628</v>
      </c>
      <c r="K157" s="959" t="s">
        <v>629</v>
      </c>
      <c r="L157" s="957">
        <v>85</v>
      </c>
      <c r="M157" s="957" t="s">
        <v>38</v>
      </c>
      <c r="N157" s="924" t="s">
        <v>630</v>
      </c>
      <c r="O157" s="918" t="s">
        <v>631</v>
      </c>
      <c r="P157" s="918" t="s">
        <v>632</v>
      </c>
      <c r="Q157" s="918" t="s">
        <v>633</v>
      </c>
      <c r="R157" s="1024">
        <v>100</v>
      </c>
      <c r="S157" s="918" t="s">
        <v>38</v>
      </c>
      <c r="T157" s="1234" t="s">
        <v>644</v>
      </c>
      <c r="U157" s="1009" t="s">
        <v>33</v>
      </c>
      <c r="V157" s="1072" t="s">
        <v>645</v>
      </c>
      <c r="W157" s="1458">
        <v>0.04</v>
      </c>
      <c r="X157" s="1293">
        <v>100</v>
      </c>
      <c r="Y157" s="918" t="s">
        <v>38</v>
      </c>
      <c r="Z157" s="921" t="s">
        <v>328</v>
      </c>
      <c r="AA157" s="1328"/>
      <c r="AB157" s="1295"/>
      <c r="AC157" s="921"/>
      <c r="AD157" s="925" t="s">
        <v>636</v>
      </c>
      <c r="AE157" s="891" t="s">
        <v>637</v>
      </c>
      <c r="AF157" s="831" t="s">
        <v>688</v>
      </c>
      <c r="AG157" s="164" t="s">
        <v>69</v>
      </c>
      <c r="AH157" s="256" t="s">
        <v>646</v>
      </c>
      <c r="AI157" s="166">
        <v>43466</v>
      </c>
      <c r="AJ157" s="166">
        <v>43555</v>
      </c>
      <c r="AK157" s="8">
        <f t="shared" si="8"/>
        <v>89</v>
      </c>
      <c r="AL157" s="167">
        <v>0.7</v>
      </c>
      <c r="AM157" s="168" t="s">
        <v>32</v>
      </c>
      <c r="AN157" s="170" t="s">
        <v>639</v>
      </c>
      <c r="AO157" s="170" t="s">
        <v>640</v>
      </c>
      <c r="AP157" s="170" t="s">
        <v>642</v>
      </c>
      <c r="AQ157" s="257" t="s">
        <v>642</v>
      </c>
    </row>
    <row r="158" spans="1:43" ht="45" customHeight="1" thickBot="1" x14ac:dyDescent="0.3">
      <c r="A158" s="966"/>
      <c r="B158" s="920"/>
      <c r="C158" s="958"/>
      <c r="D158" s="958"/>
      <c r="E158" s="960"/>
      <c r="F158" s="958"/>
      <c r="G158" s="958"/>
      <c r="H158" s="958"/>
      <c r="I158" s="960"/>
      <c r="J158" s="958"/>
      <c r="K158" s="960"/>
      <c r="L158" s="958"/>
      <c r="M158" s="958"/>
      <c r="N158" s="979"/>
      <c r="O158" s="920"/>
      <c r="P158" s="920"/>
      <c r="Q158" s="920"/>
      <c r="R158" s="1026"/>
      <c r="S158" s="920"/>
      <c r="T158" s="1236"/>
      <c r="U158" s="1010" t="s">
        <v>33</v>
      </c>
      <c r="V158" s="1074"/>
      <c r="W158" s="1459"/>
      <c r="X158" s="1294"/>
      <c r="Y158" s="920"/>
      <c r="Z158" s="923"/>
      <c r="AA158" s="1330"/>
      <c r="AB158" s="1296"/>
      <c r="AC158" s="923"/>
      <c r="AD158" s="927"/>
      <c r="AE158" s="893"/>
      <c r="AF158" s="833" t="s">
        <v>689</v>
      </c>
      <c r="AG158" s="173" t="s">
        <v>69</v>
      </c>
      <c r="AH158" s="258" t="s">
        <v>647</v>
      </c>
      <c r="AI158" s="175">
        <v>43466</v>
      </c>
      <c r="AJ158" s="175">
        <v>43819</v>
      </c>
      <c r="AK158" s="27">
        <f t="shared" si="8"/>
        <v>353</v>
      </c>
      <c r="AL158" s="176">
        <v>0.3</v>
      </c>
      <c r="AM158" s="177" t="s">
        <v>32</v>
      </c>
      <c r="AN158" s="179" t="s">
        <v>639</v>
      </c>
      <c r="AO158" s="179" t="s">
        <v>640</v>
      </c>
      <c r="AP158" s="179" t="s">
        <v>642</v>
      </c>
      <c r="AQ158" s="255" t="s">
        <v>642</v>
      </c>
    </row>
    <row r="159" spans="1:43" ht="82.5" customHeight="1" thickTop="1" thickBot="1" x14ac:dyDescent="0.3">
      <c r="A159" s="111" t="s">
        <v>704</v>
      </c>
      <c r="B159" s="112"/>
      <c r="C159" s="113" t="s">
        <v>621</v>
      </c>
      <c r="D159" s="113" t="s">
        <v>622</v>
      </c>
      <c r="E159" s="114" t="s">
        <v>623</v>
      </c>
      <c r="F159" s="113" t="s">
        <v>624</v>
      </c>
      <c r="G159" s="113" t="s">
        <v>625</v>
      </c>
      <c r="H159" s="113" t="s">
        <v>626</v>
      </c>
      <c r="I159" s="114" t="s">
        <v>627</v>
      </c>
      <c r="J159" s="113" t="s">
        <v>628</v>
      </c>
      <c r="K159" s="114" t="s">
        <v>629</v>
      </c>
      <c r="L159" s="113">
        <v>85</v>
      </c>
      <c r="M159" s="114" t="s">
        <v>38</v>
      </c>
      <c r="N159" s="115" t="s">
        <v>630</v>
      </c>
      <c r="O159" s="116" t="s">
        <v>631</v>
      </c>
      <c r="P159" s="112" t="s">
        <v>632</v>
      </c>
      <c r="Q159" s="112" t="s">
        <v>633</v>
      </c>
      <c r="R159" s="259">
        <v>100</v>
      </c>
      <c r="S159" s="112" t="s">
        <v>38</v>
      </c>
      <c r="T159" s="260" t="s">
        <v>648</v>
      </c>
      <c r="U159" s="129" t="s">
        <v>33</v>
      </c>
      <c r="V159" s="261" t="s">
        <v>649</v>
      </c>
      <c r="W159" s="262">
        <v>0.04</v>
      </c>
      <c r="X159" s="263">
        <v>100</v>
      </c>
      <c r="Y159" s="112" t="s">
        <v>38</v>
      </c>
      <c r="Z159" s="127" t="s">
        <v>328</v>
      </c>
      <c r="AA159" s="264"/>
      <c r="AB159" s="265"/>
      <c r="AC159" s="127"/>
      <c r="AD159" s="128" t="s">
        <v>636</v>
      </c>
      <c r="AE159" s="128" t="s">
        <v>637</v>
      </c>
      <c r="AF159" s="855" t="s">
        <v>690</v>
      </c>
      <c r="AG159" s="129" t="s">
        <v>69</v>
      </c>
      <c r="AH159" s="266" t="s">
        <v>650</v>
      </c>
      <c r="AI159" s="227">
        <v>43466</v>
      </c>
      <c r="AJ159" s="227">
        <v>43819</v>
      </c>
      <c r="AK159" s="2">
        <f t="shared" si="8"/>
        <v>353</v>
      </c>
      <c r="AL159" s="133">
        <v>1</v>
      </c>
      <c r="AM159" s="134" t="s">
        <v>32</v>
      </c>
      <c r="AN159" s="135" t="s">
        <v>639</v>
      </c>
      <c r="AO159" s="135" t="s">
        <v>640</v>
      </c>
      <c r="AP159" s="135" t="s">
        <v>642</v>
      </c>
      <c r="AQ159" s="267" t="s">
        <v>642</v>
      </c>
    </row>
    <row r="160" spans="1:43" ht="88.5" customHeight="1" thickTop="1" thickBot="1" x14ac:dyDescent="0.3">
      <c r="A160" s="111" t="s">
        <v>704</v>
      </c>
      <c r="B160" s="112"/>
      <c r="C160" s="113" t="s">
        <v>621</v>
      </c>
      <c r="D160" s="113" t="s">
        <v>622</v>
      </c>
      <c r="E160" s="114" t="s">
        <v>623</v>
      </c>
      <c r="F160" s="113" t="s">
        <v>624</v>
      </c>
      <c r="G160" s="113" t="s">
        <v>625</v>
      </c>
      <c r="H160" s="113" t="s">
        <v>626</v>
      </c>
      <c r="I160" s="114" t="s">
        <v>627</v>
      </c>
      <c r="J160" s="113" t="s">
        <v>628</v>
      </c>
      <c r="K160" s="114" t="s">
        <v>629</v>
      </c>
      <c r="L160" s="113">
        <v>85</v>
      </c>
      <c r="M160" s="114" t="s">
        <v>38</v>
      </c>
      <c r="N160" s="115" t="s">
        <v>630</v>
      </c>
      <c r="O160" s="116" t="s">
        <v>631</v>
      </c>
      <c r="P160" s="112" t="s">
        <v>632</v>
      </c>
      <c r="Q160" s="112" t="s">
        <v>633</v>
      </c>
      <c r="R160" s="259">
        <v>100</v>
      </c>
      <c r="S160" s="112" t="s">
        <v>38</v>
      </c>
      <c r="T160" s="260" t="s">
        <v>651</v>
      </c>
      <c r="U160" s="129" t="s">
        <v>33</v>
      </c>
      <c r="V160" s="261" t="s">
        <v>652</v>
      </c>
      <c r="W160" s="262">
        <v>0.04</v>
      </c>
      <c r="X160" s="263">
        <v>1</v>
      </c>
      <c r="Y160" s="112" t="s">
        <v>327</v>
      </c>
      <c r="Z160" s="127" t="s">
        <v>328</v>
      </c>
      <c r="AA160" s="264"/>
      <c r="AB160" s="265"/>
      <c r="AC160" s="127"/>
      <c r="AD160" s="128" t="s">
        <v>636</v>
      </c>
      <c r="AE160" s="128" t="s">
        <v>637</v>
      </c>
      <c r="AF160" s="855" t="s">
        <v>691</v>
      </c>
      <c r="AG160" s="129" t="s">
        <v>69</v>
      </c>
      <c r="AH160" s="266" t="s">
        <v>653</v>
      </c>
      <c r="AI160" s="227">
        <v>43497</v>
      </c>
      <c r="AJ160" s="227">
        <v>43819</v>
      </c>
      <c r="AK160" s="2">
        <f t="shared" si="8"/>
        <v>322</v>
      </c>
      <c r="AL160" s="133">
        <v>1</v>
      </c>
      <c r="AM160" s="134" t="s">
        <v>32</v>
      </c>
      <c r="AN160" s="135" t="s">
        <v>639</v>
      </c>
      <c r="AO160" s="135" t="s">
        <v>640</v>
      </c>
      <c r="AP160" s="135" t="s">
        <v>642</v>
      </c>
      <c r="AQ160" s="267" t="s">
        <v>642</v>
      </c>
    </row>
    <row r="161" spans="1:43" ht="84.75" customHeight="1" thickTop="1" thickBot="1" x14ac:dyDescent="0.3">
      <c r="A161" s="111" t="s">
        <v>704</v>
      </c>
      <c r="B161" s="112"/>
      <c r="C161" s="113" t="s">
        <v>621</v>
      </c>
      <c r="D161" s="113" t="s">
        <v>622</v>
      </c>
      <c r="E161" s="114" t="s">
        <v>623</v>
      </c>
      <c r="F161" s="113" t="s">
        <v>624</v>
      </c>
      <c r="G161" s="113" t="s">
        <v>625</v>
      </c>
      <c r="H161" s="113" t="s">
        <v>626</v>
      </c>
      <c r="I161" s="114" t="s">
        <v>627</v>
      </c>
      <c r="J161" s="113" t="s">
        <v>628</v>
      </c>
      <c r="K161" s="114" t="s">
        <v>629</v>
      </c>
      <c r="L161" s="113">
        <v>85</v>
      </c>
      <c r="M161" s="114" t="s">
        <v>38</v>
      </c>
      <c r="N161" s="115" t="s">
        <v>630</v>
      </c>
      <c r="O161" s="116" t="s">
        <v>631</v>
      </c>
      <c r="P161" s="112" t="s">
        <v>632</v>
      </c>
      <c r="Q161" s="112" t="s">
        <v>633</v>
      </c>
      <c r="R161" s="259">
        <v>100</v>
      </c>
      <c r="S161" s="112" t="s">
        <v>38</v>
      </c>
      <c r="T161" s="260" t="s">
        <v>654</v>
      </c>
      <c r="U161" s="129" t="s">
        <v>33</v>
      </c>
      <c r="V161" s="261" t="s">
        <v>655</v>
      </c>
      <c r="W161" s="268">
        <v>0.04</v>
      </c>
      <c r="X161" s="263">
        <v>1</v>
      </c>
      <c r="Y161" s="112" t="s">
        <v>38</v>
      </c>
      <c r="Z161" s="127" t="s">
        <v>328</v>
      </c>
      <c r="AA161" s="264"/>
      <c r="AB161" s="265"/>
      <c r="AC161" s="127"/>
      <c r="AD161" s="128" t="s">
        <v>636</v>
      </c>
      <c r="AE161" s="128" t="s">
        <v>637</v>
      </c>
      <c r="AF161" s="855" t="s">
        <v>692</v>
      </c>
      <c r="AG161" s="129" t="s">
        <v>69</v>
      </c>
      <c r="AH161" s="266" t="s">
        <v>656</v>
      </c>
      <c r="AI161" s="227">
        <v>43525</v>
      </c>
      <c r="AJ161" s="227">
        <v>43819</v>
      </c>
      <c r="AK161" s="2">
        <f t="shared" si="8"/>
        <v>294</v>
      </c>
      <c r="AL161" s="133">
        <v>1</v>
      </c>
      <c r="AM161" s="134" t="s">
        <v>32</v>
      </c>
      <c r="AN161" s="135" t="s">
        <v>639</v>
      </c>
      <c r="AO161" s="135" t="s">
        <v>640</v>
      </c>
      <c r="AP161" s="135" t="s">
        <v>642</v>
      </c>
      <c r="AQ161" s="267" t="s">
        <v>642</v>
      </c>
    </row>
    <row r="162" spans="1:43" ht="130.5" customHeight="1" thickTop="1" thickBot="1" x14ac:dyDescent="0.3">
      <c r="A162" s="111" t="s">
        <v>704</v>
      </c>
      <c r="B162" s="112"/>
      <c r="C162" s="113" t="s">
        <v>621</v>
      </c>
      <c r="D162" s="113" t="s">
        <v>622</v>
      </c>
      <c r="E162" s="114" t="s">
        <v>623</v>
      </c>
      <c r="F162" s="113" t="s">
        <v>624</v>
      </c>
      <c r="G162" s="113" t="s">
        <v>625</v>
      </c>
      <c r="H162" s="113" t="s">
        <v>626</v>
      </c>
      <c r="I162" s="114" t="s">
        <v>627</v>
      </c>
      <c r="J162" s="113" t="s">
        <v>628</v>
      </c>
      <c r="K162" s="114" t="s">
        <v>629</v>
      </c>
      <c r="L162" s="113">
        <v>85</v>
      </c>
      <c r="M162" s="114" t="s">
        <v>38</v>
      </c>
      <c r="N162" s="115" t="s">
        <v>630</v>
      </c>
      <c r="O162" s="116" t="s">
        <v>631</v>
      </c>
      <c r="P162" s="112" t="s">
        <v>632</v>
      </c>
      <c r="Q162" s="112" t="s">
        <v>633</v>
      </c>
      <c r="R162" s="259">
        <v>100</v>
      </c>
      <c r="S162" s="112" t="s">
        <v>38</v>
      </c>
      <c r="T162" s="269" t="s">
        <v>657</v>
      </c>
      <c r="U162" s="129" t="s">
        <v>33</v>
      </c>
      <c r="V162" s="114" t="s">
        <v>658</v>
      </c>
      <c r="W162" s="268">
        <v>0.04</v>
      </c>
      <c r="X162" s="263">
        <v>1</v>
      </c>
      <c r="Y162" s="112" t="s">
        <v>327</v>
      </c>
      <c r="Z162" s="127" t="s">
        <v>328</v>
      </c>
      <c r="AA162" s="270"/>
      <c r="AB162" s="265"/>
      <c r="AC162" s="127"/>
      <c r="AD162" s="128" t="s">
        <v>636</v>
      </c>
      <c r="AE162" s="128" t="s">
        <v>637</v>
      </c>
      <c r="AF162" s="855" t="s">
        <v>693</v>
      </c>
      <c r="AG162" s="129" t="s">
        <v>69</v>
      </c>
      <c r="AH162" s="266" t="s">
        <v>659</v>
      </c>
      <c r="AI162" s="227">
        <v>43497</v>
      </c>
      <c r="AJ162" s="227">
        <v>43677</v>
      </c>
      <c r="AK162" s="2">
        <f t="shared" si="8"/>
        <v>180</v>
      </c>
      <c r="AL162" s="133">
        <v>1</v>
      </c>
      <c r="AM162" s="134" t="s">
        <v>32</v>
      </c>
      <c r="AN162" s="271" t="s">
        <v>660</v>
      </c>
      <c r="AO162" s="271" t="s">
        <v>661</v>
      </c>
      <c r="AP162" s="135" t="s">
        <v>639</v>
      </c>
      <c r="AQ162" s="267" t="s">
        <v>640</v>
      </c>
    </row>
    <row r="163" spans="1:43" ht="27.75" thickTop="1" x14ac:dyDescent="0.25">
      <c r="A163" s="965" t="s">
        <v>704</v>
      </c>
      <c r="B163" s="918"/>
      <c r="C163" s="957" t="s">
        <v>621</v>
      </c>
      <c r="D163" s="957" t="s">
        <v>622</v>
      </c>
      <c r="E163" s="959" t="s">
        <v>623</v>
      </c>
      <c r="F163" s="957" t="s">
        <v>624</v>
      </c>
      <c r="G163" s="957" t="s">
        <v>625</v>
      </c>
      <c r="H163" s="957" t="s">
        <v>626</v>
      </c>
      <c r="I163" s="959" t="s">
        <v>627</v>
      </c>
      <c r="J163" s="957" t="s">
        <v>628</v>
      </c>
      <c r="K163" s="959" t="s">
        <v>629</v>
      </c>
      <c r="L163" s="957">
        <v>85</v>
      </c>
      <c r="M163" s="957" t="s">
        <v>38</v>
      </c>
      <c r="N163" s="924" t="s">
        <v>630</v>
      </c>
      <c r="O163" s="918" t="s">
        <v>631</v>
      </c>
      <c r="P163" s="918" t="s">
        <v>632</v>
      </c>
      <c r="Q163" s="918" t="s">
        <v>633</v>
      </c>
      <c r="R163" s="1024">
        <v>100</v>
      </c>
      <c r="S163" s="918" t="s">
        <v>38</v>
      </c>
      <c r="T163" s="1021" t="s">
        <v>662</v>
      </c>
      <c r="U163" s="1009" t="s">
        <v>33</v>
      </c>
      <c r="V163" s="959" t="s">
        <v>663</v>
      </c>
      <c r="W163" s="961">
        <v>0.04</v>
      </c>
      <c r="X163" s="1293">
        <v>1</v>
      </c>
      <c r="Y163" s="918" t="s">
        <v>327</v>
      </c>
      <c r="Z163" s="921" t="s">
        <v>328</v>
      </c>
      <c r="AA163" s="1015"/>
      <c r="AB163" s="1295"/>
      <c r="AC163" s="921"/>
      <c r="AD163" s="925" t="s">
        <v>636</v>
      </c>
      <c r="AE163" s="925" t="s">
        <v>637</v>
      </c>
      <c r="AF163" s="831" t="s">
        <v>694</v>
      </c>
      <c r="AG163" s="164" t="s">
        <v>69</v>
      </c>
      <c r="AH163" s="256" t="s">
        <v>638</v>
      </c>
      <c r="AI163" s="166">
        <v>43497</v>
      </c>
      <c r="AJ163" s="166">
        <v>43524</v>
      </c>
      <c r="AK163" s="8">
        <f t="shared" si="8"/>
        <v>27</v>
      </c>
      <c r="AL163" s="167">
        <v>0.3</v>
      </c>
      <c r="AM163" s="168" t="s">
        <v>347</v>
      </c>
      <c r="AN163" s="170" t="s">
        <v>639</v>
      </c>
      <c r="AO163" s="170" t="s">
        <v>640</v>
      </c>
      <c r="AP163" s="170"/>
      <c r="AQ163" s="257"/>
    </row>
    <row r="164" spans="1:43" ht="27" x14ac:dyDescent="0.25">
      <c r="A164" s="976"/>
      <c r="B164" s="919"/>
      <c r="C164" s="972"/>
      <c r="D164" s="972"/>
      <c r="E164" s="973"/>
      <c r="F164" s="972"/>
      <c r="G164" s="972"/>
      <c r="H164" s="972"/>
      <c r="I164" s="973"/>
      <c r="J164" s="972"/>
      <c r="K164" s="973"/>
      <c r="L164" s="972"/>
      <c r="M164" s="972"/>
      <c r="N164" s="978"/>
      <c r="O164" s="919"/>
      <c r="P164" s="919"/>
      <c r="Q164" s="919"/>
      <c r="R164" s="1025"/>
      <c r="S164" s="919"/>
      <c r="T164" s="1022"/>
      <c r="U164" s="1017"/>
      <c r="V164" s="973"/>
      <c r="W164" s="974"/>
      <c r="X164" s="1312"/>
      <c r="Y164" s="919"/>
      <c r="Z164" s="922"/>
      <c r="AA164" s="1027"/>
      <c r="AB164" s="1310"/>
      <c r="AC164" s="922"/>
      <c r="AD164" s="926"/>
      <c r="AE164" s="926"/>
      <c r="AF164" s="832" t="s">
        <v>695</v>
      </c>
      <c r="AG164" s="193" t="s">
        <v>69</v>
      </c>
      <c r="AH164" s="272" t="s">
        <v>641</v>
      </c>
      <c r="AI164" s="205">
        <v>43525</v>
      </c>
      <c r="AJ164" s="205">
        <v>43768</v>
      </c>
      <c r="AK164" s="17">
        <f t="shared" si="8"/>
        <v>243</v>
      </c>
      <c r="AL164" s="196">
        <v>0.3</v>
      </c>
      <c r="AM164" s="197" t="s">
        <v>32</v>
      </c>
      <c r="AN164" s="199" t="s">
        <v>639</v>
      </c>
      <c r="AO164" s="199" t="s">
        <v>640</v>
      </c>
      <c r="AP164" s="199" t="s">
        <v>642</v>
      </c>
      <c r="AQ164" s="254" t="s">
        <v>642</v>
      </c>
    </row>
    <row r="165" spans="1:43" ht="27.75" thickBot="1" x14ac:dyDescent="0.3">
      <c r="A165" s="966"/>
      <c r="B165" s="920"/>
      <c r="C165" s="958"/>
      <c r="D165" s="958"/>
      <c r="E165" s="960"/>
      <c r="F165" s="958"/>
      <c r="G165" s="958"/>
      <c r="H165" s="958"/>
      <c r="I165" s="960"/>
      <c r="J165" s="958"/>
      <c r="K165" s="960"/>
      <c r="L165" s="958"/>
      <c r="M165" s="958"/>
      <c r="N165" s="979"/>
      <c r="O165" s="920"/>
      <c r="P165" s="920"/>
      <c r="Q165" s="920"/>
      <c r="R165" s="1026"/>
      <c r="S165" s="920"/>
      <c r="T165" s="1023"/>
      <c r="U165" s="1010"/>
      <c r="V165" s="960"/>
      <c r="W165" s="962"/>
      <c r="X165" s="1294"/>
      <c r="Y165" s="920"/>
      <c r="Z165" s="923"/>
      <c r="AA165" s="1016"/>
      <c r="AB165" s="1296"/>
      <c r="AC165" s="923"/>
      <c r="AD165" s="927"/>
      <c r="AE165" s="927"/>
      <c r="AF165" s="833" t="s">
        <v>696</v>
      </c>
      <c r="AG165" s="173" t="s">
        <v>69</v>
      </c>
      <c r="AH165" s="258" t="s">
        <v>643</v>
      </c>
      <c r="AI165" s="175">
        <v>43770</v>
      </c>
      <c r="AJ165" s="175">
        <v>43799</v>
      </c>
      <c r="AK165" s="27">
        <f t="shared" si="8"/>
        <v>29</v>
      </c>
      <c r="AL165" s="176">
        <v>0.4</v>
      </c>
      <c r="AM165" s="177" t="s">
        <v>32</v>
      </c>
      <c r="AN165" s="179" t="s">
        <v>639</v>
      </c>
      <c r="AO165" s="179" t="s">
        <v>640</v>
      </c>
      <c r="AP165" s="179" t="s">
        <v>642</v>
      </c>
      <c r="AQ165" s="255" t="s">
        <v>642</v>
      </c>
    </row>
    <row r="166" spans="1:43" ht="34.5" customHeight="1" thickTop="1" x14ac:dyDescent="0.25">
      <c r="A166" s="965" t="s">
        <v>704</v>
      </c>
      <c r="B166" s="918"/>
      <c r="C166" s="957" t="s">
        <v>621</v>
      </c>
      <c r="D166" s="957" t="s">
        <v>622</v>
      </c>
      <c r="E166" s="959" t="s">
        <v>623</v>
      </c>
      <c r="F166" s="957" t="s">
        <v>624</v>
      </c>
      <c r="G166" s="957" t="s">
        <v>625</v>
      </c>
      <c r="H166" s="957" t="s">
        <v>626</v>
      </c>
      <c r="I166" s="959" t="s">
        <v>627</v>
      </c>
      <c r="J166" s="957" t="s">
        <v>628</v>
      </c>
      <c r="K166" s="959" t="s">
        <v>629</v>
      </c>
      <c r="L166" s="957">
        <v>85</v>
      </c>
      <c r="M166" s="957" t="s">
        <v>38</v>
      </c>
      <c r="N166" s="924" t="s">
        <v>630</v>
      </c>
      <c r="O166" s="918" t="s">
        <v>631</v>
      </c>
      <c r="P166" s="918" t="s">
        <v>632</v>
      </c>
      <c r="Q166" s="918" t="s">
        <v>633</v>
      </c>
      <c r="R166" s="1024">
        <v>100</v>
      </c>
      <c r="S166" s="918" t="s">
        <v>38</v>
      </c>
      <c r="T166" s="1021" t="s">
        <v>664</v>
      </c>
      <c r="U166" s="1009" t="s">
        <v>33</v>
      </c>
      <c r="V166" s="959" t="s">
        <v>665</v>
      </c>
      <c r="W166" s="961">
        <v>0.04</v>
      </c>
      <c r="X166" s="1293">
        <v>100</v>
      </c>
      <c r="Y166" s="918" t="s">
        <v>38</v>
      </c>
      <c r="Z166" s="921" t="s">
        <v>328</v>
      </c>
      <c r="AA166" s="1015"/>
      <c r="AB166" s="1295"/>
      <c r="AC166" s="921"/>
      <c r="AD166" s="925" t="s">
        <v>636</v>
      </c>
      <c r="AE166" s="925" t="s">
        <v>637</v>
      </c>
      <c r="AF166" s="831" t="s">
        <v>697</v>
      </c>
      <c r="AG166" s="164" t="s">
        <v>69</v>
      </c>
      <c r="AH166" s="273" t="s">
        <v>666</v>
      </c>
      <c r="AI166" s="166">
        <v>43647</v>
      </c>
      <c r="AJ166" s="166">
        <v>43677</v>
      </c>
      <c r="AK166" s="8">
        <f t="shared" si="8"/>
        <v>30</v>
      </c>
      <c r="AL166" s="167">
        <v>0.5</v>
      </c>
      <c r="AM166" s="168" t="s">
        <v>32</v>
      </c>
      <c r="AN166" s="170" t="s">
        <v>639</v>
      </c>
      <c r="AO166" s="170" t="s">
        <v>640</v>
      </c>
      <c r="AP166" s="170"/>
      <c r="AQ166" s="257"/>
    </row>
    <row r="167" spans="1:43" ht="57" customHeight="1" thickBot="1" x14ac:dyDescent="0.3">
      <c r="A167" s="966"/>
      <c r="B167" s="920"/>
      <c r="C167" s="958"/>
      <c r="D167" s="958"/>
      <c r="E167" s="960"/>
      <c r="F167" s="958"/>
      <c r="G167" s="958"/>
      <c r="H167" s="958"/>
      <c r="I167" s="960"/>
      <c r="J167" s="958"/>
      <c r="K167" s="960"/>
      <c r="L167" s="958"/>
      <c r="M167" s="958"/>
      <c r="N167" s="979"/>
      <c r="O167" s="920"/>
      <c r="P167" s="920"/>
      <c r="Q167" s="920"/>
      <c r="R167" s="1026"/>
      <c r="S167" s="920"/>
      <c r="T167" s="1023"/>
      <c r="U167" s="1010"/>
      <c r="V167" s="960"/>
      <c r="W167" s="962"/>
      <c r="X167" s="1294"/>
      <c r="Y167" s="920"/>
      <c r="Z167" s="923"/>
      <c r="AA167" s="1016"/>
      <c r="AB167" s="1296"/>
      <c r="AC167" s="923"/>
      <c r="AD167" s="927"/>
      <c r="AE167" s="927"/>
      <c r="AF167" s="833" t="s">
        <v>698</v>
      </c>
      <c r="AG167" s="173" t="s">
        <v>69</v>
      </c>
      <c r="AH167" s="274" t="s">
        <v>666</v>
      </c>
      <c r="AI167" s="175">
        <v>43831</v>
      </c>
      <c r="AJ167" s="175">
        <v>43861</v>
      </c>
      <c r="AK167" s="27">
        <f t="shared" si="8"/>
        <v>30</v>
      </c>
      <c r="AL167" s="176">
        <v>0.5</v>
      </c>
      <c r="AM167" s="177" t="s">
        <v>347</v>
      </c>
      <c r="AN167" s="179" t="s">
        <v>639</v>
      </c>
      <c r="AO167" s="179" t="s">
        <v>640</v>
      </c>
      <c r="AP167" s="179"/>
      <c r="AQ167" s="255"/>
    </row>
    <row r="168" spans="1:43" ht="84.75" customHeight="1" thickTop="1" thickBot="1" x14ac:dyDescent="0.3">
      <c r="A168" s="111" t="s">
        <v>704</v>
      </c>
      <c r="B168" s="112"/>
      <c r="C168" s="113" t="s">
        <v>621</v>
      </c>
      <c r="D168" s="113" t="s">
        <v>622</v>
      </c>
      <c r="E168" s="114" t="s">
        <v>623</v>
      </c>
      <c r="F168" s="113" t="s">
        <v>624</v>
      </c>
      <c r="G168" s="113" t="s">
        <v>625</v>
      </c>
      <c r="H168" s="113" t="s">
        <v>626</v>
      </c>
      <c r="I168" s="114" t="s">
        <v>627</v>
      </c>
      <c r="J168" s="113" t="s">
        <v>628</v>
      </c>
      <c r="K168" s="114" t="s">
        <v>629</v>
      </c>
      <c r="L168" s="113">
        <v>85</v>
      </c>
      <c r="M168" s="114" t="s">
        <v>38</v>
      </c>
      <c r="N168" s="115" t="s">
        <v>630</v>
      </c>
      <c r="O168" s="116" t="s">
        <v>631</v>
      </c>
      <c r="P168" s="112" t="s">
        <v>632</v>
      </c>
      <c r="Q168" s="112" t="s">
        <v>633</v>
      </c>
      <c r="R168" s="259">
        <v>100</v>
      </c>
      <c r="S168" s="112" t="s">
        <v>38</v>
      </c>
      <c r="T168" s="112" t="s">
        <v>667</v>
      </c>
      <c r="U168" s="129" t="s">
        <v>33</v>
      </c>
      <c r="V168" s="261" t="s">
        <v>668</v>
      </c>
      <c r="W168" s="268">
        <v>0.04</v>
      </c>
      <c r="X168" s="263">
        <v>1</v>
      </c>
      <c r="Y168" s="112" t="s">
        <v>327</v>
      </c>
      <c r="Z168" s="127" t="s">
        <v>328</v>
      </c>
      <c r="AA168" s="270"/>
      <c r="AB168" s="265"/>
      <c r="AC168" s="127"/>
      <c r="AD168" s="128" t="s">
        <v>636</v>
      </c>
      <c r="AE168" s="128" t="s">
        <v>637</v>
      </c>
      <c r="AF168" s="855" t="s">
        <v>699</v>
      </c>
      <c r="AG168" s="129" t="s">
        <v>69</v>
      </c>
      <c r="AH168" s="266" t="s">
        <v>669</v>
      </c>
      <c r="AI168" s="227">
        <v>43809</v>
      </c>
      <c r="AJ168" s="227">
        <v>43812</v>
      </c>
      <c r="AK168" s="2">
        <f t="shared" si="8"/>
        <v>3</v>
      </c>
      <c r="AL168" s="133">
        <v>1</v>
      </c>
      <c r="AM168" s="134" t="s">
        <v>347</v>
      </c>
      <c r="AN168" s="271" t="s">
        <v>660</v>
      </c>
      <c r="AO168" s="271" t="s">
        <v>661</v>
      </c>
      <c r="AP168" s="135"/>
      <c r="AQ168" s="267"/>
    </row>
    <row r="169" spans="1:43" ht="37.5" customHeight="1" thickTop="1" x14ac:dyDescent="0.25">
      <c r="A169" s="965" t="s">
        <v>704</v>
      </c>
      <c r="B169" s="918"/>
      <c r="C169" s="957" t="s">
        <v>621</v>
      </c>
      <c r="D169" s="957" t="s">
        <v>622</v>
      </c>
      <c r="E169" s="959" t="s">
        <v>623</v>
      </c>
      <c r="F169" s="957" t="s">
        <v>624</v>
      </c>
      <c r="G169" s="957" t="s">
        <v>625</v>
      </c>
      <c r="H169" s="957" t="s">
        <v>626</v>
      </c>
      <c r="I169" s="959" t="s">
        <v>627</v>
      </c>
      <c r="J169" s="957" t="s">
        <v>628</v>
      </c>
      <c r="K169" s="959" t="s">
        <v>629</v>
      </c>
      <c r="L169" s="957">
        <v>85</v>
      </c>
      <c r="M169" s="957" t="s">
        <v>38</v>
      </c>
      <c r="N169" s="924" t="s">
        <v>630</v>
      </c>
      <c r="O169" s="918" t="s">
        <v>631</v>
      </c>
      <c r="P169" s="918" t="s">
        <v>632</v>
      </c>
      <c r="Q169" s="918" t="s">
        <v>633</v>
      </c>
      <c r="R169" s="1024">
        <v>100</v>
      </c>
      <c r="S169" s="918" t="s">
        <v>38</v>
      </c>
      <c r="T169" s="918" t="s">
        <v>670</v>
      </c>
      <c r="U169" s="1009" t="s">
        <v>33</v>
      </c>
      <c r="V169" s="1455" t="s">
        <v>671</v>
      </c>
      <c r="W169" s="961">
        <v>0.04</v>
      </c>
      <c r="X169" s="1293">
        <v>1</v>
      </c>
      <c r="Y169" s="918" t="s">
        <v>327</v>
      </c>
      <c r="Z169" s="921" t="s">
        <v>328</v>
      </c>
      <c r="AA169" s="1015"/>
      <c r="AB169" s="1295"/>
      <c r="AC169" s="921"/>
      <c r="AD169" s="925" t="s">
        <v>636</v>
      </c>
      <c r="AE169" s="925" t="s">
        <v>637</v>
      </c>
      <c r="AF169" s="831" t="s">
        <v>700</v>
      </c>
      <c r="AG169" s="164" t="s">
        <v>69</v>
      </c>
      <c r="AH169" s="275" t="s">
        <v>672</v>
      </c>
      <c r="AI169" s="166">
        <v>43525</v>
      </c>
      <c r="AJ169" s="166">
        <v>43554</v>
      </c>
      <c r="AK169" s="8">
        <f t="shared" si="8"/>
        <v>29</v>
      </c>
      <c r="AL169" s="167">
        <v>0.3</v>
      </c>
      <c r="AM169" s="168" t="s">
        <v>347</v>
      </c>
      <c r="AN169" s="170" t="s">
        <v>639</v>
      </c>
      <c r="AO169" s="170" t="s">
        <v>640</v>
      </c>
      <c r="AP169" s="170"/>
      <c r="AQ169" s="257"/>
    </row>
    <row r="170" spans="1:43" ht="27" x14ac:dyDescent="0.25">
      <c r="A170" s="976"/>
      <c r="B170" s="919"/>
      <c r="C170" s="972"/>
      <c r="D170" s="972"/>
      <c r="E170" s="973"/>
      <c r="F170" s="972"/>
      <c r="G170" s="972"/>
      <c r="H170" s="972"/>
      <c r="I170" s="973"/>
      <c r="J170" s="972"/>
      <c r="K170" s="973"/>
      <c r="L170" s="972"/>
      <c r="M170" s="972"/>
      <c r="N170" s="978"/>
      <c r="O170" s="919"/>
      <c r="P170" s="919"/>
      <c r="Q170" s="919"/>
      <c r="R170" s="1025"/>
      <c r="S170" s="919"/>
      <c r="T170" s="919"/>
      <c r="U170" s="1017"/>
      <c r="V170" s="1456"/>
      <c r="W170" s="974"/>
      <c r="X170" s="1312"/>
      <c r="Y170" s="919"/>
      <c r="Z170" s="922"/>
      <c r="AA170" s="1027"/>
      <c r="AB170" s="1310"/>
      <c r="AC170" s="922"/>
      <c r="AD170" s="926"/>
      <c r="AE170" s="926"/>
      <c r="AF170" s="832" t="s">
        <v>701</v>
      </c>
      <c r="AG170" s="193" t="s">
        <v>69</v>
      </c>
      <c r="AH170" s="276" t="s">
        <v>673</v>
      </c>
      <c r="AI170" s="205">
        <v>43556</v>
      </c>
      <c r="AJ170" s="205">
        <v>43677</v>
      </c>
      <c r="AK170" s="17">
        <f t="shared" si="8"/>
        <v>121</v>
      </c>
      <c r="AL170" s="196">
        <v>0.6</v>
      </c>
      <c r="AM170" s="197" t="s">
        <v>32</v>
      </c>
      <c r="AN170" s="199" t="s">
        <v>639</v>
      </c>
      <c r="AO170" s="199" t="s">
        <v>640</v>
      </c>
      <c r="AP170" s="199"/>
      <c r="AQ170" s="254"/>
    </row>
    <row r="171" spans="1:43" ht="27.75" thickBot="1" x14ac:dyDescent="0.3">
      <c r="A171" s="966"/>
      <c r="B171" s="920"/>
      <c r="C171" s="958"/>
      <c r="D171" s="958"/>
      <c r="E171" s="960"/>
      <c r="F171" s="958"/>
      <c r="G171" s="958"/>
      <c r="H171" s="958"/>
      <c r="I171" s="960"/>
      <c r="J171" s="958"/>
      <c r="K171" s="960"/>
      <c r="L171" s="958"/>
      <c r="M171" s="958"/>
      <c r="N171" s="979"/>
      <c r="O171" s="920"/>
      <c r="P171" s="920"/>
      <c r="Q171" s="920"/>
      <c r="R171" s="1026"/>
      <c r="S171" s="920"/>
      <c r="T171" s="920"/>
      <c r="U171" s="1010"/>
      <c r="V171" s="1457"/>
      <c r="W171" s="962"/>
      <c r="X171" s="1294"/>
      <c r="Y171" s="920"/>
      <c r="Z171" s="923"/>
      <c r="AA171" s="1016"/>
      <c r="AB171" s="1296"/>
      <c r="AC171" s="923"/>
      <c r="AD171" s="927"/>
      <c r="AE171" s="927"/>
      <c r="AF171" s="833" t="s">
        <v>702</v>
      </c>
      <c r="AG171" s="173" t="s">
        <v>69</v>
      </c>
      <c r="AH171" s="277" t="s">
        <v>674</v>
      </c>
      <c r="AI171" s="175">
        <v>43739</v>
      </c>
      <c r="AJ171" s="175">
        <v>43769</v>
      </c>
      <c r="AK171" s="27">
        <f t="shared" si="8"/>
        <v>30</v>
      </c>
      <c r="AL171" s="176">
        <v>0.1</v>
      </c>
      <c r="AM171" s="177" t="s">
        <v>32</v>
      </c>
      <c r="AN171" s="278" t="s">
        <v>639</v>
      </c>
      <c r="AO171" s="278" t="s">
        <v>675</v>
      </c>
      <c r="AP171" s="179"/>
      <c r="AQ171" s="255"/>
    </row>
    <row r="172" spans="1:43" ht="45.75" customHeight="1" thickTop="1" x14ac:dyDescent="0.25">
      <c r="A172" s="965" t="s">
        <v>704</v>
      </c>
      <c r="B172" s="918"/>
      <c r="C172" s="957" t="s">
        <v>621</v>
      </c>
      <c r="D172" s="957" t="s">
        <v>622</v>
      </c>
      <c r="E172" s="959" t="s">
        <v>623</v>
      </c>
      <c r="F172" s="957" t="s">
        <v>624</v>
      </c>
      <c r="G172" s="957" t="s">
        <v>625</v>
      </c>
      <c r="H172" s="957" t="s">
        <v>626</v>
      </c>
      <c r="I172" s="959" t="s">
        <v>627</v>
      </c>
      <c r="J172" s="957" t="s">
        <v>628</v>
      </c>
      <c r="K172" s="959" t="s">
        <v>629</v>
      </c>
      <c r="L172" s="957">
        <v>85</v>
      </c>
      <c r="M172" s="957" t="s">
        <v>38</v>
      </c>
      <c r="N172" s="924" t="s">
        <v>630</v>
      </c>
      <c r="O172" s="918" t="s">
        <v>631</v>
      </c>
      <c r="P172" s="918" t="s">
        <v>632</v>
      </c>
      <c r="Q172" s="918" t="s">
        <v>633</v>
      </c>
      <c r="R172" s="1024">
        <v>100</v>
      </c>
      <c r="S172" s="918" t="s">
        <v>38</v>
      </c>
      <c r="T172" s="918" t="s">
        <v>676</v>
      </c>
      <c r="U172" s="1009" t="s">
        <v>33</v>
      </c>
      <c r="V172" s="1072" t="s">
        <v>677</v>
      </c>
      <c r="W172" s="961">
        <v>0.04</v>
      </c>
      <c r="X172" s="1452">
        <v>100</v>
      </c>
      <c r="Y172" s="918" t="s">
        <v>38</v>
      </c>
      <c r="Z172" s="921" t="s">
        <v>328</v>
      </c>
      <c r="AA172" s="1295"/>
      <c r="AB172" s="279">
        <v>184450000</v>
      </c>
      <c r="AC172" s="921"/>
      <c r="AD172" s="925" t="s">
        <v>636</v>
      </c>
      <c r="AE172" s="925" t="s">
        <v>637</v>
      </c>
      <c r="AF172" s="831" t="s">
        <v>703</v>
      </c>
      <c r="AG172" s="164" t="s">
        <v>69</v>
      </c>
      <c r="AH172" s="170" t="s">
        <v>678</v>
      </c>
      <c r="AI172" s="166">
        <v>43160</v>
      </c>
      <c r="AJ172" s="166">
        <v>43454</v>
      </c>
      <c r="AK172" s="8">
        <f>AJ172-AI172</f>
        <v>294</v>
      </c>
      <c r="AL172" s="167">
        <v>0.33</v>
      </c>
      <c r="AM172" s="168" t="s">
        <v>347</v>
      </c>
      <c r="AN172" s="252" t="s">
        <v>639</v>
      </c>
      <c r="AO172" s="252" t="s">
        <v>679</v>
      </c>
      <c r="AP172" s="170"/>
      <c r="AQ172" s="257"/>
    </row>
    <row r="173" spans="1:43" ht="42" customHeight="1" x14ac:dyDescent="0.25">
      <c r="A173" s="976"/>
      <c r="B173" s="919"/>
      <c r="C173" s="972"/>
      <c r="D173" s="972"/>
      <c r="E173" s="973"/>
      <c r="F173" s="972"/>
      <c r="G173" s="972"/>
      <c r="H173" s="972"/>
      <c r="I173" s="973"/>
      <c r="J173" s="972"/>
      <c r="K173" s="973"/>
      <c r="L173" s="972"/>
      <c r="M173" s="972"/>
      <c r="N173" s="978"/>
      <c r="O173" s="919"/>
      <c r="P173" s="919"/>
      <c r="Q173" s="919"/>
      <c r="R173" s="1025"/>
      <c r="S173" s="919"/>
      <c r="T173" s="919"/>
      <c r="U173" s="1017"/>
      <c r="V173" s="1073"/>
      <c r="W173" s="974"/>
      <c r="X173" s="1453"/>
      <c r="Y173" s="919"/>
      <c r="Z173" s="922"/>
      <c r="AA173" s="1310"/>
      <c r="AB173" s="280">
        <v>100064800</v>
      </c>
      <c r="AC173" s="922"/>
      <c r="AD173" s="926"/>
      <c r="AE173" s="926"/>
      <c r="AF173" s="832" t="s">
        <v>735</v>
      </c>
      <c r="AG173" s="193" t="s">
        <v>69</v>
      </c>
      <c r="AH173" s="199" t="s">
        <v>680</v>
      </c>
      <c r="AI173" s="205">
        <v>43160</v>
      </c>
      <c r="AJ173" s="205">
        <v>43454</v>
      </c>
      <c r="AK173" s="17">
        <f>AJ173-AI173</f>
        <v>294</v>
      </c>
      <c r="AL173" s="196">
        <v>0.33</v>
      </c>
      <c r="AM173" s="197" t="s">
        <v>347</v>
      </c>
      <c r="AN173" s="281" t="s">
        <v>681</v>
      </c>
      <c r="AO173" s="281" t="s">
        <v>682</v>
      </c>
      <c r="AP173" s="199"/>
      <c r="AQ173" s="254"/>
    </row>
    <row r="174" spans="1:43" ht="54.75" customHeight="1" thickBot="1" x14ac:dyDescent="0.3">
      <c r="A174" s="966"/>
      <c r="B174" s="920"/>
      <c r="C174" s="958"/>
      <c r="D174" s="958"/>
      <c r="E174" s="960"/>
      <c r="F174" s="958"/>
      <c r="G174" s="958"/>
      <c r="H174" s="958"/>
      <c r="I174" s="960"/>
      <c r="J174" s="958"/>
      <c r="K174" s="960"/>
      <c r="L174" s="958"/>
      <c r="M174" s="958"/>
      <c r="N174" s="979"/>
      <c r="O174" s="920"/>
      <c r="P174" s="920"/>
      <c r="Q174" s="920"/>
      <c r="R174" s="1026"/>
      <c r="S174" s="920"/>
      <c r="T174" s="920"/>
      <c r="U174" s="1010"/>
      <c r="V174" s="1074"/>
      <c r="W174" s="962"/>
      <c r="X174" s="1454"/>
      <c r="Y174" s="920"/>
      <c r="Z174" s="923"/>
      <c r="AA174" s="1296"/>
      <c r="AB174" s="282">
        <v>10000000</v>
      </c>
      <c r="AC174" s="923"/>
      <c r="AD174" s="927"/>
      <c r="AE174" s="927"/>
      <c r="AF174" s="833" t="s">
        <v>736</v>
      </c>
      <c r="AG174" s="173" t="s">
        <v>69</v>
      </c>
      <c r="AH174" s="179" t="s">
        <v>683</v>
      </c>
      <c r="AI174" s="175">
        <v>43160</v>
      </c>
      <c r="AJ174" s="175">
        <v>43454</v>
      </c>
      <c r="AK174" s="27">
        <f>AJ174-AI174</f>
        <v>294</v>
      </c>
      <c r="AL174" s="176">
        <v>0.34</v>
      </c>
      <c r="AM174" s="177" t="s">
        <v>347</v>
      </c>
      <c r="AN174" s="278" t="s">
        <v>639</v>
      </c>
      <c r="AO174" s="278" t="s">
        <v>684</v>
      </c>
      <c r="AP174" s="179"/>
      <c r="AQ174" s="255"/>
    </row>
    <row r="175" spans="1:43" ht="72.75" customHeight="1" thickTop="1" x14ac:dyDescent="0.25">
      <c r="A175" s="965" t="s">
        <v>705</v>
      </c>
      <c r="B175" s="918"/>
      <c r="C175" s="957" t="s">
        <v>621</v>
      </c>
      <c r="D175" s="957" t="s">
        <v>622</v>
      </c>
      <c r="E175" s="957" t="s">
        <v>623</v>
      </c>
      <c r="F175" s="957" t="s">
        <v>624</v>
      </c>
      <c r="G175" s="957" t="s">
        <v>625</v>
      </c>
      <c r="H175" s="957" t="s">
        <v>626</v>
      </c>
      <c r="I175" s="959" t="s">
        <v>627</v>
      </c>
      <c r="J175" s="957" t="s">
        <v>628</v>
      </c>
      <c r="K175" s="957" t="s">
        <v>629</v>
      </c>
      <c r="L175" s="957">
        <v>85</v>
      </c>
      <c r="M175" s="957" t="s">
        <v>38</v>
      </c>
      <c r="N175" s="924" t="s">
        <v>630</v>
      </c>
      <c r="O175" s="918" t="s">
        <v>631</v>
      </c>
      <c r="P175" s="918" t="s">
        <v>706</v>
      </c>
      <c r="Q175" s="918" t="s">
        <v>707</v>
      </c>
      <c r="R175" s="915">
        <v>100</v>
      </c>
      <c r="S175" s="918" t="s">
        <v>38</v>
      </c>
      <c r="T175" s="1234" t="s">
        <v>708</v>
      </c>
      <c r="U175" s="1009" t="s">
        <v>33</v>
      </c>
      <c r="V175" s="992" t="s">
        <v>709</v>
      </c>
      <c r="W175" s="961">
        <v>0.25</v>
      </c>
      <c r="X175" s="1237">
        <v>100</v>
      </c>
      <c r="Y175" s="918" t="s">
        <v>327</v>
      </c>
      <c r="Z175" s="921" t="s">
        <v>39</v>
      </c>
      <c r="AA175" s="963"/>
      <c r="AB175" s="1222"/>
      <c r="AC175" s="921"/>
      <c r="AD175" s="925" t="s">
        <v>710</v>
      </c>
      <c r="AE175" s="925" t="s">
        <v>711</v>
      </c>
      <c r="AF175" s="831" t="s">
        <v>737</v>
      </c>
      <c r="AG175" s="164" t="s">
        <v>69</v>
      </c>
      <c r="AH175" s="170" t="s">
        <v>712</v>
      </c>
      <c r="AI175" s="166">
        <v>43525</v>
      </c>
      <c r="AJ175" s="166" t="s">
        <v>713</v>
      </c>
      <c r="AK175" s="8">
        <v>304</v>
      </c>
      <c r="AL175" s="167">
        <v>0.1</v>
      </c>
      <c r="AM175" s="168" t="s">
        <v>32</v>
      </c>
      <c r="AN175" s="169" t="s">
        <v>71</v>
      </c>
      <c r="AO175" s="169" t="s">
        <v>710</v>
      </c>
      <c r="AP175" s="169" t="s">
        <v>129</v>
      </c>
      <c r="AQ175" s="230" t="s">
        <v>714</v>
      </c>
    </row>
    <row r="176" spans="1:43" ht="60" customHeight="1" x14ac:dyDescent="0.25">
      <c r="A176" s="976"/>
      <c r="B176" s="919"/>
      <c r="C176" s="972"/>
      <c r="D176" s="972"/>
      <c r="E176" s="972"/>
      <c r="F176" s="972"/>
      <c r="G176" s="972"/>
      <c r="H176" s="972"/>
      <c r="I176" s="973"/>
      <c r="J176" s="972"/>
      <c r="K176" s="972"/>
      <c r="L176" s="972"/>
      <c r="M176" s="972"/>
      <c r="N176" s="978"/>
      <c r="O176" s="919"/>
      <c r="P176" s="919"/>
      <c r="Q176" s="919"/>
      <c r="R176" s="916"/>
      <c r="S176" s="919"/>
      <c r="T176" s="1235"/>
      <c r="U176" s="1017"/>
      <c r="V176" s="993"/>
      <c r="W176" s="974"/>
      <c r="X176" s="1238"/>
      <c r="Y176" s="919"/>
      <c r="Z176" s="922"/>
      <c r="AA176" s="975"/>
      <c r="AB176" s="1223"/>
      <c r="AC176" s="922"/>
      <c r="AD176" s="926"/>
      <c r="AE176" s="926"/>
      <c r="AF176" s="832" t="s">
        <v>738</v>
      </c>
      <c r="AG176" s="193" t="s">
        <v>69</v>
      </c>
      <c r="AH176" s="199" t="s">
        <v>715</v>
      </c>
      <c r="AI176" s="205">
        <v>43525</v>
      </c>
      <c r="AJ176" s="205" t="s">
        <v>713</v>
      </c>
      <c r="AK176" s="17">
        <v>304</v>
      </c>
      <c r="AL176" s="196">
        <v>0.1</v>
      </c>
      <c r="AM176" s="197" t="s">
        <v>32</v>
      </c>
      <c r="AN176" s="198" t="s">
        <v>203</v>
      </c>
      <c r="AO176" s="198" t="s">
        <v>710</v>
      </c>
      <c r="AP176" s="198" t="s">
        <v>129</v>
      </c>
      <c r="AQ176" s="231" t="s">
        <v>714</v>
      </c>
    </row>
    <row r="177" spans="1:43" ht="48.75" customHeight="1" x14ac:dyDescent="0.25">
      <c r="A177" s="976"/>
      <c r="B177" s="919"/>
      <c r="C177" s="972"/>
      <c r="D177" s="972"/>
      <c r="E177" s="972"/>
      <c r="F177" s="972"/>
      <c r="G177" s="972"/>
      <c r="H177" s="972"/>
      <c r="I177" s="973"/>
      <c r="J177" s="972"/>
      <c r="K177" s="972"/>
      <c r="L177" s="972"/>
      <c r="M177" s="972"/>
      <c r="N177" s="978"/>
      <c r="O177" s="919"/>
      <c r="P177" s="919"/>
      <c r="Q177" s="919"/>
      <c r="R177" s="916"/>
      <c r="S177" s="919"/>
      <c r="T177" s="1235"/>
      <c r="U177" s="1017"/>
      <c r="V177" s="993"/>
      <c r="W177" s="974"/>
      <c r="X177" s="1238"/>
      <c r="Y177" s="919"/>
      <c r="Z177" s="922"/>
      <c r="AA177" s="975"/>
      <c r="AB177" s="1223"/>
      <c r="AC177" s="922"/>
      <c r="AD177" s="926"/>
      <c r="AE177" s="926"/>
      <c r="AF177" s="832" t="s">
        <v>739</v>
      </c>
      <c r="AG177" s="193" t="s">
        <v>69</v>
      </c>
      <c r="AH177" s="199" t="s">
        <v>716</v>
      </c>
      <c r="AI177" s="205">
        <v>43525</v>
      </c>
      <c r="AJ177" s="205" t="s">
        <v>713</v>
      </c>
      <c r="AK177" s="17">
        <v>304</v>
      </c>
      <c r="AL177" s="196">
        <v>0.2</v>
      </c>
      <c r="AM177" s="197" t="s">
        <v>32</v>
      </c>
      <c r="AN177" s="198" t="s">
        <v>71</v>
      </c>
      <c r="AO177" s="198" t="s">
        <v>710</v>
      </c>
      <c r="AP177" s="198" t="s">
        <v>129</v>
      </c>
      <c r="AQ177" s="231" t="s">
        <v>714</v>
      </c>
    </row>
    <row r="178" spans="1:43" ht="90" customHeight="1" x14ac:dyDescent="0.25">
      <c r="A178" s="976"/>
      <c r="B178" s="919"/>
      <c r="C178" s="972"/>
      <c r="D178" s="972"/>
      <c r="E178" s="972"/>
      <c r="F178" s="972"/>
      <c r="G178" s="972"/>
      <c r="H178" s="972"/>
      <c r="I178" s="973"/>
      <c r="J178" s="972"/>
      <c r="K178" s="972"/>
      <c r="L178" s="972"/>
      <c r="M178" s="972"/>
      <c r="N178" s="978"/>
      <c r="O178" s="919"/>
      <c r="P178" s="919"/>
      <c r="Q178" s="919"/>
      <c r="R178" s="916"/>
      <c r="S178" s="919"/>
      <c r="T178" s="1235"/>
      <c r="U178" s="1017"/>
      <c r="V178" s="993"/>
      <c r="W178" s="974"/>
      <c r="X178" s="1238"/>
      <c r="Y178" s="919"/>
      <c r="Z178" s="922"/>
      <c r="AA178" s="975"/>
      <c r="AB178" s="1223"/>
      <c r="AC178" s="922"/>
      <c r="AD178" s="926"/>
      <c r="AE178" s="926"/>
      <c r="AF178" s="832" t="s">
        <v>740</v>
      </c>
      <c r="AG178" s="193" t="s">
        <v>69</v>
      </c>
      <c r="AH178" s="199" t="s">
        <v>717</v>
      </c>
      <c r="AI178" s="205">
        <v>43525</v>
      </c>
      <c r="AJ178" s="205" t="s">
        <v>713</v>
      </c>
      <c r="AK178" s="17">
        <v>304</v>
      </c>
      <c r="AL178" s="196">
        <v>0.3</v>
      </c>
      <c r="AM178" s="197" t="s">
        <v>32</v>
      </c>
      <c r="AN178" s="198" t="s">
        <v>71</v>
      </c>
      <c r="AO178" s="198" t="s">
        <v>710</v>
      </c>
      <c r="AP178" s="198" t="s">
        <v>129</v>
      </c>
      <c r="AQ178" s="231" t="s">
        <v>714</v>
      </c>
    </row>
    <row r="179" spans="1:43" ht="88.5" customHeight="1" x14ac:dyDescent="0.25">
      <c r="A179" s="976"/>
      <c r="B179" s="919"/>
      <c r="C179" s="972"/>
      <c r="D179" s="972"/>
      <c r="E179" s="972"/>
      <c r="F179" s="972"/>
      <c r="G179" s="972"/>
      <c r="H179" s="972"/>
      <c r="I179" s="973"/>
      <c r="J179" s="972"/>
      <c r="K179" s="972"/>
      <c r="L179" s="972"/>
      <c r="M179" s="972"/>
      <c r="N179" s="978"/>
      <c r="O179" s="919"/>
      <c r="P179" s="919"/>
      <c r="Q179" s="919"/>
      <c r="R179" s="916"/>
      <c r="S179" s="919"/>
      <c r="T179" s="1235"/>
      <c r="U179" s="1017"/>
      <c r="V179" s="993"/>
      <c r="W179" s="974"/>
      <c r="X179" s="1238"/>
      <c r="Y179" s="919"/>
      <c r="Z179" s="922"/>
      <c r="AA179" s="975"/>
      <c r="AB179" s="1223"/>
      <c r="AC179" s="922"/>
      <c r="AD179" s="926"/>
      <c r="AE179" s="926"/>
      <c r="AF179" s="832" t="s">
        <v>741</v>
      </c>
      <c r="AG179" s="193" t="s">
        <v>69</v>
      </c>
      <c r="AH179" s="199" t="s">
        <v>718</v>
      </c>
      <c r="AI179" s="205">
        <v>43525</v>
      </c>
      <c r="AJ179" s="205" t="s">
        <v>713</v>
      </c>
      <c r="AK179" s="17">
        <v>304</v>
      </c>
      <c r="AL179" s="196">
        <v>0.3</v>
      </c>
      <c r="AM179" s="197" t="s">
        <v>32</v>
      </c>
      <c r="AN179" s="198" t="s">
        <v>71</v>
      </c>
      <c r="AO179" s="198" t="s">
        <v>710</v>
      </c>
      <c r="AP179" s="198" t="s">
        <v>129</v>
      </c>
      <c r="AQ179" s="231" t="s">
        <v>714</v>
      </c>
    </row>
    <row r="180" spans="1:43" ht="117.75" customHeight="1" x14ac:dyDescent="0.25">
      <c r="A180" s="976"/>
      <c r="B180" s="919"/>
      <c r="C180" s="972"/>
      <c r="D180" s="972"/>
      <c r="E180" s="972"/>
      <c r="F180" s="972"/>
      <c r="G180" s="972"/>
      <c r="H180" s="972"/>
      <c r="I180" s="973"/>
      <c r="J180" s="972"/>
      <c r="K180" s="972"/>
      <c r="L180" s="972"/>
      <c r="M180" s="972"/>
      <c r="N180" s="978"/>
      <c r="O180" s="919"/>
      <c r="P180" s="919"/>
      <c r="Q180" s="919"/>
      <c r="R180" s="916"/>
      <c r="S180" s="919"/>
      <c r="T180" s="1235"/>
      <c r="U180" s="1017"/>
      <c r="V180" s="993"/>
      <c r="W180" s="974"/>
      <c r="X180" s="1238"/>
      <c r="Y180" s="919"/>
      <c r="Z180" s="922"/>
      <c r="AA180" s="975"/>
      <c r="AB180" s="1223"/>
      <c r="AC180" s="922"/>
      <c r="AD180" s="926"/>
      <c r="AE180" s="926"/>
      <c r="AF180" s="832" t="s">
        <v>742</v>
      </c>
      <c r="AG180" s="193" t="s">
        <v>69</v>
      </c>
      <c r="AH180" s="199" t="s">
        <v>719</v>
      </c>
      <c r="AI180" s="205">
        <v>43466</v>
      </c>
      <c r="AJ180" s="205">
        <v>43829</v>
      </c>
      <c r="AK180" s="17">
        <v>363</v>
      </c>
      <c r="AL180" s="196">
        <v>0.5</v>
      </c>
      <c r="AM180" s="197" t="s">
        <v>347</v>
      </c>
      <c r="AN180" s="198" t="s">
        <v>71</v>
      </c>
      <c r="AO180" s="198" t="s">
        <v>710</v>
      </c>
      <c r="AP180" s="198" t="s">
        <v>129</v>
      </c>
      <c r="AQ180" s="231" t="s">
        <v>714</v>
      </c>
    </row>
    <row r="181" spans="1:43" ht="71.25" customHeight="1" thickBot="1" x14ac:dyDescent="0.3">
      <c r="A181" s="966"/>
      <c r="B181" s="920"/>
      <c r="C181" s="958"/>
      <c r="D181" s="958"/>
      <c r="E181" s="958"/>
      <c r="F181" s="958"/>
      <c r="G181" s="958"/>
      <c r="H181" s="958"/>
      <c r="I181" s="960"/>
      <c r="J181" s="958"/>
      <c r="K181" s="958"/>
      <c r="L181" s="958"/>
      <c r="M181" s="958"/>
      <c r="N181" s="979"/>
      <c r="O181" s="920"/>
      <c r="P181" s="920"/>
      <c r="Q181" s="920"/>
      <c r="R181" s="917"/>
      <c r="S181" s="920"/>
      <c r="T181" s="1236"/>
      <c r="U181" s="1010"/>
      <c r="V181" s="994"/>
      <c r="W181" s="962"/>
      <c r="X181" s="1239"/>
      <c r="Y181" s="920"/>
      <c r="Z181" s="923"/>
      <c r="AA181" s="964"/>
      <c r="AB181" s="1224"/>
      <c r="AC181" s="923"/>
      <c r="AD181" s="927"/>
      <c r="AE181" s="927"/>
      <c r="AF181" s="833" t="s">
        <v>743</v>
      </c>
      <c r="AG181" s="173" t="s">
        <v>69</v>
      </c>
      <c r="AH181" s="179" t="s">
        <v>720</v>
      </c>
      <c r="AI181" s="175">
        <v>43466</v>
      </c>
      <c r="AJ181" s="175">
        <v>43829</v>
      </c>
      <c r="AK181" s="27">
        <v>363</v>
      </c>
      <c r="AL181" s="176">
        <v>0.5</v>
      </c>
      <c r="AM181" s="177" t="s">
        <v>347</v>
      </c>
      <c r="AN181" s="178" t="s">
        <v>71</v>
      </c>
      <c r="AO181" s="178" t="s">
        <v>710</v>
      </c>
      <c r="AP181" s="178" t="s">
        <v>129</v>
      </c>
      <c r="AQ181" s="232" t="s">
        <v>714</v>
      </c>
    </row>
    <row r="182" spans="1:43" ht="111" customHeight="1" thickTop="1" x14ac:dyDescent="0.25">
      <c r="A182" s="965" t="s">
        <v>705</v>
      </c>
      <c r="B182" s="918"/>
      <c r="C182" s="957" t="s">
        <v>621</v>
      </c>
      <c r="D182" s="957" t="s">
        <v>622</v>
      </c>
      <c r="E182" s="957" t="s">
        <v>623</v>
      </c>
      <c r="F182" s="957" t="s">
        <v>624</v>
      </c>
      <c r="G182" s="957" t="s">
        <v>625</v>
      </c>
      <c r="H182" s="957" t="s">
        <v>626</v>
      </c>
      <c r="I182" s="957" t="s">
        <v>627</v>
      </c>
      <c r="J182" s="957" t="s">
        <v>628</v>
      </c>
      <c r="K182" s="957" t="s">
        <v>629</v>
      </c>
      <c r="L182" s="957">
        <v>85</v>
      </c>
      <c r="M182" s="957" t="s">
        <v>38</v>
      </c>
      <c r="N182" s="924" t="s">
        <v>630</v>
      </c>
      <c r="O182" s="918" t="s">
        <v>631</v>
      </c>
      <c r="P182" s="918" t="s">
        <v>706</v>
      </c>
      <c r="Q182" s="918" t="s">
        <v>707</v>
      </c>
      <c r="R182" s="915">
        <v>100</v>
      </c>
      <c r="S182" s="918" t="s">
        <v>38</v>
      </c>
      <c r="T182" s="1234" t="s">
        <v>721</v>
      </c>
      <c r="U182" s="1009"/>
      <c r="V182" s="1244" t="s">
        <v>722</v>
      </c>
      <c r="W182" s="961">
        <v>0.25</v>
      </c>
      <c r="X182" s="1237">
        <v>100</v>
      </c>
      <c r="Y182" s="918" t="s">
        <v>38</v>
      </c>
      <c r="Z182" s="921" t="s">
        <v>39</v>
      </c>
      <c r="AA182" s="1431"/>
      <c r="AB182" s="1222"/>
      <c r="AC182" s="921"/>
      <c r="AD182" s="925" t="s">
        <v>710</v>
      </c>
      <c r="AE182" s="925" t="s">
        <v>711</v>
      </c>
      <c r="AF182" s="831" t="s">
        <v>744</v>
      </c>
      <c r="AG182" s="164" t="s">
        <v>69</v>
      </c>
      <c r="AH182" s="170" t="s">
        <v>719</v>
      </c>
      <c r="AI182" s="166">
        <v>43466</v>
      </c>
      <c r="AJ182" s="166">
        <v>43829</v>
      </c>
      <c r="AK182" s="8">
        <v>363</v>
      </c>
      <c r="AL182" s="167">
        <v>0.5</v>
      </c>
      <c r="AM182" s="168" t="s">
        <v>347</v>
      </c>
      <c r="AN182" s="169" t="s">
        <v>71</v>
      </c>
      <c r="AO182" s="169" t="s">
        <v>710</v>
      </c>
      <c r="AP182" s="169" t="s">
        <v>129</v>
      </c>
      <c r="AQ182" s="230" t="s">
        <v>714</v>
      </c>
    </row>
    <row r="183" spans="1:43" ht="66" customHeight="1" thickBot="1" x14ac:dyDescent="0.3">
      <c r="A183" s="966"/>
      <c r="B183" s="920"/>
      <c r="C183" s="958"/>
      <c r="D183" s="958"/>
      <c r="E183" s="958"/>
      <c r="F183" s="958"/>
      <c r="G183" s="958"/>
      <c r="H183" s="958"/>
      <c r="I183" s="958"/>
      <c r="J183" s="958"/>
      <c r="K183" s="958"/>
      <c r="L183" s="958"/>
      <c r="M183" s="958"/>
      <c r="N183" s="979"/>
      <c r="O183" s="920"/>
      <c r="P183" s="920"/>
      <c r="Q183" s="920"/>
      <c r="R183" s="917"/>
      <c r="S183" s="920"/>
      <c r="T183" s="1236"/>
      <c r="U183" s="1010"/>
      <c r="V183" s="1273"/>
      <c r="W183" s="962"/>
      <c r="X183" s="1239"/>
      <c r="Y183" s="920"/>
      <c r="Z183" s="923"/>
      <c r="AA183" s="1432"/>
      <c r="AB183" s="1224"/>
      <c r="AC183" s="923"/>
      <c r="AD183" s="927"/>
      <c r="AE183" s="927"/>
      <c r="AF183" s="833" t="s">
        <v>745</v>
      </c>
      <c r="AG183" s="173" t="s">
        <v>69</v>
      </c>
      <c r="AH183" s="179" t="s">
        <v>720</v>
      </c>
      <c r="AI183" s="175">
        <v>43466</v>
      </c>
      <c r="AJ183" s="175">
        <v>43829</v>
      </c>
      <c r="AK183" s="27">
        <v>363</v>
      </c>
      <c r="AL183" s="176">
        <v>0.5</v>
      </c>
      <c r="AM183" s="177" t="s">
        <v>347</v>
      </c>
      <c r="AN183" s="178" t="s">
        <v>71</v>
      </c>
      <c r="AO183" s="178" t="s">
        <v>710</v>
      </c>
      <c r="AP183" s="178" t="s">
        <v>129</v>
      </c>
      <c r="AQ183" s="232" t="s">
        <v>714</v>
      </c>
    </row>
    <row r="184" spans="1:43" ht="45.75" customHeight="1" thickTop="1" x14ac:dyDescent="0.25">
      <c r="A184" s="965" t="s">
        <v>705</v>
      </c>
      <c r="B184" s="918"/>
      <c r="C184" s="957" t="s">
        <v>621</v>
      </c>
      <c r="D184" s="957" t="s">
        <v>622</v>
      </c>
      <c r="E184" s="957" t="s">
        <v>623</v>
      </c>
      <c r="F184" s="957" t="s">
        <v>624</v>
      </c>
      <c r="G184" s="957" t="s">
        <v>625</v>
      </c>
      <c r="H184" s="957" t="s">
        <v>626</v>
      </c>
      <c r="I184" s="959" t="s">
        <v>627</v>
      </c>
      <c r="J184" s="957" t="s">
        <v>628</v>
      </c>
      <c r="K184" s="959" t="s">
        <v>629</v>
      </c>
      <c r="L184" s="957">
        <v>85</v>
      </c>
      <c r="M184" s="957" t="s">
        <v>38</v>
      </c>
      <c r="N184" s="924" t="s">
        <v>630</v>
      </c>
      <c r="O184" s="918" t="s">
        <v>631</v>
      </c>
      <c r="P184" s="918" t="s">
        <v>706</v>
      </c>
      <c r="Q184" s="912" t="s">
        <v>707</v>
      </c>
      <c r="R184" s="915">
        <v>100</v>
      </c>
      <c r="S184" s="918" t="s">
        <v>38</v>
      </c>
      <c r="T184" s="1234" t="s">
        <v>723</v>
      </c>
      <c r="U184" s="1009" t="s">
        <v>33</v>
      </c>
      <c r="V184" s="992" t="s">
        <v>724</v>
      </c>
      <c r="W184" s="961">
        <v>0.25</v>
      </c>
      <c r="X184" s="1237">
        <v>100</v>
      </c>
      <c r="Y184" s="918" t="s">
        <v>38</v>
      </c>
      <c r="Z184" s="921" t="s">
        <v>328</v>
      </c>
      <c r="AA184" s="963"/>
      <c r="AB184" s="1222"/>
      <c r="AC184" s="921"/>
      <c r="AD184" s="925" t="s">
        <v>710</v>
      </c>
      <c r="AE184" s="925" t="s">
        <v>725</v>
      </c>
      <c r="AF184" s="831" t="s">
        <v>746</v>
      </c>
      <c r="AG184" s="164" t="s">
        <v>69</v>
      </c>
      <c r="AH184" s="170" t="s">
        <v>726</v>
      </c>
      <c r="AI184" s="166">
        <v>43466</v>
      </c>
      <c r="AJ184" s="166">
        <v>43829</v>
      </c>
      <c r="AK184" s="8">
        <v>363</v>
      </c>
      <c r="AL184" s="167">
        <v>0.25</v>
      </c>
      <c r="AM184" s="168" t="s">
        <v>347</v>
      </c>
      <c r="AN184" s="169" t="s">
        <v>71</v>
      </c>
      <c r="AO184" s="169" t="s">
        <v>710</v>
      </c>
      <c r="AP184" s="169" t="s">
        <v>129</v>
      </c>
      <c r="AQ184" s="230" t="s">
        <v>714</v>
      </c>
    </row>
    <row r="185" spans="1:43" ht="59.25" customHeight="1" x14ac:dyDescent="0.25">
      <c r="A185" s="976"/>
      <c r="B185" s="919"/>
      <c r="C185" s="972"/>
      <c r="D185" s="972"/>
      <c r="E185" s="972"/>
      <c r="F185" s="972"/>
      <c r="G185" s="972"/>
      <c r="H185" s="972"/>
      <c r="I185" s="973"/>
      <c r="J185" s="972"/>
      <c r="K185" s="973"/>
      <c r="L185" s="972"/>
      <c r="M185" s="972"/>
      <c r="N185" s="978"/>
      <c r="O185" s="919"/>
      <c r="P185" s="919"/>
      <c r="Q185" s="913"/>
      <c r="R185" s="916"/>
      <c r="S185" s="919"/>
      <c r="T185" s="1235"/>
      <c r="U185" s="1017"/>
      <c r="V185" s="993"/>
      <c r="W185" s="974"/>
      <c r="X185" s="1238"/>
      <c r="Y185" s="919"/>
      <c r="Z185" s="922"/>
      <c r="AA185" s="975"/>
      <c r="AB185" s="1223"/>
      <c r="AC185" s="922"/>
      <c r="AD185" s="926"/>
      <c r="AE185" s="926"/>
      <c r="AF185" s="832" t="s">
        <v>747</v>
      </c>
      <c r="AG185" s="193" t="s">
        <v>69</v>
      </c>
      <c r="AH185" s="199" t="s">
        <v>727</v>
      </c>
      <c r="AI185" s="205">
        <v>43466</v>
      </c>
      <c r="AJ185" s="205">
        <v>43829</v>
      </c>
      <c r="AK185" s="17">
        <v>363</v>
      </c>
      <c r="AL185" s="196">
        <v>0.25</v>
      </c>
      <c r="AM185" s="197" t="s">
        <v>347</v>
      </c>
      <c r="AN185" s="198" t="s">
        <v>71</v>
      </c>
      <c r="AO185" s="198" t="s">
        <v>710</v>
      </c>
      <c r="AP185" s="198" t="s">
        <v>129</v>
      </c>
      <c r="AQ185" s="231" t="s">
        <v>714</v>
      </c>
    </row>
    <row r="186" spans="1:43" ht="42" customHeight="1" x14ac:dyDescent="0.25">
      <c r="A186" s="976"/>
      <c r="B186" s="919"/>
      <c r="C186" s="972"/>
      <c r="D186" s="972"/>
      <c r="E186" s="972"/>
      <c r="F186" s="972"/>
      <c r="G186" s="972"/>
      <c r="H186" s="972"/>
      <c r="I186" s="973"/>
      <c r="J186" s="972"/>
      <c r="K186" s="973"/>
      <c r="L186" s="972"/>
      <c r="M186" s="972"/>
      <c r="N186" s="978"/>
      <c r="O186" s="919"/>
      <c r="P186" s="919"/>
      <c r="Q186" s="913"/>
      <c r="R186" s="916"/>
      <c r="S186" s="919"/>
      <c r="T186" s="1235"/>
      <c r="U186" s="1017"/>
      <c r="V186" s="993"/>
      <c r="W186" s="974"/>
      <c r="X186" s="1238"/>
      <c r="Y186" s="919"/>
      <c r="Z186" s="922"/>
      <c r="AA186" s="975"/>
      <c r="AB186" s="1223"/>
      <c r="AC186" s="922"/>
      <c r="AD186" s="926"/>
      <c r="AE186" s="926"/>
      <c r="AF186" s="832" t="s">
        <v>748</v>
      </c>
      <c r="AG186" s="193" t="s">
        <v>69</v>
      </c>
      <c r="AH186" s="199" t="s">
        <v>728</v>
      </c>
      <c r="AI186" s="205">
        <v>43466</v>
      </c>
      <c r="AJ186" s="205">
        <v>43829</v>
      </c>
      <c r="AK186" s="17">
        <v>363</v>
      </c>
      <c r="AL186" s="196">
        <v>0.25</v>
      </c>
      <c r="AM186" s="197" t="s">
        <v>347</v>
      </c>
      <c r="AN186" s="198" t="s">
        <v>71</v>
      </c>
      <c r="AO186" s="198" t="s">
        <v>710</v>
      </c>
      <c r="AP186" s="198" t="s">
        <v>129</v>
      </c>
      <c r="AQ186" s="231" t="s">
        <v>714</v>
      </c>
    </row>
    <row r="187" spans="1:43" ht="87" customHeight="1" thickBot="1" x14ac:dyDescent="0.3">
      <c r="A187" s="966"/>
      <c r="B187" s="920"/>
      <c r="C187" s="958"/>
      <c r="D187" s="958"/>
      <c r="E187" s="958"/>
      <c r="F187" s="958"/>
      <c r="G187" s="958"/>
      <c r="H187" s="958"/>
      <c r="I187" s="960"/>
      <c r="J187" s="958"/>
      <c r="K187" s="960"/>
      <c r="L187" s="958"/>
      <c r="M187" s="958"/>
      <c r="N187" s="979"/>
      <c r="O187" s="920"/>
      <c r="P187" s="920"/>
      <c r="Q187" s="914"/>
      <c r="R187" s="917"/>
      <c r="S187" s="920"/>
      <c r="T187" s="1236"/>
      <c r="U187" s="1010"/>
      <c r="V187" s="994"/>
      <c r="W187" s="962"/>
      <c r="X187" s="1239"/>
      <c r="Y187" s="920"/>
      <c r="Z187" s="923"/>
      <c r="AA187" s="964"/>
      <c r="AB187" s="1224"/>
      <c r="AC187" s="923"/>
      <c r="AD187" s="927"/>
      <c r="AE187" s="927"/>
      <c r="AF187" s="833" t="s">
        <v>749</v>
      </c>
      <c r="AG187" s="173" t="s">
        <v>69</v>
      </c>
      <c r="AH187" s="179" t="s">
        <v>729</v>
      </c>
      <c r="AI187" s="175">
        <v>43466</v>
      </c>
      <c r="AJ187" s="175">
        <v>43829</v>
      </c>
      <c r="AK187" s="27">
        <v>363</v>
      </c>
      <c r="AL187" s="176">
        <v>0.25</v>
      </c>
      <c r="AM187" s="177" t="s">
        <v>347</v>
      </c>
      <c r="AN187" s="178" t="s">
        <v>71</v>
      </c>
      <c r="AO187" s="178" t="s">
        <v>710</v>
      </c>
      <c r="AP187" s="178" t="s">
        <v>129</v>
      </c>
      <c r="AQ187" s="232" t="s">
        <v>714</v>
      </c>
    </row>
    <row r="188" spans="1:43" ht="58.5" customHeight="1" thickTop="1" x14ac:dyDescent="0.25">
      <c r="A188" s="965" t="s">
        <v>705</v>
      </c>
      <c r="B188" s="918"/>
      <c r="C188" s="957" t="s">
        <v>621</v>
      </c>
      <c r="D188" s="957" t="s">
        <v>622</v>
      </c>
      <c r="E188" s="957" t="s">
        <v>623</v>
      </c>
      <c r="F188" s="957" t="s">
        <v>624</v>
      </c>
      <c r="G188" s="957" t="s">
        <v>625</v>
      </c>
      <c r="H188" s="957" t="s">
        <v>626</v>
      </c>
      <c r="I188" s="959" t="s">
        <v>627</v>
      </c>
      <c r="J188" s="957" t="s">
        <v>628</v>
      </c>
      <c r="K188" s="959" t="s">
        <v>629</v>
      </c>
      <c r="L188" s="957">
        <v>85</v>
      </c>
      <c r="M188" s="957" t="s">
        <v>38</v>
      </c>
      <c r="N188" s="924" t="s">
        <v>630</v>
      </c>
      <c r="O188" s="918" t="s">
        <v>631</v>
      </c>
      <c r="P188" s="918" t="s">
        <v>706</v>
      </c>
      <c r="Q188" s="912" t="s">
        <v>707</v>
      </c>
      <c r="R188" s="915">
        <v>100</v>
      </c>
      <c r="S188" s="918" t="s">
        <v>38</v>
      </c>
      <c r="T188" s="1234" t="s">
        <v>730</v>
      </c>
      <c r="U188" s="1009" t="s">
        <v>33</v>
      </c>
      <c r="V188" s="992" t="s">
        <v>731</v>
      </c>
      <c r="W188" s="961">
        <v>0.25</v>
      </c>
      <c r="X188" s="1237">
        <v>100</v>
      </c>
      <c r="Y188" s="918" t="s">
        <v>38</v>
      </c>
      <c r="Z188" s="921" t="s">
        <v>328</v>
      </c>
      <c r="AA188" s="963"/>
      <c r="AB188" s="1222"/>
      <c r="AC188" s="921"/>
      <c r="AD188" s="925" t="s">
        <v>710</v>
      </c>
      <c r="AE188" s="925" t="s">
        <v>725</v>
      </c>
      <c r="AF188" s="831" t="s">
        <v>750</v>
      </c>
      <c r="AG188" s="164" t="s">
        <v>69</v>
      </c>
      <c r="AH188" s="170" t="s">
        <v>732</v>
      </c>
      <c r="AI188" s="166">
        <v>43466</v>
      </c>
      <c r="AJ188" s="166">
        <v>43829</v>
      </c>
      <c r="AK188" s="8">
        <v>363</v>
      </c>
      <c r="AL188" s="167">
        <v>0.4</v>
      </c>
      <c r="AM188" s="168" t="s">
        <v>347</v>
      </c>
      <c r="AN188" s="169" t="s">
        <v>71</v>
      </c>
      <c r="AO188" s="169" t="s">
        <v>710</v>
      </c>
      <c r="AP188" s="169" t="s">
        <v>129</v>
      </c>
      <c r="AQ188" s="230" t="s">
        <v>714</v>
      </c>
    </row>
    <row r="189" spans="1:43" ht="71.25" customHeight="1" x14ac:dyDescent="0.25">
      <c r="A189" s="976"/>
      <c r="B189" s="919"/>
      <c r="C189" s="972"/>
      <c r="D189" s="972"/>
      <c r="E189" s="972"/>
      <c r="F189" s="972"/>
      <c r="G189" s="972"/>
      <c r="H189" s="972"/>
      <c r="I189" s="973"/>
      <c r="J189" s="972"/>
      <c r="K189" s="973"/>
      <c r="L189" s="972"/>
      <c r="M189" s="972"/>
      <c r="N189" s="978"/>
      <c r="O189" s="919"/>
      <c r="P189" s="919"/>
      <c r="Q189" s="913"/>
      <c r="R189" s="916"/>
      <c r="S189" s="919"/>
      <c r="T189" s="1235"/>
      <c r="U189" s="1017"/>
      <c r="V189" s="993"/>
      <c r="W189" s="974"/>
      <c r="X189" s="1238"/>
      <c r="Y189" s="919"/>
      <c r="Z189" s="922"/>
      <c r="AA189" s="975"/>
      <c r="AB189" s="1223"/>
      <c r="AC189" s="922"/>
      <c r="AD189" s="926"/>
      <c r="AE189" s="926"/>
      <c r="AF189" s="832" t="s">
        <v>786</v>
      </c>
      <c r="AG189" s="193" t="s">
        <v>69</v>
      </c>
      <c r="AH189" s="199" t="s">
        <v>733</v>
      </c>
      <c r="AI189" s="205">
        <v>43466</v>
      </c>
      <c r="AJ189" s="205">
        <v>43829</v>
      </c>
      <c r="AK189" s="17">
        <v>363</v>
      </c>
      <c r="AL189" s="196">
        <v>0.3</v>
      </c>
      <c r="AM189" s="197" t="s">
        <v>347</v>
      </c>
      <c r="AN189" s="198" t="s">
        <v>71</v>
      </c>
      <c r="AO189" s="198" t="s">
        <v>710</v>
      </c>
      <c r="AP189" s="198" t="s">
        <v>129</v>
      </c>
      <c r="AQ189" s="231" t="s">
        <v>714</v>
      </c>
    </row>
    <row r="190" spans="1:43" ht="103.5" customHeight="1" thickBot="1" x14ac:dyDescent="0.3">
      <c r="A190" s="966"/>
      <c r="B190" s="920"/>
      <c r="C190" s="958"/>
      <c r="D190" s="958"/>
      <c r="E190" s="958"/>
      <c r="F190" s="958"/>
      <c r="G190" s="958"/>
      <c r="H190" s="958"/>
      <c r="I190" s="960"/>
      <c r="J190" s="958"/>
      <c r="K190" s="960"/>
      <c r="L190" s="958"/>
      <c r="M190" s="958"/>
      <c r="N190" s="979"/>
      <c r="O190" s="920"/>
      <c r="P190" s="920"/>
      <c r="Q190" s="914"/>
      <c r="R190" s="917"/>
      <c r="S190" s="920"/>
      <c r="T190" s="1236"/>
      <c r="U190" s="1010"/>
      <c r="V190" s="994"/>
      <c r="W190" s="962"/>
      <c r="X190" s="1239"/>
      <c r="Y190" s="920"/>
      <c r="Z190" s="923"/>
      <c r="AA190" s="964"/>
      <c r="AB190" s="1224"/>
      <c r="AC190" s="923"/>
      <c r="AD190" s="927"/>
      <c r="AE190" s="927"/>
      <c r="AF190" s="833" t="s">
        <v>787</v>
      </c>
      <c r="AG190" s="173" t="s">
        <v>69</v>
      </c>
      <c r="AH190" s="179" t="s">
        <v>734</v>
      </c>
      <c r="AI190" s="175">
        <v>43466</v>
      </c>
      <c r="AJ190" s="175">
        <v>43829</v>
      </c>
      <c r="AK190" s="27">
        <v>363</v>
      </c>
      <c r="AL190" s="176">
        <v>0.3</v>
      </c>
      <c r="AM190" s="177" t="s">
        <v>347</v>
      </c>
      <c r="AN190" s="178" t="s">
        <v>71</v>
      </c>
      <c r="AO190" s="178" t="s">
        <v>710</v>
      </c>
      <c r="AP190" s="178" t="s">
        <v>129</v>
      </c>
      <c r="AQ190" s="232" t="s">
        <v>714</v>
      </c>
    </row>
    <row r="191" spans="1:43" ht="36" customHeight="1" thickTop="1" x14ac:dyDescent="0.25">
      <c r="A191" s="965" t="s">
        <v>704</v>
      </c>
      <c r="B191" s="918"/>
      <c r="C191" s="957" t="s">
        <v>621</v>
      </c>
      <c r="D191" s="957" t="s">
        <v>622</v>
      </c>
      <c r="E191" s="959" t="s">
        <v>623</v>
      </c>
      <c r="F191" s="957" t="s">
        <v>624</v>
      </c>
      <c r="G191" s="957" t="s">
        <v>625</v>
      </c>
      <c r="H191" s="957" t="s">
        <v>626</v>
      </c>
      <c r="I191" s="959" t="s">
        <v>627</v>
      </c>
      <c r="J191" s="957" t="s">
        <v>628</v>
      </c>
      <c r="K191" s="959" t="s">
        <v>629</v>
      </c>
      <c r="L191" s="957">
        <v>85</v>
      </c>
      <c r="M191" s="957" t="s">
        <v>38</v>
      </c>
      <c r="N191" s="924" t="s">
        <v>751</v>
      </c>
      <c r="O191" s="918" t="s">
        <v>752</v>
      </c>
      <c r="P191" s="918" t="s">
        <v>753</v>
      </c>
      <c r="Q191" s="912" t="s">
        <v>754</v>
      </c>
      <c r="R191" s="915">
        <v>78</v>
      </c>
      <c r="S191" s="918" t="s">
        <v>38</v>
      </c>
      <c r="T191" s="918" t="s">
        <v>755</v>
      </c>
      <c r="U191" s="1009" t="s">
        <v>33</v>
      </c>
      <c r="V191" s="1072" t="s">
        <v>756</v>
      </c>
      <c r="W191" s="961">
        <v>0.04</v>
      </c>
      <c r="X191" s="1293">
        <v>1</v>
      </c>
      <c r="Y191" s="918" t="s">
        <v>327</v>
      </c>
      <c r="Z191" s="921" t="s">
        <v>328</v>
      </c>
      <c r="AA191" s="1015"/>
      <c r="AB191" s="1295"/>
      <c r="AC191" s="921"/>
      <c r="AD191" s="925" t="s">
        <v>636</v>
      </c>
      <c r="AE191" s="925" t="s">
        <v>637</v>
      </c>
      <c r="AF191" s="831" t="s">
        <v>788</v>
      </c>
      <c r="AG191" s="164" t="s">
        <v>69</v>
      </c>
      <c r="AH191" s="256" t="s">
        <v>757</v>
      </c>
      <c r="AI191" s="166">
        <v>43511</v>
      </c>
      <c r="AJ191" s="166">
        <v>43753</v>
      </c>
      <c r="AK191" s="8">
        <f t="shared" ref="AK191:AK219" si="9">AJ191-AI191</f>
        <v>242</v>
      </c>
      <c r="AL191" s="167">
        <v>0.8</v>
      </c>
      <c r="AM191" s="168" t="s">
        <v>347</v>
      </c>
      <c r="AN191" s="170" t="s">
        <v>639</v>
      </c>
      <c r="AO191" s="170" t="s">
        <v>640</v>
      </c>
      <c r="AP191" s="170"/>
      <c r="AQ191" s="257"/>
    </row>
    <row r="192" spans="1:43" ht="63" customHeight="1" thickBot="1" x14ac:dyDescent="0.3">
      <c r="A192" s="966"/>
      <c r="B192" s="920"/>
      <c r="C192" s="958"/>
      <c r="D192" s="958"/>
      <c r="E192" s="960"/>
      <c r="F192" s="958"/>
      <c r="G192" s="958"/>
      <c r="H192" s="958"/>
      <c r="I192" s="960"/>
      <c r="J192" s="958"/>
      <c r="K192" s="960"/>
      <c r="L192" s="958"/>
      <c r="M192" s="958"/>
      <c r="N192" s="979"/>
      <c r="O192" s="920"/>
      <c r="P192" s="920"/>
      <c r="Q192" s="914"/>
      <c r="R192" s="917"/>
      <c r="S192" s="920"/>
      <c r="T192" s="920"/>
      <c r="U192" s="1010"/>
      <c r="V192" s="1074"/>
      <c r="W192" s="962"/>
      <c r="X192" s="1294"/>
      <c r="Y192" s="920"/>
      <c r="Z192" s="923"/>
      <c r="AA192" s="1016"/>
      <c r="AB192" s="1296"/>
      <c r="AC192" s="923"/>
      <c r="AD192" s="927"/>
      <c r="AE192" s="927"/>
      <c r="AF192" s="833" t="s">
        <v>789</v>
      </c>
      <c r="AG192" s="173" t="s">
        <v>69</v>
      </c>
      <c r="AH192" s="274" t="s">
        <v>758</v>
      </c>
      <c r="AI192" s="175">
        <v>43770</v>
      </c>
      <c r="AJ192" s="175">
        <v>43799</v>
      </c>
      <c r="AK192" s="27">
        <f t="shared" si="9"/>
        <v>29</v>
      </c>
      <c r="AL192" s="176">
        <v>0.2</v>
      </c>
      <c r="AM192" s="177" t="s">
        <v>32</v>
      </c>
      <c r="AN192" s="179" t="s">
        <v>639</v>
      </c>
      <c r="AO192" s="179" t="s">
        <v>640</v>
      </c>
      <c r="AP192" s="179"/>
      <c r="AQ192" s="255"/>
    </row>
    <row r="193" spans="1:43" ht="95.25" customHeight="1" thickTop="1" thickBot="1" x14ac:dyDescent="0.3">
      <c r="A193" s="111" t="s">
        <v>704</v>
      </c>
      <c r="B193" s="112"/>
      <c r="C193" s="113" t="s">
        <v>621</v>
      </c>
      <c r="D193" s="113" t="s">
        <v>622</v>
      </c>
      <c r="E193" s="114" t="s">
        <v>623</v>
      </c>
      <c r="F193" s="113" t="s">
        <v>624</v>
      </c>
      <c r="G193" s="113" t="s">
        <v>625</v>
      </c>
      <c r="H193" s="113" t="s">
        <v>626</v>
      </c>
      <c r="I193" s="114" t="s">
        <v>627</v>
      </c>
      <c r="J193" s="113" t="s">
        <v>628</v>
      </c>
      <c r="K193" s="114" t="s">
        <v>629</v>
      </c>
      <c r="L193" s="113">
        <v>85</v>
      </c>
      <c r="M193" s="114" t="s">
        <v>38</v>
      </c>
      <c r="N193" s="115" t="s">
        <v>751</v>
      </c>
      <c r="O193" s="112" t="s">
        <v>752</v>
      </c>
      <c r="P193" s="112" t="s">
        <v>753</v>
      </c>
      <c r="Q193" s="116" t="s">
        <v>754</v>
      </c>
      <c r="R193" s="117">
        <v>78</v>
      </c>
      <c r="S193" s="112" t="s">
        <v>38</v>
      </c>
      <c r="T193" s="112" t="s">
        <v>759</v>
      </c>
      <c r="U193" s="129" t="s">
        <v>33</v>
      </c>
      <c r="V193" s="261" t="s">
        <v>760</v>
      </c>
      <c r="W193" s="268">
        <v>0.04</v>
      </c>
      <c r="X193" s="263">
        <v>1</v>
      </c>
      <c r="Y193" s="112" t="s">
        <v>327</v>
      </c>
      <c r="Z193" s="127" t="s">
        <v>328</v>
      </c>
      <c r="AA193" s="270"/>
      <c r="AB193" s="265"/>
      <c r="AC193" s="127"/>
      <c r="AD193" s="128" t="s">
        <v>636</v>
      </c>
      <c r="AE193" s="128" t="s">
        <v>637</v>
      </c>
      <c r="AF193" s="855" t="s">
        <v>790</v>
      </c>
      <c r="AG193" s="129" t="s">
        <v>69</v>
      </c>
      <c r="AH193" s="266" t="s">
        <v>761</v>
      </c>
      <c r="AI193" s="227">
        <v>43525</v>
      </c>
      <c r="AJ193" s="227">
        <v>43769</v>
      </c>
      <c r="AK193" s="2">
        <f t="shared" si="9"/>
        <v>244</v>
      </c>
      <c r="AL193" s="133">
        <v>1</v>
      </c>
      <c r="AM193" s="134" t="s">
        <v>32</v>
      </c>
      <c r="AN193" s="135" t="s">
        <v>639</v>
      </c>
      <c r="AO193" s="135" t="s">
        <v>640</v>
      </c>
      <c r="AP193" s="135"/>
      <c r="AQ193" s="267"/>
    </row>
    <row r="194" spans="1:43" ht="117" customHeight="1" thickTop="1" thickBot="1" x14ac:dyDescent="0.3">
      <c r="A194" s="111" t="s">
        <v>704</v>
      </c>
      <c r="B194" s="112"/>
      <c r="C194" s="113" t="s">
        <v>621</v>
      </c>
      <c r="D194" s="113" t="s">
        <v>622</v>
      </c>
      <c r="E194" s="114" t="s">
        <v>623</v>
      </c>
      <c r="F194" s="113" t="s">
        <v>624</v>
      </c>
      <c r="G194" s="113" t="s">
        <v>625</v>
      </c>
      <c r="H194" s="113" t="s">
        <v>626</v>
      </c>
      <c r="I194" s="114" t="s">
        <v>627</v>
      </c>
      <c r="J194" s="113" t="s">
        <v>628</v>
      </c>
      <c r="K194" s="114" t="s">
        <v>629</v>
      </c>
      <c r="L194" s="113">
        <v>85</v>
      </c>
      <c r="M194" s="114" t="s">
        <v>38</v>
      </c>
      <c r="N194" s="115" t="s">
        <v>751</v>
      </c>
      <c r="O194" s="112" t="s">
        <v>752</v>
      </c>
      <c r="P194" s="112" t="s">
        <v>753</v>
      </c>
      <c r="Q194" s="116" t="s">
        <v>754</v>
      </c>
      <c r="R194" s="117">
        <v>78</v>
      </c>
      <c r="S194" s="112" t="s">
        <v>38</v>
      </c>
      <c r="T194" s="112" t="s">
        <v>762</v>
      </c>
      <c r="U194" s="129" t="s">
        <v>33</v>
      </c>
      <c r="V194" s="261" t="s">
        <v>763</v>
      </c>
      <c r="W194" s="268">
        <v>0.04</v>
      </c>
      <c r="X194" s="263">
        <v>1</v>
      </c>
      <c r="Y194" s="112" t="s">
        <v>327</v>
      </c>
      <c r="Z194" s="127" t="s">
        <v>328</v>
      </c>
      <c r="AA194" s="270"/>
      <c r="AB194" s="265"/>
      <c r="AC194" s="127"/>
      <c r="AD194" s="128" t="s">
        <v>636</v>
      </c>
      <c r="AE194" s="128" t="s">
        <v>637</v>
      </c>
      <c r="AF194" s="855" t="s">
        <v>791</v>
      </c>
      <c r="AG194" s="129" t="s">
        <v>69</v>
      </c>
      <c r="AH194" s="284" t="s">
        <v>764</v>
      </c>
      <c r="AI194" s="227">
        <v>43770</v>
      </c>
      <c r="AJ194" s="227">
        <v>43799</v>
      </c>
      <c r="AK194" s="2">
        <f t="shared" si="9"/>
        <v>29</v>
      </c>
      <c r="AL194" s="133">
        <v>1</v>
      </c>
      <c r="AM194" s="134" t="s">
        <v>347</v>
      </c>
      <c r="AN194" s="135" t="s">
        <v>639</v>
      </c>
      <c r="AO194" s="135" t="s">
        <v>640</v>
      </c>
      <c r="AP194" s="135"/>
      <c r="AQ194" s="267"/>
    </row>
    <row r="195" spans="1:43" ht="105.75" customHeight="1" thickTop="1" thickBot="1" x14ac:dyDescent="0.3">
      <c r="A195" s="111" t="s">
        <v>704</v>
      </c>
      <c r="B195" s="112"/>
      <c r="C195" s="113" t="s">
        <v>621</v>
      </c>
      <c r="D195" s="113" t="s">
        <v>622</v>
      </c>
      <c r="E195" s="114" t="s">
        <v>623</v>
      </c>
      <c r="F195" s="113" t="s">
        <v>624</v>
      </c>
      <c r="G195" s="113" t="s">
        <v>625</v>
      </c>
      <c r="H195" s="113" t="s">
        <v>626</v>
      </c>
      <c r="I195" s="114" t="s">
        <v>627</v>
      </c>
      <c r="J195" s="113" t="s">
        <v>628</v>
      </c>
      <c r="K195" s="114" t="s">
        <v>629</v>
      </c>
      <c r="L195" s="113">
        <v>85</v>
      </c>
      <c r="M195" s="114" t="s">
        <v>38</v>
      </c>
      <c r="N195" s="115" t="s">
        <v>751</v>
      </c>
      <c r="O195" s="112" t="s">
        <v>752</v>
      </c>
      <c r="P195" s="112" t="s">
        <v>753</v>
      </c>
      <c r="Q195" s="116" t="s">
        <v>754</v>
      </c>
      <c r="R195" s="117">
        <v>78</v>
      </c>
      <c r="S195" s="112" t="s">
        <v>38</v>
      </c>
      <c r="T195" s="112" t="s">
        <v>765</v>
      </c>
      <c r="U195" s="129" t="s">
        <v>33</v>
      </c>
      <c r="V195" s="261" t="s">
        <v>766</v>
      </c>
      <c r="W195" s="268">
        <v>0.04</v>
      </c>
      <c r="X195" s="263">
        <v>100</v>
      </c>
      <c r="Y195" s="112" t="s">
        <v>38</v>
      </c>
      <c r="Z195" s="127" t="s">
        <v>328</v>
      </c>
      <c r="AA195" s="265"/>
      <c r="AB195" s="265"/>
      <c r="AC195" s="127"/>
      <c r="AD195" s="128" t="s">
        <v>636</v>
      </c>
      <c r="AE195" s="128" t="s">
        <v>637</v>
      </c>
      <c r="AF195" s="855" t="s">
        <v>792</v>
      </c>
      <c r="AG195" s="129" t="s">
        <v>69</v>
      </c>
      <c r="AH195" s="266" t="s">
        <v>767</v>
      </c>
      <c r="AI195" s="227">
        <v>43525</v>
      </c>
      <c r="AJ195" s="227">
        <v>43769</v>
      </c>
      <c r="AK195" s="2">
        <f t="shared" si="9"/>
        <v>244</v>
      </c>
      <c r="AL195" s="133">
        <v>1</v>
      </c>
      <c r="AM195" s="134" t="s">
        <v>32</v>
      </c>
      <c r="AN195" s="135" t="s">
        <v>639</v>
      </c>
      <c r="AO195" s="135" t="s">
        <v>640</v>
      </c>
      <c r="AP195" s="135"/>
      <c r="AQ195" s="267"/>
    </row>
    <row r="196" spans="1:43" ht="99" customHeight="1" thickTop="1" thickBot="1" x14ac:dyDescent="0.3">
      <c r="A196" s="111" t="s">
        <v>704</v>
      </c>
      <c r="B196" s="112"/>
      <c r="C196" s="113" t="s">
        <v>621</v>
      </c>
      <c r="D196" s="113" t="s">
        <v>622</v>
      </c>
      <c r="E196" s="114" t="s">
        <v>623</v>
      </c>
      <c r="F196" s="113" t="s">
        <v>624</v>
      </c>
      <c r="G196" s="113" t="s">
        <v>625</v>
      </c>
      <c r="H196" s="113" t="s">
        <v>626</v>
      </c>
      <c r="I196" s="114" t="s">
        <v>627</v>
      </c>
      <c r="J196" s="113" t="s">
        <v>628</v>
      </c>
      <c r="K196" s="114" t="s">
        <v>629</v>
      </c>
      <c r="L196" s="113">
        <v>85</v>
      </c>
      <c r="M196" s="114" t="s">
        <v>38</v>
      </c>
      <c r="N196" s="115" t="s">
        <v>751</v>
      </c>
      <c r="O196" s="112" t="s">
        <v>752</v>
      </c>
      <c r="P196" s="112" t="s">
        <v>753</v>
      </c>
      <c r="Q196" s="116" t="s">
        <v>754</v>
      </c>
      <c r="R196" s="117">
        <v>78</v>
      </c>
      <c r="S196" s="112" t="s">
        <v>38</v>
      </c>
      <c r="T196" s="112" t="s">
        <v>768</v>
      </c>
      <c r="U196" s="129" t="s">
        <v>33</v>
      </c>
      <c r="V196" s="261" t="s">
        <v>769</v>
      </c>
      <c r="W196" s="268">
        <v>0.04</v>
      </c>
      <c r="X196" s="263">
        <v>100</v>
      </c>
      <c r="Y196" s="112" t="s">
        <v>38</v>
      </c>
      <c r="Z196" s="127" t="s">
        <v>328</v>
      </c>
      <c r="AA196" s="265"/>
      <c r="AB196" s="265"/>
      <c r="AC196" s="127"/>
      <c r="AD196" s="128" t="s">
        <v>636</v>
      </c>
      <c r="AE196" s="128" t="s">
        <v>637</v>
      </c>
      <c r="AF196" s="855" t="s">
        <v>793</v>
      </c>
      <c r="AG196" s="129" t="s">
        <v>69</v>
      </c>
      <c r="AH196" s="285" t="s">
        <v>770</v>
      </c>
      <c r="AI196" s="227">
        <v>43525</v>
      </c>
      <c r="AJ196" s="227">
        <v>43769</v>
      </c>
      <c r="AK196" s="2">
        <f t="shared" si="9"/>
        <v>244</v>
      </c>
      <c r="AL196" s="133">
        <v>1</v>
      </c>
      <c r="AM196" s="134" t="s">
        <v>32</v>
      </c>
      <c r="AN196" s="135" t="s">
        <v>639</v>
      </c>
      <c r="AO196" s="135" t="s">
        <v>640</v>
      </c>
      <c r="AP196" s="135"/>
      <c r="AQ196" s="267"/>
    </row>
    <row r="197" spans="1:43" ht="105" customHeight="1" thickTop="1" thickBot="1" x14ac:dyDescent="0.3">
      <c r="A197" s="111" t="s">
        <v>704</v>
      </c>
      <c r="B197" s="112"/>
      <c r="C197" s="113" t="s">
        <v>621</v>
      </c>
      <c r="D197" s="113" t="s">
        <v>622</v>
      </c>
      <c r="E197" s="114" t="s">
        <v>623</v>
      </c>
      <c r="F197" s="113" t="s">
        <v>624</v>
      </c>
      <c r="G197" s="113" t="s">
        <v>625</v>
      </c>
      <c r="H197" s="113" t="s">
        <v>626</v>
      </c>
      <c r="I197" s="114" t="s">
        <v>627</v>
      </c>
      <c r="J197" s="113" t="s">
        <v>628</v>
      </c>
      <c r="K197" s="114" t="s">
        <v>629</v>
      </c>
      <c r="L197" s="113">
        <v>85</v>
      </c>
      <c r="M197" s="114" t="s">
        <v>38</v>
      </c>
      <c r="N197" s="115" t="s">
        <v>751</v>
      </c>
      <c r="O197" s="112" t="s">
        <v>752</v>
      </c>
      <c r="P197" s="112" t="s">
        <v>753</v>
      </c>
      <c r="Q197" s="116" t="s">
        <v>754</v>
      </c>
      <c r="R197" s="117">
        <v>78</v>
      </c>
      <c r="S197" s="112" t="s">
        <v>38</v>
      </c>
      <c r="T197" s="112" t="s">
        <v>771</v>
      </c>
      <c r="U197" s="129" t="s">
        <v>33</v>
      </c>
      <c r="V197" s="261" t="s">
        <v>772</v>
      </c>
      <c r="W197" s="268">
        <v>0.04</v>
      </c>
      <c r="X197" s="263">
        <v>1</v>
      </c>
      <c r="Y197" s="112" t="s">
        <v>327</v>
      </c>
      <c r="Z197" s="127" t="s">
        <v>328</v>
      </c>
      <c r="AA197" s="265"/>
      <c r="AB197" s="265"/>
      <c r="AC197" s="127"/>
      <c r="AD197" s="128" t="s">
        <v>636</v>
      </c>
      <c r="AE197" s="128" t="s">
        <v>637</v>
      </c>
      <c r="AF197" s="855" t="s">
        <v>794</v>
      </c>
      <c r="AG197" s="129" t="s">
        <v>69</v>
      </c>
      <c r="AH197" s="285" t="s">
        <v>773</v>
      </c>
      <c r="AI197" s="227">
        <v>43221</v>
      </c>
      <c r="AJ197" s="227">
        <v>43251</v>
      </c>
      <c r="AK197" s="2">
        <f t="shared" si="9"/>
        <v>30</v>
      </c>
      <c r="AL197" s="133">
        <v>1</v>
      </c>
      <c r="AM197" s="134" t="s">
        <v>347</v>
      </c>
      <c r="AN197" s="271" t="s">
        <v>639</v>
      </c>
      <c r="AO197" s="271" t="s">
        <v>774</v>
      </c>
      <c r="AP197" s="135"/>
      <c r="AQ197" s="267"/>
    </row>
    <row r="198" spans="1:43" ht="95.25" customHeight="1" thickTop="1" thickBot="1" x14ac:dyDescent="0.3">
      <c r="A198" s="111" t="s">
        <v>704</v>
      </c>
      <c r="B198" s="112"/>
      <c r="C198" s="113" t="s">
        <v>621</v>
      </c>
      <c r="D198" s="113" t="s">
        <v>622</v>
      </c>
      <c r="E198" s="114" t="s">
        <v>623</v>
      </c>
      <c r="F198" s="113" t="s">
        <v>624</v>
      </c>
      <c r="G198" s="113" t="s">
        <v>625</v>
      </c>
      <c r="H198" s="113" t="s">
        <v>626</v>
      </c>
      <c r="I198" s="114" t="s">
        <v>627</v>
      </c>
      <c r="J198" s="113" t="s">
        <v>628</v>
      </c>
      <c r="K198" s="114" t="s">
        <v>629</v>
      </c>
      <c r="L198" s="113">
        <v>85</v>
      </c>
      <c r="M198" s="114" t="s">
        <v>38</v>
      </c>
      <c r="N198" s="115" t="s">
        <v>751</v>
      </c>
      <c r="O198" s="112" t="s">
        <v>752</v>
      </c>
      <c r="P198" s="112" t="s">
        <v>753</v>
      </c>
      <c r="Q198" s="116" t="s">
        <v>754</v>
      </c>
      <c r="R198" s="117">
        <v>78</v>
      </c>
      <c r="S198" s="112" t="s">
        <v>38</v>
      </c>
      <c r="T198" s="112" t="s">
        <v>775</v>
      </c>
      <c r="U198" s="129" t="s">
        <v>33</v>
      </c>
      <c r="V198" s="261" t="s">
        <v>776</v>
      </c>
      <c r="W198" s="268">
        <v>0.04</v>
      </c>
      <c r="X198" s="263">
        <v>100</v>
      </c>
      <c r="Y198" s="112" t="s">
        <v>38</v>
      </c>
      <c r="Z198" s="127" t="s">
        <v>328</v>
      </c>
      <c r="AA198" s="265"/>
      <c r="AB198" s="265"/>
      <c r="AC198" s="127"/>
      <c r="AD198" s="128" t="s">
        <v>636</v>
      </c>
      <c r="AE198" s="128" t="s">
        <v>637</v>
      </c>
      <c r="AF198" s="855" t="s">
        <v>795</v>
      </c>
      <c r="AG198" s="129" t="s">
        <v>69</v>
      </c>
      <c r="AH198" s="266" t="s">
        <v>777</v>
      </c>
      <c r="AI198" s="227">
        <v>43525</v>
      </c>
      <c r="AJ198" s="227">
        <v>43615</v>
      </c>
      <c r="AK198" s="2">
        <f t="shared" si="9"/>
        <v>90</v>
      </c>
      <c r="AL198" s="133">
        <v>1</v>
      </c>
      <c r="AM198" s="134" t="s">
        <v>347</v>
      </c>
      <c r="AN198" s="271" t="s">
        <v>639</v>
      </c>
      <c r="AO198" s="271" t="s">
        <v>774</v>
      </c>
      <c r="AP198" s="135"/>
      <c r="AQ198" s="267"/>
    </row>
    <row r="199" spans="1:43" ht="102" customHeight="1" thickTop="1" thickBot="1" x14ac:dyDescent="0.3">
      <c r="A199" s="111" t="s">
        <v>704</v>
      </c>
      <c r="B199" s="112"/>
      <c r="C199" s="113" t="s">
        <v>621</v>
      </c>
      <c r="D199" s="113" t="s">
        <v>622</v>
      </c>
      <c r="E199" s="114" t="s">
        <v>623</v>
      </c>
      <c r="F199" s="113" t="s">
        <v>624</v>
      </c>
      <c r="G199" s="113" t="s">
        <v>625</v>
      </c>
      <c r="H199" s="113" t="s">
        <v>626</v>
      </c>
      <c r="I199" s="114" t="s">
        <v>627</v>
      </c>
      <c r="J199" s="113" t="s">
        <v>628</v>
      </c>
      <c r="K199" s="114" t="s">
        <v>629</v>
      </c>
      <c r="L199" s="113">
        <v>85</v>
      </c>
      <c r="M199" s="114" t="s">
        <v>38</v>
      </c>
      <c r="N199" s="115" t="s">
        <v>751</v>
      </c>
      <c r="O199" s="112" t="s">
        <v>752</v>
      </c>
      <c r="P199" s="112" t="s">
        <v>753</v>
      </c>
      <c r="Q199" s="116" t="s">
        <v>754</v>
      </c>
      <c r="R199" s="117">
        <v>78</v>
      </c>
      <c r="S199" s="112" t="s">
        <v>38</v>
      </c>
      <c r="T199" s="112" t="s">
        <v>778</v>
      </c>
      <c r="U199" s="129" t="s">
        <v>33</v>
      </c>
      <c r="V199" s="261" t="s">
        <v>779</v>
      </c>
      <c r="W199" s="268">
        <v>0.03</v>
      </c>
      <c r="X199" s="263">
        <v>100</v>
      </c>
      <c r="Y199" s="112" t="s">
        <v>38</v>
      </c>
      <c r="Z199" s="127" t="s">
        <v>328</v>
      </c>
      <c r="AA199" s="265"/>
      <c r="AB199" s="265"/>
      <c r="AC199" s="127"/>
      <c r="AD199" s="128" t="s">
        <v>636</v>
      </c>
      <c r="AE199" s="128" t="s">
        <v>637</v>
      </c>
      <c r="AF199" s="855" t="s">
        <v>796</v>
      </c>
      <c r="AG199" s="129" t="s">
        <v>69</v>
      </c>
      <c r="AH199" s="286" t="s">
        <v>780</v>
      </c>
      <c r="AI199" s="227">
        <v>43497</v>
      </c>
      <c r="AJ199" s="227">
        <v>43497</v>
      </c>
      <c r="AK199" s="2">
        <f t="shared" si="9"/>
        <v>0</v>
      </c>
      <c r="AL199" s="133">
        <v>1</v>
      </c>
      <c r="AM199" s="134" t="s">
        <v>32</v>
      </c>
      <c r="AN199" s="271" t="s">
        <v>681</v>
      </c>
      <c r="AO199" s="271" t="s">
        <v>675</v>
      </c>
      <c r="AP199" s="135"/>
      <c r="AQ199" s="267"/>
    </row>
    <row r="200" spans="1:43" ht="105" customHeight="1" thickTop="1" thickBot="1" x14ac:dyDescent="0.3">
      <c r="A200" s="111" t="s">
        <v>704</v>
      </c>
      <c r="B200" s="112"/>
      <c r="C200" s="113" t="s">
        <v>621</v>
      </c>
      <c r="D200" s="113" t="s">
        <v>622</v>
      </c>
      <c r="E200" s="114" t="s">
        <v>623</v>
      </c>
      <c r="F200" s="113" t="s">
        <v>624</v>
      </c>
      <c r="G200" s="113" t="s">
        <v>625</v>
      </c>
      <c r="H200" s="113" t="s">
        <v>626</v>
      </c>
      <c r="I200" s="114" t="s">
        <v>627</v>
      </c>
      <c r="J200" s="113" t="s">
        <v>628</v>
      </c>
      <c r="K200" s="114" t="s">
        <v>629</v>
      </c>
      <c r="L200" s="113">
        <v>85</v>
      </c>
      <c r="M200" s="114" t="s">
        <v>38</v>
      </c>
      <c r="N200" s="115" t="s">
        <v>751</v>
      </c>
      <c r="O200" s="112" t="s">
        <v>752</v>
      </c>
      <c r="P200" s="112" t="s">
        <v>753</v>
      </c>
      <c r="Q200" s="116" t="s">
        <v>754</v>
      </c>
      <c r="R200" s="117">
        <v>78</v>
      </c>
      <c r="S200" s="112" t="s">
        <v>38</v>
      </c>
      <c r="T200" s="112" t="s">
        <v>778</v>
      </c>
      <c r="U200" s="129" t="s">
        <v>33</v>
      </c>
      <c r="V200" s="261" t="s">
        <v>781</v>
      </c>
      <c r="W200" s="268">
        <v>0.04</v>
      </c>
      <c r="X200" s="263">
        <v>1</v>
      </c>
      <c r="Y200" s="112" t="s">
        <v>327</v>
      </c>
      <c r="Z200" s="127" t="s">
        <v>328</v>
      </c>
      <c r="AA200" s="265"/>
      <c r="AB200" s="265"/>
      <c r="AC200" s="127"/>
      <c r="AD200" s="128" t="s">
        <v>636</v>
      </c>
      <c r="AE200" s="128" t="s">
        <v>637</v>
      </c>
      <c r="AF200" s="855" t="s">
        <v>830</v>
      </c>
      <c r="AG200" s="129" t="s">
        <v>69</v>
      </c>
      <c r="AH200" s="266" t="s">
        <v>782</v>
      </c>
      <c r="AI200" s="227">
        <v>43525</v>
      </c>
      <c r="AJ200" s="227">
        <v>43799</v>
      </c>
      <c r="AK200" s="2">
        <f t="shared" si="9"/>
        <v>274</v>
      </c>
      <c r="AL200" s="133">
        <v>1</v>
      </c>
      <c r="AM200" s="134" t="s">
        <v>347</v>
      </c>
      <c r="AN200" s="135" t="s">
        <v>639</v>
      </c>
      <c r="AO200" s="135" t="s">
        <v>640</v>
      </c>
      <c r="AP200" s="135"/>
      <c r="AQ200" s="267"/>
    </row>
    <row r="201" spans="1:43" ht="103.5" customHeight="1" thickTop="1" thickBot="1" x14ac:dyDescent="0.3">
      <c r="A201" s="111" t="s">
        <v>704</v>
      </c>
      <c r="B201" s="112"/>
      <c r="C201" s="113" t="s">
        <v>621</v>
      </c>
      <c r="D201" s="113" t="s">
        <v>622</v>
      </c>
      <c r="E201" s="114" t="s">
        <v>623</v>
      </c>
      <c r="F201" s="113" t="s">
        <v>624</v>
      </c>
      <c r="G201" s="113" t="s">
        <v>625</v>
      </c>
      <c r="H201" s="113" t="s">
        <v>626</v>
      </c>
      <c r="I201" s="114" t="s">
        <v>627</v>
      </c>
      <c r="J201" s="113" t="s">
        <v>628</v>
      </c>
      <c r="K201" s="114" t="s">
        <v>629</v>
      </c>
      <c r="L201" s="113">
        <v>85</v>
      </c>
      <c r="M201" s="114" t="s">
        <v>38</v>
      </c>
      <c r="N201" s="115" t="s">
        <v>751</v>
      </c>
      <c r="O201" s="112" t="s">
        <v>752</v>
      </c>
      <c r="P201" s="112" t="s">
        <v>753</v>
      </c>
      <c r="Q201" s="116" t="s">
        <v>754</v>
      </c>
      <c r="R201" s="117">
        <v>78</v>
      </c>
      <c r="S201" s="112" t="s">
        <v>38</v>
      </c>
      <c r="T201" s="112" t="s">
        <v>783</v>
      </c>
      <c r="U201" s="129" t="s">
        <v>33</v>
      </c>
      <c r="V201" s="261" t="s">
        <v>784</v>
      </c>
      <c r="W201" s="268">
        <v>0.04</v>
      </c>
      <c r="X201" s="263">
        <v>1</v>
      </c>
      <c r="Y201" s="112" t="s">
        <v>327</v>
      </c>
      <c r="Z201" s="127" t="s">
        <v>328</v>
      </c>
      <c r="AA201" s="265"/>
      <c r="AB201" s="265"/>
      <c r="AC201" s="127"/>
      <c r="AD201" s="128" t="s">
        <v>636</v>
      </c>
      <c r="AE201" s="128" t="s">
        <v>637</v>
      </c>
      <c r="AF201" s="855" t="s">
        <v>831</v>
      </c>
      <c r="AG201" s="129" t="s">
        <v>69</v>
      </c>
      <c r="AH201" s="266" t="s">
        <v>785</v>
      </c>
      <c r="AI201" s="227">
        <v>43586</v>
      </c>
      <c r="AJ201" s="227">
        <v>43768</v>
      </c>
      <c r="AK201" s="2">
        <f t="shared" si="9"/>
        <v>182</v>
      </c>
      <c r="AL201" s="133">
        <v>1</v>
      </c>
      <c r="AM201" s="134" t="s">
        <v>32</v>
      </c>
      <c r="AN201" s="135" t="s">
        <v>639</v>
      </c>
      <c r="AO201" s="135" t="s">
        <v>640</v>
      </c>
      <c r="AP201" s="135"/>
      <c r="AQ201" s="267"/>
    </row>
    <row r="202" spans="1:43" ht="41.25" customHeight="1" thickTop="1" x14ac:dyDescent="0.25">
      <c r="A202" s="965" t="s">
        <v>797</v>
      </c>
      <c r="B202" s="918"/>
      <c r="C202" s="957" t="s">
        <v>798</v>
      </c>
      <c r="D202" s="957" t="s">
        <v>622</v>
      </c>
      <c r="E202" s="957" t="s">
        <v>623</v>
      </c>
      <c r="F202" s="957" t="s">
        <v>624</v>
      </c>
      <c r="G202" s="957" t="s">
        <v>625</v>
      </c>
      <c r="H202" s="957" t="s">
        <v>626</v>
      </c>
      <c r="I202" s="959" t="s">
        <v>627</v>
      </c>
      <c r="J202" s="957" t="s">
        <v>628</v>
      </c>
      <c r="K202" s="959" t="s">
        <v>629</v>
      </c>
      <c r="L202" s="957">
        <v>85</v>
      </c>
      <c r="M202" s="957" t="s">
        <v>38</v>
      </c>
      <c r="N202" s="924" t="s">
        <v>751</v>
      </c>
      <c r="O202" s="918" t="s">
        <v>799</v>
      </c>
      <c r="P202" s="918" t="s">
        <v>800</v>
      </c>
      <c r="Q202" s="918" t="s">
        <v>801</v>
      </c>
      <c r="R202" s="915">
        <v>100</v>
      </c>
      <c r="S202" s="918" t="s">
        <v>38</v>
      </c>
      <c r="T202" s="1234" t="s">
        <v>802</v>
      </c>
      <c r="U202" s="1009" t="s">
        <v>33</v>
      </c>
      <c r="V202" s="992" t="s">
        <v>803</v>
      </c>
      <c r="W202" s="961">
        <v>0.2</v>
      </c>
      <c r="X202" s="1237">
        <v>100</v>
      </c>
      <c r="Y202" s="918" t="s">
        <v>38</v>
      </c>
      <c r="Z202" s="921" t="s">
        <v>328</v>
      </c>
      <c r="AA202" s="963"/>
      <c r="AB202" s="1222"/>
      <c r="AC202" s="921"/>
      <c r="AD202" s="925" t="s">
        <v>827</v>
      </c>
      <c r="AE202" s="925" t="s">
        <v>637</v>
      </c>
      <c r="AF202" s="831" t="s">
        <v>832</v>
      </c>
      <c r="AG202" s="164" t="s">
        <v>69</v>
      </c>
      <c r="AH202" s="287" t="s">
        <v>804</v>
      </c>
      <c r="AI202" s="166">
        <v>43497</v>
      </c>
      <c r="AJ202" s="166">
        <v>43829</v>
      </c>
      <c r="AK202" s="8">
        <f t="shared" si="9"/>
        <v>332</v>
      </c>
      <c r="AL202" s="167">
        <v>0.5</v>
      </c>
      <c r="AM202" s="168" t="s">
        <v>347</v>
      </c>
      <c r="AN202" s="169" t="s">
        <v>805</v>
      </c>
      <c r="AO202" s="288" t="s">
        <v>806</v>
      </c>
      <c r="AP202" s="169" t="s">
        <v>88</v>
      </c>
      <c r="AQ202" s="171"/>
    </row>
    <row r="203" spans="1:43" ht="52.5" customHeight="1" thickBot="1" x14ac:dyDescent="0.3">
      <c r="A203" s="966"/>
      <c r="B203" s="920"/>
      <c r="C203" s="958"/>
      <c r="D203" s="958"/>
      <c r="E203" s="958"/>
      <c r="F203" s="958"/>
      <c r="G203" s="958"/>
      <c r="H203" s="958"/>
      <c r="I203" s="960"/>
      <c r="J203" s="958"/>
      <c r="K203" s="960"/>
      <c r="L203" s="958"/>
      <c r="M203" s="958"/>
      <c r="N203" s="979"/>
      <c r="O203" s="920"/>
      <c r="P203" s="920"/>
      <c r="Q203" s="920"/>
      <c r="R203" s="917"/>
      <c r="S203" s="920"/>
      <c r="T203" s="1236"/>
      <c r="U203" s="1010"/>
      <c r="V203" s="994"/>
      <c r="W203" s="962"/>
      <c r="X203" s="1239"/>
      <c r="Y203" s="920"/>
      <c r="Z203" s="923"/>
      <c r="AA203" s="964"/>
      <c r="AB203" s="1224"/>
      <c r="AC203" s="923"/>
      <c r="AD203" s="927"/>
      <c r="AE203" s="927"/>
      <c r="AF203" s="833" t="s">
        <v>833</v>
      </c>
      <c r="AG203" s="173" t="s">
        <v>69</v>
      </c>
      <c r="AH203" s="289" t="s">
        <v>807</v>
      </c>
      <c r="AI203" s="175">
        <v>43497</v>
      </c>
      <c r="AJ203" s="175">
        <v>43829</v>
      </c>
      <c r="AK203" s="27">
        <f t="shared" si="9"/>
        <v>332</v>
      </c>
      <c r="AL203" s="176">
        <v>0.5</v>
      </c>
      <c r="AM203" s="177" t="s">
        <v>347</v>
      </c>
      <c r="AN203" s="178" t="s">
        <v>805</v>
      </c>
      <c r="AO203" s="290" t="s">
        <v>806</v>
      </c>
      <c r="AP203" s="178" t="s">
        <v>88</v>
      </c>
      <c r="AQ203" s="180"/>
    </row>
    <row r="204" spans="1:43" ht="41.25" customHeight="1" thickTop="1" x14ac:dyDescent="0.25">
      <c r="A204" s="965" t="s">
        <v>797</v>
      </c>
      <c r="B204" s="918"/>
      <c r="C204" s="957" t="s">
        <v>798</v>
      </c>
      <c r="D204" s="957" t="s">
        <v>622</v>
      </c>
      <c r="E204" s="957" t="s">
        <v>623</v>
      </c>
      <c r="F204" s="957" t="s">
        <v>624</v>
      </c>
      <c r="G204" s="957" t="s">
        <v>625</v>
      </c>
      <c r="H204" s="957" t="s">
        <v>626</v>
      </c>
      <c r="I204" s="959" t="s">
        <v>627</v>
      </c>
      <c r="J204" s="957" t="s">
        <v>628</v>
      </c>
      <c r="K204" s="959" t="s">
        <v>629</v>
      </c>
      <c r="L204" s="957">
        <v>85</v>
      </c>
      <c r="M204" s="957" t="s">
        <v>38</v>
      </c>
      <c r="N204" s="924" t="s">
        <v>751</v>
      </c>
      <c r="O204" s="918" t="s">
        <v>799</v>
      </c>
      <c r="P204" s="918" t="s">
        <v>808</v>
      </c>
      <c r="Q204" s="918" t="s">
        <v>809</v>
      </c>
      <c r="R204" s="915">
        <v>100</v>
      </c>
      <c r="S204" s="918" t="s">
        <v>38</v>
      </c>
      <c r="T204" s="1234" t="s">
        <v>810</v>
      </c>
      <c r="U204" s="1009" t="s">
        <v>33</v>
      </c>
      <c r="V204" s="992" t="s">
        <v>811</v>
      </c>
      <c r="W204" s="961">
        <v>0.2</v>
      </c>
      <c r="X204" s="1237">
        <v>100</v>
      </c>
      <c r="Y204" s="918" t="s">
        <v>38</v>
      </c>
      <c r="Z204" s="921" t="s">
        <v>328</v>
      </c>
      <c r="AA204" s="963"/>
      <c r="AB204" s="1222"/>
      <c r="AC204" s="921"/>
      <c r="AD204" s="925" t="s">
        <v>827</v>
      </c>
      <c r="AE204" s="925" t="s">
        <v>637</v>
      </c>
      <c r="AF204" s="831" t="s">
        <v>834</v>
      </c>
      <c r="AG204" s="164" t="s">
        <v>69</v>
      </c>
      <c r="AH204" s="287" t="s">
        <v>812</v>
      </c>
      <c r="AI204" s="166">
        <v>43497</v>
      </c>
      <c r="AJ204" s="166">
        <v>43829</v>
      </c>
      <c r="AK204" s="8">
        <f t="shared" si="9"/>
        <v>332</v>
      </c>
      <c r="AL204" s="167">
        <v>0.5</v>
      </c>
      <c r="AM204" s="168" t="s">
        <v>347</v>
      </c>
      <c r="AN204" s="169" t="s">
        <v>805</v>
      </c>
      <c r="AO204" s="288" t="s">
        <v>806</v>
      </c>
      <c r="AP204" s="169" t="s">
        <v>88</v>
      </c>
      <c r="AQ204" s="171"/>
    </row>
    <row r="205" spans="1:43" ht="24.75" customHeight="1" x14ac:dyDescent="0.25">
      <c r="A205" s="976"/>
      <c r="B205" s="919"/>
      <c r="C205" s="972"/>
      <c r="D205" s="972"/>
      <c r="E205" s="972"/>
      <c r="F205" s="972"/>
      <c r="G205" s="972"/>
      <c r="H205" s="972"/>
      <c r="I205" s="973"/>
      <c r="J205" s="972"/>
      <c r="K205" s="973"/>
      <c r="L205" s="972"/>
      <c r="M205" s="972"/>
      <c r="N205" s="978"/>
      <c r="O205" s="919"/>
      <c r="P205" s="919"/>
      <c r="Q205" s="919"/>
      <c r="R205" s="916"/>
      <c r="S205" s="919"/>
      <c r="T205" s="1235"/>
      <c r="U205" s="1017"/>
      <c r="V205" s="993"/>
      <c r="W205" s="974"/>
      <c r="X205" s="1238"/>
      <c r="Y205" s="919"/>
      <c r="Z205" s="922"/>
      <c r="AA205" s="975"/>
      <c r="AB205" s="1223"/>
      <c r="AC205" s="922"/>
      <c r="AD205" s="926"/>
      <c r="AE205" s="926"/>
      <c r="AF205" s="832" t="s">
        <v>835</v>
      </c>
      <c r="AG205" s="193" t="s">
        <v>69</v>
      </c>
      <c r="AH205" s="194" t="s">
        <v>813</v>
      </c>
      <c r="AI205" s="205">
        <v>43466</v>
      </c>
      <c r="AJ205" s="205">
        <v>43829</v>
      </c>
      <c r="AK205" s="17">
        <f t="shared" si="9"/>
        <v>363</v>
      </c>
      <c r="AL205" s="196">
        <v>0.5</v>
      </c>
      <c r="AM205" s="197" t="s">
        <v>347</v>
      </c>
      <c r="AN205" s="198" t="s">
        <v>805</v>
      </c>
      <c r="AO205" s="291" t="s">
        <v>806</v>
      </c>
      <c r="AP205" s="198" t="s">
        <v>88</v>
      </c>
      <c r="AQ205" s="200"/>
    </row>
    <row r="206" spans="1:43" ht="39.75" customHeight="1" thickBot="1" x14ac:dyDescent="0.3">
      <c r="A206" s="966"/>
      <c r="B206" s="920"/>
      <c r="C206" s="958"/>
      <c r="D206" s="958"/>
      <c r="E206" s="958"/>
      <c r="F206" s="958"/>
      <c r="G206" s="958"/>
      <c r="H206" s="958"/>
      <c r="I206" s="960"/>
      <c r="J206" s="958"/>
      <c r="K206" s="960"/>
      <c r="L206" s="958"/>
      <c r="M206" s="958"/>
      <c r="N206" s="979"/>
      <c r="O206" s="920"/>
      <c r="P206" s="920"/>
      <c r="Q206" s="920"/>
      <c r="R206" s="917"/>
      <c r="S206" s="920"/>
      <c r="T206" s="1236"/>
      <c r="U206" s="1010"/>
      <c r="V206" s="994"/>
      <c r="W206" s="962"/>
      <c r="X206" s="1239"/>
      <c r="Y206" s="920"/>
      <c r="Z206" s="923"/>
      <c r="AA206" s="964"/>
      <c r="AB206" s="1224"/>
      <c r="AC206" s="923"/>
      <c r="AD206" s="927"/>
      <c r="AE206" s="927"/>
      <c r="AF206" s="833" t="s">
        <v>836</v>
      </c>
      <c r="AG206" s="173" t="s">
        <v>69</v>
      </c>
      <c r="AH206" s="174" t="s">
        <v>814</v>
      </c>
      <c r="AI206" s="175">
        <v>43497</v>
      </c>
      <c r="AJ206" s="175">
        <v>43829</v>
      </c>
      <c r="AK206" s="27">
        <f t="shared" si="9"/>
        <v>332</v>
      </c>
      <c r="AL206" s="176">
        <v>0.5</v>
      </c>
      <c r="AM206" s="177" t="s">
        <v>347</v>
      </c>
      <c r="AN206" s="178" t="s">
        <v>805</v>
      </c>
      <c r="AO206" s="290" t="s">
        <v>806</v>
      </c>
      <c r="AP206" s="178" t="s">
        <v>88</v>
      </c>
      <c r="AQ206" s="180"/>
    </row>
    <row r="207" spans="1:43" ht="41.25" customHeight="1" thickTop="1" x14ac:dyDescent="0.25">
      <c r="A207" s="965" t="s">
        <v>797</v>
      </c>
      <c r="B207" s="918"/>
      <c r="C207" s="957" t="s">
        <v>798</v>
      </c>
      <c r="D207" s="957" t="s">
        <v>622</v>
      </c>
      <c r="E207" s="957" t="s">
        <v>623</v>
      </c>
      <c r="F207" s="957" t="s">
        <v>624</v>
      </c>
      <c r="G207" s="957" t="s">
        <v>625</v>
      </c>
      <c r="H207" s="957" t="s">
        <v>626</v>
      </c>
      <c r="I207" s="959" t="s">
        <v>627</v>
      </c>
      <c r="J207" s="957" t="s">
        <v>628</v>
      </c>
      <c r="K207" s="959" t="s">
        <v>629</v>
      </c>
      <c r="L207" s="957">
        <v>85</v>
      </c>
      <c r="M207" s="957" t="s">
        <v>38</v>
      </c>
      <c r="N207" s="924" t="s">
        <v>751</v>
      </c>
      <c r="O207" s="918" t="s">
        <v>799</v>
      </c>
      <c r="P207" s="918" t="s">
        <v>800</v>
      </c>
      <c r="Q207" s="918" t="s">
        <v>801</v>
      </c>
      <c r="R207" s="915">
        <v>100</v>
      </c>
      <c r="S207" s="918" t="s">
        <v>38</v>
      </c>
      <c r="T207" s="1234" t="s">
        <v>815</v>
      </c>
      <c r="U207" s="1009" t="s">
        <v>33</v>
      </c>
      <c r="V207" s="992" t="s">
        <v>829</v>
      </c>
      <c r="W207" s="961">
        <v>0.15</v>
      </c>
      <c r="X207" s="1237">
        <v>100</v>
      </c>
      <c r="Y207" s="918" t="s">
        <v>38</v>
      </c>
      <c r="Z207" s="921" t="s">
        <v>328</v>
      </c>
      <c r="AA207" s="963"/>
      <c r="AB207" s="1222"/>
      <c r="AC207" s="921"/>
      <c r="AD207" s="925" t="s">
        <v>827</v>
      </c>
      <c r="AE207" s="925" t="s">
        <v>637</v>
      </c>
      <c r="AF207" s="831" t="s">
        <v>837</v>
      </c>
      <c r="AG207" s="164" t="s">
        <v>69</v>
      </c>
      <c r="AH207" s="287" t="s">
        <v>816</v>
      </c>
      <c r="AI207" s="205">
        <v>43466</v>
      </c>
      <c r="AJ207" s="205">
        <v>43829</v>
      </c>
      <c r="AK207" s="8">
        <f t="shared" si="9"/>
        <v>363</v>
      </c>
      <c r="AL207" s="167">
        <v>0.5</v>
      </c>
      <c r="AM207" s="168" t="s">
        <v>347</v>
      </c>
      <c r="AN207" s="198" t="s">
        <v>805</v>
      </c>
      <c r="AO207" s="291" t="s">
        <v>806</v>
      </c>
      <c r="AP207" s="198" t="s">
        <v>88</v>
      </c>
      <c r="AQ207" s="171"/>
    </row>
    <row r="208" spans="1:43" ht="39.75" customHeight="1" thickBot="1" x14ac:dyDescent="0.3">
      <c r="A208" s="1144"/>
      <c r="B208" s="1281"/>
      <c r="C208" s="1137"/>
      <c r="D208" s="1137"/>
      <c r="E208" s="1137"/>
      <c r="F208" s="1137"/>
      <c r="G208" s="1137"/>
      <c r="H208" s="1137"/>
      <c r="I208" s="1142"/>
      <c r="J208" s="1137"/>
      <c r="K208" s="1142"/>
      <c r="L208" s="1137"/>
      <c r="M208" s="1137"/>
      <c r="N208" s="1286"/>
      <c r="O208" s="1281"/>
      <c r="P208" s="1281"/>
      <c r="Q208" s="1281"/>
      <c r="R208" s="1287"/>
      <c r="S208" s="1281"/>
      <c r="T208" s="1451"/>
      <c r="U208" s="1289"/>
      <c r="V208" s="1290"/>
      <c r="W208" s="1279"/>
      <c r="X208" s="1435"/>
      <c r="Y208" s="1281"/>
      <c r="Z208" s="1282"/>
      <c r="AA208" s="1283"/>
      <c r="AB208" s="1284"/>
      <c r="AC208" s="1282"/>
      <c r="AD208" s="1285"/>
      <c r="AE208" s="1285"/>
      <c r="AF208" s="416" t="s">
        <v>838</v>
      </c>
      <c r="AG208" s="182" t="s">
        <v>69</v>
      </c>
      <c r="AH208" s="294" t="s">
        <v>817</v>
      </c>
      <c r="AI208" s="184">
        <v>43466</v>
      </c>
      <c r="AJ208" s="184">
        <v>43829</v>
      </c>
      <c r="AK208" s="185">
        <f t="shared" si="9"/>
        <v>363</v>
      </c>
      <c r="AL208" s="186">
        <v>0.5</v>
      </c>
      <c r="AM208" s="187" t="s">
        <v>347</v>
      </c>
      <c r="AN208" s="188" t="s">
        <v>805</v>
      </c>
      <c r="AO208" s="295" t="s">
        <v>806</v>
      </c>
      <c r="AP208" s="188" t="s">
        <v>88</v>
      </c>
      <c r="AQ208" s="190"/>
    </row>
    <row r="209" spans="1:43" ht="73.5" customHeight="1" thickTop="1" thickBot="1" x14ac:dyDescent="0.3">
      <c r="A209" s="111" t="s">
        <v>797</v>
      </c>
      <c r="B209" s="112"/>
      <c r="C209" s="113" t="s">
        <v>798</v>
      </c>
      <c r="D209" s="113" t="s">
        <v>622</v>
      </c>
      <c r="E209" s="113" t="s">
        <v>623</v>
      </c>
      <c r="F209" s="113" t="s">
        <v>624</v>
      </c>
      <c r="G209" s="113" t="s">
        <v>625</v>
      </c>
      <c r="H209" s="113" t="s">
        <v>626</v>
      </c>
      <c r="I209" s="114" t="s">
        <v>627</v>
      </c>
      <c r="J209" s="113" t="s">
        <v>628</v>
      </c>
      <c r="K209" s="114" t="s">
        <v>629</v>
      </c>
      <c r="L209" s="113">
        <v>85</v>
      </c>
      <c r="M209" s="113" t="s">
        <v>38</v>
      </c>
      <c r="N209" s="115" t="s">
        <v>751</v>
      </c>
      <c r="O209" s="112" t="s">
        <v>799</v>
      </c>
      <c r="P209" s="112" t="s">
        <v>808</v>
      </c>
      <c r="Q209" s="112" t="s">
        <v>809</v>
      </c>
      <c r="R209" s="117">
        <v>100</v>
      </c>
      <c r="S209" s="112" t="s">
        <v>38</v>
      </c>
      <c r="T209" s="260" t="s">
        <v>818</v>
      </c>
      <c r="U209" s="129" t="s">
        <v>33</v>
      </c>
      <c r="V209" s="121" t="s">
        <v>842</v>
      </c>
      <c r="W209" s="268">
        <v>0.15</v>
      </c>
      <c r="X209" s="296">
        <v>100</v>
      </c>
      <c r="Y209" s="112" t="s">
        <v>38</v>
      </c>
      <c r="Z209" s="127" t="s">
        <v>328</v>
      </c>
      <c r="AA209" s="125"/>
      <c r="AB209" s="126"/>
      <c r="AC209" s="127"/>
      <c r="AD209" s="128" t="s">
        <v>827</v>
      </c>
      <c r="AE209" s="128" t="s">
        <v>637</v>
      </c>
      <c r="AF209" s="855" t="s">
        <v>839</v>
      </c>
      <c r="AG209" s="129" t="s">
        <v>69</v>
      </c>
      <c r="AH209" s="298" t="s">
        <v>819</v>
      </c>
      <c r="AI209" s="227">
        <v>43466</v>
      </c>
      <c r="AJ209" s="227">
        <v>43829</v>
      </c>
      <c r="AK209" s="2">
        <f t="shared" si="9"/>
        <v>363</v>
      </c>
      <c r="AL209" s="133">
        <v>1</v>
      </c>
      <c r="AM209" s="134" t="s">
        <v>347</v>
      </c>
      <c r="AN209" s="115" t="s">
        <v>805</v>
      </c>
      <c r="AO209" s="299" t="s">
        <v>806</v>
      </c>
      <c r="AP209" s="115" t="s">
        <v>88</v>
      </c>
      <c r="AQ209" s="136"/>
    </row>
    <row r="210" spans="1:43" ht="42.75" customHeight="1" thickTop="1" x14ac:dyDescent="0.25">
      <c r="A210" s="1445" t="s">
        <v>797</v>
      </c>
      <c r="B210" s="1441"/>
      <c r="C210" s="1446" t="s">
        <v>798</v>
      </c>
      <c r="D210" s="1446" t="s">
        <v>622</v>
      </c>
      <c r="E210" s="1446" t="s">
        <v>623</v>
      </c>
      <c r="F210" s="1446" t="s">
        <v>624</v>
      </c>
      <c r="G210" s="1446" t="s">
        <v>625</v>
      </c>
      <c r="H210" s="1446" t="s">
        <v>626</v>
      </c>
      <c r="I210" s="1447" t="s">
        <v>627</v>
      </c>
      <c r="J210" s="1446" t="s">
        <v>628</v>
      </c>
      <c r="K210" s="1447" t="s">
        <v>629</v>
      </c>
      <c r="L210" s="1446">
        <v>85</v>
      </c>
      <c r="M210" s="1446" t="s">
        <v>38</v>
      </c>
      <c r="N210" s="1448" t="s">
        <v>751</v>
      </c>
      <c r="O210" s="1441" t="s">
        <v>799</v>
      </c>
      <c r="P210" s="1441" t="s">
        <v>800</v>
      </c>
      <c r="Q210" s="1441" t="s">
        <v>801</v>
      </c>
      <c r="R210" s="1449">
        <v>100</v>
      </c>
      <c r="S210" s="1441" t="s">
        <v>38</v>
      </c>
      <c r="T210" s="1450" t="s">
        <v>820</v>
      </c>
      <c r="U210" s="1437" t="s">
        <v>33</v>
      </c>
      <c r="V210" s="1438" t="s">
        <v>828</v>
      </c>
      <c r="W210" s="1439">
        <v>0.15</v>
      </c>
      <c r="X210" s="1440">
        <v>100</v>
      </c>
      <c r="Y210" s="1441" t="s">
        <v>38</v>
      </c>
      <c r="Z210" s="1442" t="s">
        <v>328</v>
      </c>
      <c r="AA210" s="1443"/>
      <c r="AB210" s="1444"/>
      <c r="AC210" s="1442"/>
      <c r="AD210" s="1436" t="s">
        <v>827</v>
      </c>
      <c r="AE210" s="1436" t="s">
        <v>637</v>
      </c>
      <c r="AF210" s="419" t="s">
        <v>840</v>
      </c>
      <c r="AG210" s="300" t="s">
        <v>69</v>
      </c>
      <c r="AH210" s="301" t="s">
        <v>821</v>
      </c>
      <c r="AI210" s="302">
        <v>43466</v>
      </c>
      <c r="AJ210" s="302">
        <v>43829</v>
      </c>
      <c r="AK210" s="65">
        <f t="shared" si="9"/>
        <v>363</v>
      </c>
      <c r="AL210" s="303">
        <v>0.5</v>
      </c>
      <c r="AM210" s="304" t="s">
        <v>347</v>
      </c>
      <c r="AN210" s="305" t="s">
        <v>805</v>
      </c>
      <c r="AO210" s="306" t="s">
        <v>806</v>
      </c>
      <c r="AP210" s="305" t="s">
        <v>88</v>
      </c>
      <c r="AQ210" s="307"/>
    </row>
    <row r="211" spans="1:43" ht="35.25" customHeight="1" thickBot="1" x14ac:dyDescent="0.3">
      <c r="A211" s="1144"/>
      <c r="B211" s="1281"/>
      <c r="C211" s="1137"/>
      <c r="D211" s="1137"/>
      <c r="E211" s="1137"/>
      <c r="F211" s="1137"/>
      <c r="G211" s="1137"/>
      <c r="H211" s="1137"/>
      <c r="I211" s="1142"/>
      <c r="J211" s="1137"/>
      <c r="K211" s="1142"/>
      <c r="L211" s="1137"/>
      <c r="M211" s="1137"/>
      <c r="N211" s="1286"/>
      <c r="O211" s="1281"/>
      <c r="P211" s="1281"/>
      <c r="Q211" s="1281"/>
      <c r="R211" s="1287"/>
      <c r="S211" s="1281"/>
      <c r="T211" s="1451"/>
      <c r="U211" s="1289"/>
      <c r="V211" s="1290"/>
      <c r="W211" s="1279"/>
      <c r="X211" s="1435"/>
      <c r="Y211" s="1281"/>
      <c r="Z211" s="1282"/>
      <c r="AA211" s="1283"/>
      <c r="AB211" s="1284"/>
      <c r="AC211" s="1282"/>
      <c r="AD211" s="1285"/>
      <c r="AE211" s="1285"/>
      <c r="AF211" s="416" t="s">
        <v>841</v>
      </c>
      <c r="AG211" s="182" t="s">
        <v>69</v>
      </c>
      <c r="AH211" s="294" t="s">
        <v>822</v>
      </c>
      <c r="AI211" s="184">
        <v>43466</v>
      </c>
      <c r="AJ211" s="184">
        <v>43829</v>
      </c>
      <c r="AK211" s="185">
        <f t="shared" si="9"/>
        <v>363</v>
      </c>
      <c r="AL211" s="186">
        <v>0.5</v>
      </c>
      <c r="AM211" s="187" t="s">
        <v>347</v>
      </c>
      <c r="AN211" s="188" t="s">
        <v>805</v>
      </c>
      <c r="AO211" s="295" t="s">
        <v>806</v>
      </c>
      <c r="AP211" s="188" t="s">
        <v>88</v>
      </c>
      <c r="AQ211" s="190"/>
    </row>
    <row r="212" spans="1:43" ht="39" customHeight="1" thickTop="1" x14ac:dyDescent="0.25">
      <c r="A212" s="965" t="s">
        <v>797</v>
      </c>
      <c r="B212" s="918"/>
      <c r="C212" s="957" t="s">
        <v>798</v>
      </c>
      <c r="D212" s="957" t="s">
        <v>622</v>
      </c>
      <c r="E212" s="957" t="s">
        <v>623</v>
      </c>
      <c r="F212" s="957" t="s">
        <v>624</v>
      </c>
      <c r="G212" s="957" t="s">
        <v>625</v>
      </c>
      <c r="H212" s="957" t="s">
        <v>626</v>
      </c>
      <c r="I212" s="959" t="s">
        <v>627</v>
      </c>
      <c r="J212" s="957" t="s">
        <v>628</v>
      </c>
      <c r="K212" s="959" t="s">
        <v>629</v>
      </c>
      <c r="L212" s="957">
        <v>85</v>
      </c>
      <c r="M212" s="957" t="s">
        <v>38</v>
      </c>
      <c r="N212" s="924" t="s">
        <v>751</v>
      </c>
      <c r="O212" s="918" t="s">
        <v>799</v>
      </c>
      <c r="P212" s="918" t="s">
        <v>808</v>
      </c>
      <c r="Q212" s="918" t="s">
        <v>809</v>
      </c>
      <c r="R212" s="915">
        <v>100</v>
      </c>
      <c r="S212" s="918" t="s">
        <v>38</v>
      </c>
      <c r="T212" s="1234" t="s">
        <v>823</v>
      </c>
      <c r="U212" s="1009" t="s">
        <v>33</v>
      </c>
      <c r="V212" s="992" t="s">
        <v>824</v>
      </c>
      <c r="W212" s="961">
        <v>0.15</v>
      </c>
      <c r="X212" s="1237">
        <v>100</v>
      </c>
      <c r="Y212" s="918" t="s">
        <v>38</v>
      </c>
      <c r="Z212" s="921" t="s">
        <v>328</v>
      </c>
      <c r="AA212" s="963"/>
      <c r="AB212" s="1222"/>
      <c r="AC212" s="921"/>
      <c r="AD212" s="925" t="s">
        <v>827</v>
      </c>
      <c r="AE212" s="925" t="s">
        <v>637</v>
      </c>
      <c r="AF212" s="831" t="s">
        <v>859</v>
      </c>
      <c r="AG212" s="164" t="s">
        <v>69</v>
      </c>
      <c r="AH212" s="287" t="s">
        <v>825</v>
      </c>
      <c r="AI212" s="166">
        <v>43466</v>
      </c>
      <c r="AJ212" s="166">
        <v>43829</v>
      </c>
      <c r="AK212" s="8">
        <f t="shared" si="9"/>
        <v>363</v>
      </c>
      <c r="AL212" s="167">
        <v>0.5</v>
      </c>
      <c r="AM212" s="168" t="s">
        <v>347</v>
      </c>
      <c r="AN212" s="169" t="s">
        <v>805</v>
      </c>
      <c r="AO212" s="288" t="s">
        <v>806</v>
      </c>
      <c r="AP212" s="169" t="s">
        <v>88</v>
      </c>
      <c r="AQ212" s="171"/>
    </row>
    <row r="213" spans="1:43" ht="57.75" customHeight="1" thickBot="1" x14ac:dyDescent="0.3">
      <c r="A213" s="966"/>
      <c r="B213" s="920"/>
      <c r="C213" s="958"/>
      <c r="D213" s="958"/>
      <c r="E213" s="958"/>
      <c r="F213" s="958"/>
      <c r="G213" s="958"/>
      <c r="H213" s="958"/>
      <c r="I213" s="960"/>
      <c r="J213" s="958"/>
      <c r="K213" s="960"/>
      <c r="L213" s="958"/>
      <c r="M213" s="958"/>
      <c r="N213" s="979"/>
      <c r="O213" s="920"/>
      <c r="P213" s="920"/>
      <c r="Q213" s="920"/>
      <c r="R213" s="917"/>
      <c r="S213" s="920"/>
      <c r="T213" s="1236"/>
      <c r="U213" s="1010"/>
      <c r="V213" s="994"/>
      <c r="W213" s="962"/>
      <c r="X213" s="1239"/>
      <c r="Y213" s="920"/>
      <c r="Z213" s="923"/>
      <c r="AA213" s="964"/>
      <c r="AB213" s="1224"/>
      <c r="AC213" s="923"/>
      <c r="AD213" s="927"/>
      <c r="AE213" s="927"/>
      <c r="AF213" s="833" t="s">
        <v>860</v>
      </c>
      <c r="AG213" s="173" t="s">
        <v>69</v>
      </c>
      <c r="AH213" s="289" t="s">
        <v>826</v>
      </c>
      <c r="AI213" s="175">
        <v>43466</v>
      </c>
      <c r="AJ213" s="175">
        <v>43829</v>
      </c>
      <c r="AK213" s="27">
        <f t="shared" si="9"/>
        <v>363</v>
      </c>
      <c r="AL213" s="176">
        <v>0.5</v>
      </c>
      <c r="AM213" s="177" t="s">
        <v>347</v>
      </c>
      <c r="AN213" s="178" t="s">
        <v>805</v>
      </c>
      <c r="AO213" s="290" t="s">
        <v>806</v>
      </c>
      <c r="AP213" s="178" t="s">
        <v>88</v>
      </c>
      <c r="AQ213" s="180"/>
    </row>
    <row r="214" spans="1:43" ht="94.5" customHeight="1" thickTop="1" thickBot="1" x14ac:dyDescent="0.3">
      <c r="A214" s="111" t="s">
        <v>481</v>
      </c>
      <c r="B214" s="112"/>
      <c r="C214" s="113" t="s">
        <v>621</v>
      </c>
      <c r="D214" s="113" t="s">
        <v>622</v>
      </c>
      <c r="E214" s="114" t="s">
        <v>623</v>
      </c>
      <c r="F214" s="113" t="s">
        <v>624</v>
      </c>
      <c r="G214" s="113" t="s">
        <v>625</v>
      </c>
      <c r="H214" s="113" t="s">
        <v>626</v>
      </c>
      <c r="I214" s="114" t="s">
        <v>627</v>
      </c>
      <c r="J214" s="113" t="s">
        <v>628</v>
      </c>
      <c r="K214" s="113" t="s">
        <v>629</v>
      </c>
      <c r="L214" s="113">
        <v>85</v>
      </c>
      <c r="M214" s="114" t="s">
        <v>38</v>
      </c>
      <c r="N214" s="115" t="s">
        <v>843</v>
      </c>
      <c r="O214" s="112" t="s">
        <v>844</v>
      </c>
      <c r="P214" s="112" t="s">
        <v>845</v>
      </c>
      <c r="Q214" s="116" t="s">
        <v>846</v>
      </c>
      <c r="R214" s="117">
        <v>70</v>
      </c>
      <c r="S214" s="112" t="s">
        <v>38</v>
      </c>
      <c r="T214" s="331" t="s">
        <v>847</v>
      </c>
      <c r="U214" s="129" t="s">
        <v>33</v>
      </c>
      <c r="V214" s="121" t="s">
        <v>848</v>
      </c>
      <c r="W214" s="268">
        <v>0.01</v>
      </c>
      <c r="X214" s="296">
        <v>100</v>
      </c>
      <c r="Y214" s="112" t="s">
        <v>38</v>
      </c>
      <c r="Z214" s="127" t="s">
        <v>328</v>
      </c>
      <c r="AA214" s="125"/>
      <c r="AB214" s="126"/>
      <c r="AC214" s="127"/>
      <c r="AD214" s="128" t="s">
        <v>497</v>
      </c>
      <c r="AE214" s="128" t="s">
        <v>498</v>
      </c>
      <c r="AF214" s="855" t="s">
        <v>861</v>
      </c>
      <c r="AG214" s="129" t="s">
        <v>69</v>
      </c>
      <c r="AH214" s="135" t="s">
        <v>849</v>
      </c>
      <c r="AI214" s="227">
        <v>43528</v>
      </c>
      <c r="AJ214" s="227">
        <v>43799</v>
      </c>
      <c r="AK214" s="2">
        <f t="shared" si="9"/>
        <v>271</v>
      </c>
      <c r="AL214" s="133">
        <v>1</v>
      </c>
      <c r="AM214" s="134" t="s">
        <v>32</v>
      </c>
      <c r="AN214" s="115" t="s">
        <v>850</v>
      </c>
      <c r="AO214" s="135" t="s">
        <v>851</v>
      </c>
      <c r="AP214" s="115" t="s">
        <v>203</v>
      </c>
      <c r="AQ214" s="136" t="s">
        <v>852</v>
      </c>
    </row>
    <row r="215" spans="1:43" ht="89.25" customHeight="1" thickTop="1" thickBot="1" x14ac:dyDescent="0.3">
      <c r="A215" s="111" t="s">
        <v>481</v>
      </c>
      <c r="B215" s="112"/>
      <c r="C215" s="113" t="s">
        <v>621</v>
      </c>
      <c r="D215" s="113" t="s">
        <v>622</v>
      </c>
      <c r="E215" s="114" t="s">
        <v>623</v>
      </c>
      <c r="F215" s="113" t="s">
        <v>624</v>
      </c>
      <c r="G215" s="113" t="s">
        <v>625</v>
      </c>
      <c r="H215" s="113" t="s">
        <v>626</v>
      </c>
      <c r="I215" s="114" t="s">
        <v>627</v>
      </c>
      <c r="J215" s="113" t="s">
        <v>628</v>
      </c>
      <c r="K215" s="113" t="s">
        <v>629</v>
      </c>
      <c r="L215" s="113">
        <v>85</v>
      </c>
      <c r="M215" s="114" t="s">
        <v>38</v>
      </c>
      <c r="N215" s="115" t="s">
        <v>843</v>
      </c>
      <c r="O215" s="112" t="s">
        <v>844</v>
      </c>
      <c r="P215" s="112" t="s">
        <v>845</v>
      </c>
      <c r="Q215" s="116" t="s">
        <v>846</v>
      </c>
      <c r="R215" s="117">
        <v>70</v>
      </c>
      <c r="S215" s="112" t="s">
        <v>38</v>
      </c>
      <c r="T215" s="331" t="s">
        <v>853</v>
      </c>
      <c r="U215" s="129" t="s">
        <v>33</v>
      </c>
      <c r="V215" s="121" t="s">
        <v>854</v>
      </c>
      <c r="W215" s="268">
        <v>0.02</v>
      </c>
      <c r="X215" s="296">
        <v>100</v>
      </c>
      <c r="Y215" s="112" t="s">
        <v>38</v>
      </c>
      <c r="Z215" s="127" t="s">
        <v>328</v>
      </c>
      <c r="AA215" s="125"/>
      <c r="AB215" s="126"/>
      <c r="AC215" s="127"/>
      <c r="AD215" s="128" t="s">
        <v>497</v>
      </c>
      <c r="AE215" s="128" t="s">
        <v>498</v>
      </c>
      <c r="AF215" s="855" t="s">
        <v>930</v>
      </c>
      <c r="AG215" s="129" t="s">
        <v>69</v>
      </c>
      <c r="AH215" s="52" t="s">
        <v>855</v>
      </c>
      <c r="AI215" s="227">
        <v>43502</v>
      </c>
      <c r="AJ215" s="227">
        <v>43524</v>
      </c>
      <c r="AK215" s="2">
        <f t="shared" si="9"/>
        <v>22</v>
      </c>
      <c r="AL215" s="133">
        <v>1</v>
      </c>
      <c r="AM215" s="134" t="s">
        <v>32</v>
      </c>
      <c r="AN215" s="115" t="s">
        <v>850</v>
      </c>
      <c r="AO215" s="135" t="s">
        <v>851</v>
      </c>
      <c r="AP215" s="115" t="s">
        <v>203</v>
      </c>
      <c r="AQ215" s="136" t="s">
        <v>852</v>
      </c>
    </row>
    <row r="216" spans="1:43" ht="84.75" customHeight="1" thickTop="1" thickBot="1" x14ac:dyDescent="0.3">
      <c r="A216" s="111" t="s">
        <v>481</v>
      </c>
      <c r="B216" s="112"/>
      <c r="C216" s="113" t="s">
        <v>621</v>
      </c>
      <c r="D216" s="113" t="s">
        <v>622</v>
      </c>
      <c r="E216" s="114" t="s">
        <v>623</v>
      </c>
      <c r="F216" s="113" t="s">
        <v>624</v>
      </c>
      <c r="G216" s="113" t="s">
        <v>625</v>
      </c>
      <c r="H216" s="113" t="s">
        <v>626</v>
      </c>
      <c r="I216" s="114" t="s">
        <v>627</v>
      </c>
      <c r="J216" s="113" t="s">
        <v>628</v>
      </c>
      <c r="K216" s="113" t="s">
        <v>629</v>
      </c>
      <c r="L216" s="113">
        <v>85</v>
      </c>
      <c r="M216" s="114" t="s">
        <v>38</v>
      </c>
      <c r="N216" s="115" t="s">
        <v>843</v>
      </c>
      <c r="O216" s="112" t="s">
        <v>844</v>
      </c>
      <c r="P216" s="112" t="s">
        <v>845</v>
      </c>
      <c r="Q216" s="116" t="s">
        <v>846</v>
      </c>
      <c r="R216" s="117">
        <v>70</v>
      </c>
      <c r="S216" s="112" t="s">
        <v>38</v>
      </c>
      <c r="T216" s="331" t="s">
        <v>856</v>
      </c>
      <c r="U216" s="129" t="s">
        <v>33</v>
      </c>
      <c r="V216" s="121" t="s">
        <v>857</v>
      </c>
      <c r="W216" s="268">
        <v>0.02</v>
      </c>
      <c r="X216" s="296">
        <v>100</v>
      </c>
      <c r="Y216" s="112" t="s">
        <v>38</v>
      </c>
      <c r="Z216" s="127" t="s">
        <v>328</v>
      </c>
      <c r="AA216" s="125"/>
      <c r="AB216" s="126"/>
      <c r="AC216" s="127"/>
      <c r="AD216" s="128" t="s">
        <v>497</v>
      </c>
      <c r="AE216" s="128" t="s">
        <v>498</v>
      </c>
      <c r="AF216" s="855" t="s">
        <v>931</v>
      </c>
      <c r="AG216" s="129" t="s">
        <v>69</v>
      </c>
      <c r="AH216" s="52" t="s">
        <v>858</v>
      </c>
      <c r="AI216" s="227">
        <v>43565</v>
      </c>
      <c r="AJ216" s="227">
        <v>43830</v>
      </c>
      <c r="AK216" s="2">
        <f t="shared" si="9"/>
        <v>265</v>
      </c>
      <c r="AL216" s="133">
        <v>1</v>
      </c>
      <c r="AM216" s="134" t="s">
        <v>32</v>
      </c>
      <c r="AN216" s="115" t="s">
        <v>850</v>
      </c>
      <c r="AO216" s="135" t="s">
        <v>851</v>
      </c>
      <c r="AP216" s="115" t="s">
        <v>203</v>
      </c>
      <c r="AQ216" s="136" t="s">
        <v>852</v>
      </c>
    </row>
    <row r="217" spans="1:43" ht="84" customHeight="1" thickTop="1" thickBot="1" x14ac:dyDescent="0.3">
      <c r="A217" s="207" t="s">
        <v>481</v>
      </c>
      <c r="B217" s="208"/>
      <c r="C217" s="209" t="s">
        <v>621</v>
      </c>
      <c r="D217" s="209" t="s">
        <v>622</v>
      </c>
      <c r="E217" s="210" t="s">
        <v>623</v>
      </c>
      <c r="F217" s="209" t="s">
        <v>624</v>
      </c>
      <c r="G217" s="209" t="s">
        <v>625</v>
      </c>
      <c r="H217" s="209" t="s">
        <v>626</v>
      </c>
      <c r="I217" s="210" t="s">
        <v>627</v>
      </c>
      <c r="J217" s="209" t="s">
        <v>628</v>
      </c>
      <c r="K217" s="209" t="s">
        <v>629</v>
      </c>
      <c r="L217" s="209">
        <v>85</v>
      </c>
      <c r="M217" s="210" t="s">
        <v>38</v>
      </c>
      <c r="N217" s="211" t="s">
        <v>862</v>
      </c>
      <c r="O217" s="208" t="s">
        <v>863</v>
      </c>
      <c r="P217" s="208" t="s">
        <v>864</v>
      </c>
      <c r="Q217" s="212" t="s">
        <v>865</v>
      </c>
      <c r="R217" s="213">
        <v>77</v>
      </c>
      <c r="S217" s="214" t="s">
        <v>38</v>
      </c>
      <c r="T217" s="215" t="s">
        <v>866</v>
      </c>
      <c r="U217" s="216" t="s">
        <v>33</v>
      </c>
      <c r="V217" s="217" t="s">
        <v>867</v>
      </c>
      <c r="W217" s="218">
        <v>0.01</v>
      </c>
      <c r="X217" s="245">
        <v>100</v>
      </c>
      <c r="Y217" s="220" t="s">
        <v>38</v>
      </c>
      <c r="Z217" s="221" t="s">
        <v>328</v>
      </c>
      <c r="AA217" s="222"/>
      <c r="AB217" s="223"/>
      <c r="AC217" s="224" t="s">
        <v>868</v>
      </c>
      <c r="AD217" s="225" t="s">
        <v>497</v>
      </c>
      <c r="AE217" s="225" t="s">
        <v>498</v>
      </c>
      <c r="AF217" s="862" t="s">
        <v>932</v>
      </c>
      <c r="AG217" s="332" t="s">
        <v>69</v>
      </c>
      <c r="AH217" s="333" t="s">
        <v>869</v>
      </c>
      <c r="AI217" s="334">
        <v>43497</v>
      </c>
      <c r="AJ217" s="334">
        <v>43526</v>
      </c>
      <c r="AK217" s="335">
        <f t="shared" si="9"/>
        <v>29</v>
      </c>
      <c r="AL217" s="336">
        <v>1</v>
      </c>
      <c r="AM217" s="337" t="s">
        <v>32</v>
      </c>
      <c r="AN217" s="211" t="s">
        <v>500</v>
      </c>
      <c r="AO217" s="338" t="s">
        <v>851</v>
      </c>
      <c r="AP217" s="211" t="s">
        <v>203</v>
      </c>
      <c r="AQ217" s="339" t="s">
        <v>502</v>
      </c>
    </row>
    <row r="218" spans="1:43" ht="94.5" customHeight="1" thickTop="1" thickBot="1" x14ac:dyDescent="0.3">
      <c r="A218" s="207" t="s">
        <v>481</v>
      </c>
      <c r="B218" s="208"/>
      <c r="C218" s="209" t="s">
        <v>621</v>
      </c>
      <c r="D218" s="209" t="s">
        <v>622</v>
      </c>
      <c r="E218" s="210" t="s">
        <v>623</v>
      </c>
      <c r="F218" s="209" t="s">
        <v>624</v>
      </c>
      <c r="G218" s="209" t="s">
        <v>625</v>
      </c>
      <c r="H218" s="209" t="s">
        <v>626</v>
      </c>
      <c r="I218" s="210" t="s">
        <v>627</v>
      </c>
      <c r="J218" s="209" t="s">
        <v>628</v>
      </c>
      <c r="K218" s="209" t="s">
        <v>629</v>
      </c>
      <c r="L218" s="209">
        <v>85</v>
      </c>
      <c r="M218" s="210" t="s">
        <v>38</v>
      </c>
      <c r="N218" s="211" t="s">
        <v>862</v>
      </c>
      <c r="O218" s="208" t="s">
        <v>863</v>
      </c>
      <c r="P218" s="208" t="s">
        <v>864</v>
      </c>
      <c r="Q218" s="212" t="s">
        <v>865</v>
      </c>
      <c r="R218" s="213">
        <v>77</v>
      </c>
      <c r="S218" s="214" t="s">
        <v>38</v>
      </c>
      <c r="T218" s="215" t="s">
        <v>877</v>
      </c>
      <c r="U218" s="216" t="s">
        <v>33</v>
      </c>
      <c r="V218" s="243" t="s">
        <v>878</v>
      </c>
      <c r="W218" s="244">
        <v>0.01</v>
      </c>
      <c r="X218" s="352">
        <v>100</v>
      </c>
      <c r="Y218" s="220" t="s">
        <v>38</v>
      </c>
      <c r="Z218" s="221" t="s">
        <v>328</v>
      </c>
      <c r="AA218" s="248"/>
      <c r="AB218" s="249"/>
      <c r="AC218" s="224" t="s">
        <v>868</v>
      </c>
      <c r="AD218" s="225" t="s">
        <v>497</v>
      </c>
      <c r="AE218" s="225" t="s">
        <v>498</v>
      </c>
      <c r="AF218" s="863" t="s">
        <v>933</v>
      </c>
      <c r="AG218" s="342" t="s">
        <v>69</v>
      </c>
      <c r="AH218" s="343" t="s">
        <v>879</v>
      </c>
      <c r="AI218" s="344">
        <v>43497</v>
      </c>
      <c r="AJ218" s="344">
        <v>43555</v>
      </c>
      <c r="AK218" s="345">
        <f t="shared" si="9"/>
        <v>58</v>
      </c>
      <c r="AL218" s="346">
        <v>1</v>
      </c>
      <c r="AM218" s="347" t="s">
        <v>32</v>
      </c>
      <c r="AN218" s="211" t="s">
        <v>500</v>
      </c>
      <c r="AO218" s="338" t="s">
        <v>851</v>
      </c>
      <c r="AP218" s="211" t="s">
        <v>203</v>
      </c>
      <c r="AQ218" s="339" t="s">
        <v>502</v>
      </c>
    </row>
    <row r="219" spans="1:43" ht="100.5" customHeight="1" thickTop="1" thickBot="1" x14ac:dyDescent="0.3">
      <c r="A219" s="137" t="s">
        <v>481</v>
      </c>
      <c r="B219" s="138"/>
      <c r="C219" s="139" t="s">
        <v>621</v>
      </c>
      <c r="D219" s="139" t="s">
        <v>622</v>
      </c>
      <c r="E219" s="140" t="s">
        <v>623</v>
      </c>
      <c r="F219" s="139" t="s">
        <v>624</v>
      </c>
      <c r="G219" s="139" t="s">
        <v>625</v>
      </c>
      <c r="H219" s="139" t="s">
        <v>626</v>
      </c>
      <c r="I219" s="140" t="s">
        <v>627</v>
      </c>
      <c r="J219" s="139" t="s">
        <v>628</v>
      </c>
      <c r="K219" s="139" t="s">
        <v>629</v>
      </c>
      <c r="L219" s="139">
        <v>85</v>
      </c>
      <c r="M219" s="140" t="s">
        <v>38</v>
      </c>
      <c r="N219" s="141" t="s">
        <v>862</v>
      </c>
      <c r="O219" s="138" t="s">
        <v>863</v>
      </c>
      <c r="P219" s="138" t="s">
        <v>864</v>
      </c>
      <c r="Q219" s="142" t="s">
        <v>865</v>
      </c>
      <c r="R219" s="143">
        <v>77</v>
      </c>
      <c r="S219" s="144" t="s">
        <v>38</v>
      </c>
      <c r="T219" s="145" t="s">
        <v>870</v>
      </c>
      <c r="U219" s="146" t="s">
        <v>33</v>
      </c>
      <c r="V219" s="147" t="s">
        <v>871</v>
      </c>
      <c r="W219" s="148">
        <v>0.01</v>
      </c>
      <c r="X219" s="228">
        <v>100</v>
      </c>
      <c r="Y219" s="229" t="s">
        <v>38</v>
      </c>
      <c r="Z219" s="150" t="s">
        <v>328</v>
      </c>
      <c r="AA219" s="151"/>
      <c r="AB219" s="152"/>
      <c r="AC219" s="153" t="s">
        <v>868</v>
      </c>
      <c r="AD219" s="154" t="s">
        <v>497</v>
      </c>
      <c r="AE219" s="154" t="s">
        <v>498</v>
      </c>
      <c r="AF219" s="864" t="s">
        <v>934</v>
      </c>
      <c r="AG219" s="340" t="s">
        <v>69</v>
      </c>
      <c r="AH219" s="341" t="s">
        <v>872</v>
      </c>
      <c r="AI219" s="157">
        <v>43525</v>
      </c>
      <c r="AJ219" s="157">
        <v>43561</v>
      </c>
      <c r="AK219" s="158">
        <f t="shared" si="9"/>
        <v>36</v>
      </c>
      <c r="AL219" s="159">
        <v>1</v>
      </c>
      <c r="AM219" s="160" t="s">
        <v>32</v>
      </c>
      <c r="AN219" s="141" t="s">
        <v>500</v>
      </c>
      <c r="AO219" s="161" t="s">
        <v>851</v>
      </c>
      <c r="AP219" s="141" t="s">
        <v>203</v>
      </c>
      <c r="AQ219" s="162" t="s">
        <v>502</v>
      </c>
    </row>
    <row r="220" spans="1:43" ht="41.25" thickTop="1" x14ac:dyDescent="0.25">
      <c r="A220" s="965" t="s">
        <v>481</v>
      </c>
      <c r="B220" s="918"/>
      <c r="C220" s="957" t="s">
        <v>621</v>
      </c>
      <c r="D220" s="957" t="s">
        <v>622</v>
      </c>
      <c r="E220" s="957" t="s">
        <v>623</v>
      </c>
      <c r="F220" s="957" t="s">
        <v>624</v>
      </c>
      <c r="G220" s="957" t="s">
        <v>625</v>
      </c>
      <c r="H220" s="957" t="s">
        <v>626</v>
      </c>
      <c r="I220" s="959" t="s">
        <v>627</v>
      </c>
      <c r="J220" s="957" t="s">
        <v>628</v>
      </c>
      <c r="K220" s="957" t="s">
        <v>629</v>
      </c>
      <c r="L220" s="957">
        <v>85</v>
      </c>
      <c r="M220" s="957" t="s">
        <v>38</v>
      </c>
      <c r="N220" s="924" t="s">
        <v>862</v>
      </c>
      <c r="O220" s="918" t="s">
        <v>863</v>
      </c>
      <c r="P220" s="918" t="s">
        <v>864</v>
      </c>
      <c r="Q220" s="918" t="s">
        <v>865</v>
      </c>
      <c r="R220" s="915">
        <v>77</v>
      </c>
      <c r="S220" s="918" t="s">
        <v>38</v>
      </c>
      <c r="T220" s="1231" t="s">
        <v>873</v>
      </c>
      <c r="U220" s="1009" t="s">
        <v>33</v>
      </c>
      <c r="V220" s="992" t="s">
        <v>874</v>
      </c>
      <c r="W220" s="961">
        <v>0.02</v>
      </c>
      <c r="X220" s="1237">
        <v>100</v>
      </c>
      <c r="Y220" s="918" t="s">
        <v>38</v>
      </c>
      <c r="Z220" s="921" t="s">
        <v>328</v>
      </c>
      <c r="AA220" s="963"/>
      <c r="AB220" s="1222"/>
      <c r="AC220" s="921"/>
      <c r="AD220" s="925" t="s">
        <v>497</v>
      </c>
      <c r="AE220" s="925" t="s">
        <v>498</v>
      </c>
      <c r="AF220" s="831" t="s">
        <v>935</v>
      </c>
      <c r="AG220" s="164" t="s">
        <v>69</v>
      </c>
      <c r="AH220" s="165" t="s">
        <v>875</v>
      </c>
      <c r="AI220" s="166">
        <v>43132</v>
      </c>
      <c r="AJ220" s="166">
        <v>43159</v>
      </c>
      <c r="AK220" s="8">
        <f>AJ220-AI220</f>
        <v>27</v>
      </c>
      <c r="AL220" s="167">
        <v>0.5</v>
      </c>
      <c r="AM220" s="168" t="s">
        <v>32</v>
      </c>
      <c r="AN220" s="169" t="s">
        <v>500</v>
      </c>
      <c r="AO220" s="170" t="s">
        <v>501</v>
      </c>
      <c r="AP220" s="169"/>
      <c r="AQ220" s="171" t="s">
        <v>502</v>
      </c>
    </row>
    <row r="221" spans="1:43" ht="38.25" customHeight="1" thickBot="1" x14ac:dyDescent="0.3">
      <c r="A221" s="966"/>
      <c r="B221" s="920"/>
      <c r="C221" s="958"/>
      <c r="D221" s="958"/>
      <c r="E221" s="958"/>
      <c r="F221" s="958"/>
      <c r="G221" s="958"/>
      <c r="H221" s="958"/>
      <c r="I221" s="960"/>
      <c r="J221" s="958"/>
      <c r="K221" s="958"/>
      <c r="L221" s="958"/>
      <c r="M221" s="958"/>
      <c r="N221" s="979"/>
      <c r="O221" s="920"/>
      <c r="P221" s="920"/>
      <c r="Q221" s="920"/>
      <c r="R221" s="917"/>
      <c r="S221" s="920"/>
      <c r="T221" s="1233"/>
      <c r="U221" s="1010"/>
      <c r="V221" s="994"/>
      <c r="W221" s="962"/>
      <c r="X221" s="1239"/>
      <c r="Y221" s="920"/>
      <c r="Z221" s="923"/>
      <c r="AA221" s="964"/>
      <c r="AB221" s="1224"/>
      <c r="AC221" s="923"/>
      <c r="AD221" s="927"/>
      <c r="AE221" s="927"/>
      <c r="AF221" s="833" t="s">
        <v>936</v>
      </c>
      <c r="AG221" s="173" t="s">
        <v>69</v>
      </c>
      <c r="AH221" s="174" t="s">
        <v>876</v>
      </c>
      <c r="AI221" s="175">
        <v>43132</v>
      </c>
      <c r="AJ221" s="175">
        <v>43159</v>
      </c>
      <c r="AK221" s="27">
        <f>AJ221-AI221</f>
        <v>27</v>
      </c>
      <c r="AL221" s="176">
        <v>0.5</v>
      </c>
      <c r="AM221" s="177" t="s">
        <v>32</v>
      </c>
      <c r="AN221" s="178" t="s">
        <v>500</v>
      </c>
      <c r="AO221" s="179" t="s">
        <v>501</v>
      </c>
      <c r="AP221" s="178"/>
      <c r="AQ221" s="180" t="s">
        <v>502</v>
      </c>
    </row>
    <row r="222" spans="1:43" ht="75" customHeight="1" thickTop="1" thickBot="1" x14ac:dyDescent="0.3">
      <c r="A222" s="348" t="s">
        <v>880</v>
      </c>
      <c r="B222" s="112"/>
      <c r="C222" s="112" t="s">
        <v>881</v>
      </c>
      <c r="D222" s="112" t="s">
        <v>622</v>
      </c>
      <c r="E222" s="116" t="s">
        <v>882</v>
      </c>
      <c r="F222" s="112" t="s">
        <v>624</v>
      </c>
      <c r="G222" s="112" t="s">
        <v>883</v>
      </c>
      <c r="H222" s="112" t="s">
        <v>626</v>
      </c>
      <c r="I222" s="116" t="s">
        <v>884</v>
      </c>
      <c r="J222" s="112" t="s">
        <v>628</v>
      </c>
      <c r="K222" s="116" t="s">
        <v>629</v>
      </c>
      <c r="L222" s="112">
        <v>85</v>
      </c>
      <c r="M222" s="116" t="s">
        <v>38</v>
      </c>
      <c r="N222" s="115" t="s">
        <v>862</v>
      </c>
      <c r="O222" s="112" t="s">
        <v>885</v>
      </c>
      <c r="P222" s="112" t="s">
        <v>864</v>
      </c>
      <c r="Q222" s="116" t="s">
        <v>886</v>
      </c>
      <c r="R222" s="259">
        <v>77</v>
      </c>
      <c r="S222" s="112" t="s">
        <v>38</v>
      </c>
      <c r="T222" s="269" t="s">
        <v>887</v>
      </c>
      <c r="U222" s="129" t="s">
        <v>33</v>
      </c>
      <c r="V222" s="116" t="s">
        <v>888</v>
      </c>
      <c r="W222" s="122">
        <v>0.05</v>
      </c>
      <c r="X222" s="354">
        <v>100</v>
      </c>
      <c r="Y222" s="353" t="s">
        <v>38</v>
      </c>
      <c r="Z222" s="127" t="s">
        <v>39</v>
      </c>
      <c r="AA222" s="350"/>
      <c r="AB222" s="265"/>
      <c r="AC222" s="127"/>
      <c r="AD222" s="128" t="s">
        <v>889</v>
      </c>
      <c r="AE222" s="128" t="s">
        <v>203</v>
      </c>
      <c r="AF222" s="855" t="s">
        <v>937</v>
      </c>
      <c r="AG222" s="129" t="s">
        <v>33</v>
      </c>
      <c r="AH222" s="135" t="s">
        <v>890</v>
      </c>
      <c r="AI222" s="227">
        <v>43466</v>
      </c>
      <c r="AJ222" s="227">
        <v>43677</v>
      </c>
      <c r="AK222" s="2">
        <f t="shared" ref="AK222:AK247" si="10">AJ222-AI222</f>
        <v>211</v>
      </c>
      <c r="AL222" s="133" t="s">
        <v>891</v>
      </c>
      <c r="AM222" s="134" t="s">
        <v>347</v>
      </c>
      <c r="AN222" s="115" t="s">
        <v>805</v>
      </c>
      <c r="AO222" s="127" t="s">
        <v>889</v>
      </c>
      <c r="AP222" s="115" t="s">
        <v>203</v>
      </c>
      <c r="AQ222" s="351" t="s">
        <v>892</v>
      </c>
    </row>
    <row r="223" spans="1:43" ht="55.5" thickTop="1" thickBot="1" x14ac:dyDescent="0.3">
      <c r="A223" s="348" t="s">
        <v>880</v>
      </c>
      <c r="B223" s="112"/>
      <c r="C223" s="112" t="s">
        <v>881</v>
      </c>
      <c r="D223" s="112" t="s">
        <v>622</v>
      </c>
      <c r="E223" s="116" t="s">
        <v>882</v>
      </c>
      <c r="F223" s="112" t="s">
        <v>624</v>
      </c>
      <c r="G223" s="112" t="s">
        <v>883</v>
      </c>
      <c r="H223" s="112" t="s">
        <v>626</v>
      </c>
      <c r="I223" s="116" t="s">
        <v>884</v>
      </c>
      <c r="J223" s="112" t="s">
        <v>628</v>
      </c>
      <c r="K223" s="116" t="s">
        <v>629</v>
      </c>
      <c r="L223" s="112">
        <v>85</v>
      </c>
      <c r="M223" s="116" t="s">
        <v>38</v>
      </c>
      <c r="N223" s="115" t="s">
        <v>862</v>
      </c>
      <c r="O223" s="112" t="s">
        <v>885</v>
      </c>
      <c r="P223" s="112" t="s">
        <v>864</v>
      </c>
      <c r="Q223" s="116" t="s">
        <v>886</v>
      </c>
      <c r="R223" s="259">
        <v>77</v>
      </c>
      <c r="S223" s="112" t="s">
        <v>38</v>
      </c>
      <c r="T223" s="112" t="s">
        <v>893</v>
      </c>
      <c r="U223" s="129" t="s">
        <v>33</v>
      </c>
      <c r="V223" s="121" t="s">
        <v>894</v>
      </c>
      <c r="W223" s="122">
        <v>0.05</v>
      </c>
      <c r="X223" s="356">
        <v>100</v>
      </c>
      <c r="Y223" s="355" t="s">
        <v>38</v>
      </c>
      <c r="Z223" s="127" t="s">
        <v>895</v>
      </c>
      <c r="AA223" s="350"/>
      <c r="AB223" s="265"/>
      <c r="AC223" s="127"/>
      <c r="AD223" s="128" t="s">
        <v>896</v>
      </c>
      <c r="AE223" s="128" t="s">
        <v>203</v>
      </c>
      <c r="AF223" s="855" t="s">
        <v>938</v>
      </c>
      <c r="AG223" s="129" t="s">
        <v>33</v>
      </c>
      <c r="AH223" s="135" t="s">
        <v>897</v>
      </c>
      <c r="AI223" s="227">
        <v>43466</v>
      </c>
      <c r="AJ223" s="227">
        <v>43677</v>
      </c>
      <c r="AK223" s="2">
        <f t="shared" si="10"/>
        <v>211</v>
      </c>
      <c r="AL223" s="133">
        <v>0.25</v>
      </c>
      <c r="AM223" s="134" t="s">
        <v>347</v>
      </c>
      <c r="AN223" s="128" t="s">
        <v>203</v>
      </c>
      <c r="AO223" s="128" t="s">
        <v>896</v>
      </c>
      <c r="AP223" s="115"/>
      <c r="AQ223" s="136"/>
    </row>
    <row r="224" spans="1:43" ht="96.75" customHeight="1" thickTop="1" thickBot="1" x14ac:dyDescent="0.3">
      <c r="A224" s="111" t="s">
        <v>481</v>
      </c>
      <c r="B224" s="112"/>
      <c r="C224" s="113" t="s">
        <v>621</v>
      </c>
      <c r="D224" s="113" t="s">
        <v>622</v>
      </c>
      <c r="E224" s="114" t="s">
        <v>623</v>
      </c>
      <c r="F224" s="113" t="s">
        <v>624</v>
      </c>
      <c r="G224" s="113" t="s">
        <v>625</v>
      </c>
      <c r="H224" s="113" t="s">
        <v>626</v>
      </c>
      <c r="I224" s="114" t="s">
        <v>627</v>
      </c>
      <c r="J224" s="113" t="s">
        <v>628</v>
      </c>
      <c r="K224" s="113" t="s">
        <v>629</v>
      </c>
      <c r="L224" s="113">
        <v>85</v>
      </c>
      <c r="M224" s="114" t="s">
        <v>38</v>
      </c>
      <c r="N224" s="115" t="s">
        <v>862</v>
      </c>
      <c r="O224" s="112" t="s">
        <v>863</v>
      </c>
      <c r="P224" s="112" t="s">
        <v>864</v>
      </c>
      <c r="Q224" s="116" t="s">
        <v>865</v>
      </c>
      <c r="R224" s="117">
        <v>77</v>
      </c>
      <c r="S224" s="118" t="s">
        <v>38</v>
      </c>
      <c r="T224" s="119" t="s">
        <v>898</v>
      </c>
      <c r="U224" s="120" t="s">
        <v>33</v>
      </c>
      <c r="V224" s="121" t="s">
        <v>899</v>
      </c>
      <c r="W224" s="122">
        <v>0.02</v>
      </c>
      <c r="X224" s="228">
        <v>100</v>
      </c>
      <c r="Y224" s="353" t="s">
        <v>38</v>
      </c>
      <c r="Z224" s="124" t="s">
        <v>328</v>
      </c>
      <c r="AA224" s="125"/>
      <c r="AB224" s="126"/>
      <c r="AC224" s="127"/>
      <c r="AD224" s="128" t="s">
        <v>497</v>
      </c>
      <c r="AE224" s="128" t="s">
        <v>498</v>
      </c>
      <c r="AF224" s="865" t="s">
        <v>939</v>
      </c>
      <c r="AG224" s="357" t="s">
        <v>69</v>
      </c>
      <c r="AH224" s="358" t="s">
        <v>900</v>
      </c>
      <c r="AI224" s="359">
        <v>43539</v>
      </c>
      <c r="AJ224" s="359">
        <v>43615</v>
      </c>
      <c r="AK224" s="132">
        <f t="shared" si="10"/>
        <v>76</v>
      </c>
      <c r="AL224" s="133">
        <v>1</v>
      </c>
      <c r="AM224" s="134" t="s">
        <v>32</v>
      </c>
      <c r="AN224" s="115" t="s">
        <v>500</v>
      </c>
      <c r="AO224" s="135" t="s">
        <v>851</v>
      </c>
      <c r="AP224" s="115" t="s">
        <v>203</v>
      </c>
      <c r="AQ224" s="136" t="s">
        <v>502</v>
      </c>
    </row>
    <row r="225" spans="1:43" ht="78.75" customHeight="1" thickTop="1" thickBot="1" x14ac:dyDescent="0.3">
      <c r="A225" s="137" t="s">
        <v>481</v>
      </c>
      <c r="B225" s="138"/>
      <c r="C225" s="139" t="s">
        <v>621</v>
      </c>
      <c r="D225" s="139" t="s">
        <v>622</v>
      </c>
      <c r="E225" s="140" t="s">
        <v>623</v>
      </c>
      <c r="F225" s="139" t="s">
        <v>624</v>
      </c>
      <c r="G225" s="139" t="s">
        <v>625</v>
      </c>
      <c r="H225" s="139" t="s">
        <v>626</v>
      </c>
      <c r="I225" s="140" t="s">
        <v>627</v>
      </c>
      <c r="J225" s="139" t="s">
        <v>628</v>
      </c>
      <c r="K225" s="139" t="s">
        <v>629</v>
      </c>
      <c r="L225" s="139">
        <v>85</v>
      </c>
      <c r="M225" s="140" t="s">
        <v>38</v>
      </c>
      <c r="N225" s="141" t="s">
        <v>862</v>
      </c>
      <c r="O225" s="138" t="s">
        <v>863</v>
      </c>
      <c r="P225" s="138" t="s">
        <v>864</v>
      </c>
      <c r="Q225" s="142" t="s">
        <v>865</v>
      </c>
      <c r="R225" s="143">
        <v>77</v>
      </c>
      <c r="S225" s="144" t="s">
        <v>38</v>
      </c>
      <c r="T225" s="145" t="s">
        <v>901</v>
      </c>
      <c r="U225" s="146" t="s">
        <v>33</v>
      </c>
      <c r="V225" s="147" t="s">
        <v>902</v>
      </c>
      <c r="W225" s="148">
        <v>0.02</v>
      </c>
      <c r="X225" s="228">
        <v>100</v>
      </c>
      <c r="Y225" s="229" t="s">
        <v>38</v>
      </c>
      <c r="Z225" s="150" t="s">
        <v>328</v>
      </c>
      <c r="AA225" s="151"/>
      <c r="AB225" s="152"/>
      <c r="AC225" s="153"/>
      <c r="AD225" s="154" t="s">
        <v>497</v>
      </c>
      <c r="AE225" s="154" t="s">
        <v>498</v>
      </c>
      <c r="AF225" s="864" t="s">
        <v>940</v>
      </c>
      <c r="AG225" s="340" t="s">
        <v>69</v>
      </c>
      <c r="AH225" s="368" t="s">
        <v>903</v>
      </c>
      <c r="AI225" s="157">
        <v>43525</v>
      </c>
      <c r="AJ225" s="157">
        <v>43600</v>
      </c>
      <c r="AK225" s="158">
        <f t="shared" si="10"/>
        <v>75</v>
      </c>
      <c r="AL225" s="159">
        <v>1</v>
      </c>
      <c r="AM225" s="160" t="s">
        <v>32</v>
      </c>
      <c r="AN225" s="141" t="s">
        <v>500</v>
      </c>
      <c r="AO225" s="161" t="s">
        <v>851</v>
      </c>
      <c r="AP225" s="141" t="s">
        <v>203</v>
      </c>
      <c r="AQ225" s="162" t="s">
        <v>502</v>
      </c>
    </row>
    <row r="226" spans="1:43" ht="35.25" customHeight="1" thickTop="1" x14ac:dyDescent="0.25">
      <c r="A226" s="965" t="s">
        <v>481</v>
      </c>
      <c r="B226" s="918"/>
      <c r="C226" s="957" t="s">
        <v>621</v>
      </c>
      <c r="D226" s="957" t="s">
        <v>622</v>
      </c>
      <c r="E226" s="957" t="s">
        <v>623</v>
      </c>
      <c r="F226" s="957" t="s">
        <v>624</v>
      </c>
      <c r="G226" s="957" t="s">
        <v>625</v>
      </c>
      <c r="H226" s="957" t="s">
        <v>626</v>
      </c>
      <c r="I226" s="959" t="s">
        <v>627</v>
      </c>
      <c r="J226" s="957" t="s">
        <v>628</v>
      </c>
      <c r="K226" s="957" t="s">
        <v>629</v>
      </c>
      <c r="L226" s="957">
        <v>85</v>
      </c>
      <c r="M226" s="957" t="s">
        <v>38</v>
      </c>
      <c r="N226" s="924" t="s">
        <v>862</v>
      </c>
      <c r="O226" s="918" t="s">
        <v>863</v>
      </c>
      <c r="P226" s="918" t="s">
        <v>864</v>
      </c>
      <c r="Q226" s="918" t="s">
        <v>865</v>
      </c>
      <c r="R226" s="915">
        <v>77</v>
      </c>
      <c r="S226" s="918" t="s">
        <v>38</v>
      </c>
      <c r="T226" s="1231" t="s">
        <v>904</v>
      </c>
      <c r="U226" s="1009" t="s">
        <v>33</v>
      </c>
      <c r="V226" s="992" t="s">
        <v>905</v>
      </c>
      <c r="W226" s="961">
        <v>0.01</v>
      </c>
      <c r="X226" s="1237">
        <v>100</v>
      </c>
      <c r="Y226" s="918" t="s">
        <v>38</v>
      </c>
      <c r="Z226" s="921" t="s">
        <v>328</v>
      </c>
      <c r="AA226" s="963"/>
      <c r="AB226" s="1222"/>
      <c r="AC226" s="921"/>
      <c r="AD226" s="925" t="s">
        <v>497</v>
      </c>
      <c r="AE226" s="925" t="s">
        <v>498</v>
      </c>
      <c r="AF226" s="831" t="s">
        <v>941</v>
      </c>
      <c r="AG226" s="164" t="s">
        <v>69</v>
      </c>
      <c r="AH226" s="360" t="s">
        <v>906</v>
      </c>
      <c r="AI226" s="361">
        <v>43556</v>
      </c>
      <c r="AJ226" s="361">
        <v>43613</v>
      </c>
      <c r="AK226" s="8">
        <f t="shared" si="10"/>
        <v>57</v>
      </c>
      <c r="AL226" s="167">
        <v>0.5</v>
      </c>
      <c r="AM226" s="168" t="s">
        <v>32</v>
      </c>
      <c r="AN226" s="169" t="s">
        <v>500</v>
      </c>
      <c r="AO226" s="170" t="s">
        <v>851</v>
      </c>
      <c r="AP226" s="169" t="s">
        <v>203</v>
      </c>
      <c r="AQ226" s="171" t="s">
        <v>502</v>
      </c>
    </row>
    <row r="227" spans="1:43" ht="55.5" customHeight="1" thickBot="1" x14ac:dyDescent="0.3">
      <c r="A227" s="1144"/>
      <c r="B227" s="1281"/>
      <c r="C227" s="1137"/>
      <c r="D227" s="1137"/>
      <c r="E227" s="1137"/>
      <c r="F227" s="1137"/>
      <c r="G227" s="1137"/>
      <c r="H227" s="1137"/>
      <c r="I227" s="1142"/>
      <c r="J227" s="1137"/>
      <c r="K227" s="1137"/>
      <c r="L227" s="1137"/>
      <c r="M227" s="1137"/>
      <c r="N227" s="1286"/>
      <c r="O227" s="1281"/>
      <c r="P227" s="1281"/>
      <c r="Q227" s="1281"/>
      <c r="R227" s="1287"/>
      <c r="S227" s="1281"/>
      <c r="T227" s="1288"/>
      <c r="U227" s="1289"/>
      <c r="V227" s="1290"/>
      <c r="W227" s="1279"/>
      <c r="X227" s="1435"/>
      <c r="Y227" s="1281"/>
      <c r="Z227" s="1282"/>
      <c r="AA227" s="1283"/>
      <c r="AB227" s="1284"/>
      <c r="AC227" s="1282"/>
      <c r="AD227" s="1285"/>
      <c r="AE227" s="1285"/>
      <c r="AF227" s="416" t="s">
        <v>942</v>
      </c>
      <c r="AG227" s="182" t="s">
        <v>69</v>
      </c>
      <c r="AH227" s="362" t="s">
        <v>907</v>
      </c>
      <c r="AI227" s="363">
        <v>43556</v>
      </c>
      <c r="AJ227" s="363">
        <v>43600</v>
      </c>
      <c r="AK227" s="185">
        <f t="shared" si="10"/>
        <v>44</v>
      </c>
      <c r="AL227" s="186">
        <v>0.5</v>
      </c>
      <c r="AM227" s="187" t="s">
        <v>32</v>
      </c>
      <c r="AN227" s="188" t="s">
        <v>500</v>
      </c>
      <c r="AO227" s="189" t="s">
        <v>851</v>
      </c>
      <c r="AP227" s="188" t="s">
        <v>203</v>
      </c>
      <c r="AQ227" s="190" t="s">
        <v>502</v>
      </c>
    </row>
    <row r="228" spans="1:43" ht="84" customHeight="1" thickTop="1" thickBot="1" x14ac:dyDescent="0.3">
      <c r="A228" s="137" t="s">
        <v>481</v>
      </c>
      <c r="B228" s="138"/>
      <c r="C228" s="139" t="s">
        <v>621</v>
      </c>
      <c r="D228" s="139" t="s">
        <v>622</v>
      </c>
      <c r="E228" s="140" t="s">
        <v>623</v>
      </c>
      <c r="F228" s="139" t="s">
        <v>624</v>
      </c>
      <c r="G228" s="139" t="s">
        <v>625</v>
      </c>
      <c r="H228" s="139" t="s">
        <v>626</v>
      </c>
      <c r="I228" s="140" t="s">
        <v>627</v>
      </c>
      <c r="J228" s="139" t="s">
        <v>628</v>
      </c>
      <c r="K228" s="139" t="s">
        <v>629</v>
      </c>
      <c r="L228" s="139">
        <v>85</v>
      </c>
      <c r="M228" s="140" t="s">
        <v>38</v>
      </c>
      <c r="N228" s="141" t="s">
        <v>862</v>
      </c>
      <c r="O228" s="138" t="s">
        <v>863</v>
      </c>
      <c r="P228" s="138" t="s">
        <v>864</v>
      </c>
      <c r="Q228" s="142" t="s">
        <v>865</v>
      </c>
      <c r="R228" s="143">
        <v>77</v>
      </c>
      <c r="S228" s="138" t="s">
        <v>38</v>
      </c>
      <c r="T228" s="369" t="s">
        <v>908</v>
      </c>
      <c r="U228" s="155" t="s">
        <v>33</v>
      </c>
      <c r="V228" s="147" t="s">
        <v>909</v>
      </c>
      <c r="W228" s="370">
        <v>0.01</v>
      </c>
      <c r="X228" s="371">
        <v>1</v>
      </c>
      <c r="Y228" s="138" t="s">
        <v>327</v>
      </c>
      <c r="Z228" s="153" t="s">
        <v>39</v>
      </c>
      <c r="AA228" s="151"/>
      <c r="AB228" s="152"/>
      <c r="AC228" s="153"/>
      <c r="AD228" s="154" t="s">
        <v>497</v>
      </c>
      <c r="AE228" s="154" t="s">
        <v>498</v>
      </c>
      <c r="AF228" s="856" t="s">
        <v>943</v>
      </c>
      <c r="AG228" s="155" t="s">
        <v>69</v>
      </c>
      <c r="AH228" s="372" t="s">
        <v>910</v>
      </c>
      <c r="AI228" s="373">
        <v>43600</v>
      </c>
      <c r="AJ228" s="373">
        <v>43646</v>
      </c>
      <c r="AK228" s="204">
        <f t="shared" si="10"/>
        <v>46</v>
      </c>
      <c r="AL228" s="159">
        <v>1</v>
      </c>
      <c r="AM228" s="160" t="s">
        <v>32</v>
      </c>
      <c r="AN228" s="141" t="s">
        <v>500</v>
      </c>
      <c r="AO228" s="161" t="s">
        <v>851</v>
      </c>
      <c r="AP228" s="141" t="s">
        <v>203</v>
      </c>
      <c r="AQ228" s="162" t="s">
        <v>502</v>
      </c>
    </row>
    <row r="229" spans="1:43" ht="84" customHeight="1" thickTop="1" thickBot="1" x14ac:dyDescent="0.3">
      <c r="A229" s="111" t="s">
        <v>481</v>
      </c>
      <c r="B229" s="112"/>
      <c r="C229" s="113" t="s">
        <v>621</v>
      </c>
      <c r="D229" s="113" t="s">
        <v>622</v>
      </c>
      <c r="E229" s="114" t="s">
        <v>623</v>
      </c>
      <c r="F229" s="113" t="s">
        <v>624</v>
      </c>
      <c r="G229" s="113" t="s">
        <v>625</v>
      </c>
      <c r="H229" s="113" t="s">
        <v>626</v>
      </c>
      <c r="I229" s="114" t="s">
        <v>627</v>
      </c>
      <c r="J229" s="113" t="s">
        <v>628</v>
      </c>
      <c r="K229" s="113" t="s">
        <v>629</v>
      </c>
      <c r="L229" s="113">
        <v>85</v>
      </c>
      <c r="M229" s="114" t="s">
        <v>38</v>
      </c>
      <c r="N229" s="115" t="s">
        <v>862</v>
      </c>
      <c r="O229" s="112" t="s">
        <v>863</v>
      </c>
      <c r="P229" s="112" t="s">
        <v>864</v>
      </c>
      <c r="Q229" s="116" t="s">
        <v>865</v>
      </c>
      <c r="R229" s="117">
        <v>77</v>
      </c>
      <c r="S229" s="118" t="s">
        <v>38</v>
      </c>
      <c r="T229" s="331" t="s">
        <v>911</v>
      </c>
      <c r="U229" s="120" t="s">
        <v>33</v>
      </c>
      <c r="V229" s="121" t="s">
        <v>912</v>
      </c>
      <c r="W229" s="122">
        <v>0.02</v>
      </c>
      <c r="X229" s="296">
        <v>100</v>
      </c>
      <c r="Y229" s="353" t="s">
        <v>38</v>
      </c>
      <c r="Z229" s="124" t="s">
        <v>328</v>
      </c>
      <c r="AA229" s="125"/>
      <c r="AB229" s="126"/>
      <c r="AC229" s="127"/>
      <c r="AD229" s="128" t="s">
        <v>497</v>
      </c>
      <c r="AE229" s="128" t="s">
        <v>498</v>
      </c>
      <c r="AF229" s="855" t="s">
        <v>944</v>
      </c>
      <c r="AG229" s="129" t="s">
        <v>69</v>
      </c>
      <c r="AH229" s="374" t="s">
        <v>913</v>
      </c>
      <c r="AI229" s="375">
        <v>43525</v>
      </c>
      <c r="AJ229" s="375">
        <v>43615</v>
      </c>
      <c r="AK229" s="132">
        <f t="shared" si="10"/>
        <v>90</v>
      </c>
      <c r="AL229" s="133">
        <v>1</v>
      </c>
      <c r="AM229" s="134" t="s">
        <v>32</v>
      </c>
      <c r="AN229" s="115" t="s">
        <v>500</v>
      </c>
      <c r="AO229" s="135" t="s">
        <v>851</v>
      </c>
      <c r="AP229" s="115" t="s">
        <v>203</v>
      </c>
      <c r="AQ229" s="136" t="s">
        <v>502</v>
      </c>
    </row>
    <row r="230" spans="1:43" ht="45.75" customHeight="1" thickTop="1" x14ac:dyDescent="0.25">
      <c r="A230" s="965" t="s">
        <v>481</v>
      </c>
      <c r="B230" s="918"/>
      <c r="C230" s="957" t="s">
        <v>621</v>
      </c>
      <c r="D230" s="957" t="s">
        <v>622</v>
      </c>
      <c r="E230" s="957" t="s">
        <v>623</v>
      </c>
      <c r="F230" s="957" t="s">
        <v>624</v>
      </c>
      <c r="G230" s="957" t="s">
        <v>625</v>
      </c>
      <c r="H230" s="957" t="s">
        <v>626</v>
      </c>
      <c r="I230" s="959" t="s">
        <v>627</v>
      </c>
      <c r="J230" s="957" t="s">
        <v>628</v>
      </c>
      <c r="K230" s="957" t="s">
        <v>629</v>
      </c>
      <c r="L230" s="957">
        <v>85</v>
      </c>
      <c r="M230" s="957" t="s">
        <v>38</v>
      </c>
      <c r="N230" s="924" t="s">
        <v>862</v>
      </c>
      <c r="O230" s="918" t="s">
        <v>863</v>
      </c>
      <c r="P230" s="918" t="s">
        <v>864</v>
      </c>
      <c r="Q230" s="918" t="s">
        <v>865</v>
      </c>
      <c r="R230" s="915">
        <v>77</v>
      </c>
      <c r="S230" s="918" t="s">
        <v>38</v>
      </c>
      <c r="T230" s="1231" t="s">
        <v>914</v>
      </c>
      <c r="U230" s="1009" t="s">
        <v>33</v>
      </c>
      <c r="V230" s="992" t="s">
        <v>915</v>
      </c>
      <c r="W230" s="961">
        <v>0.02</v>
      </c>
      <c r="X230" s="1237">
        <v>100</v>
      </c>
      <c r="Y230" s="918" t="s">
        <v>38</v>
      </c>
      <c r="Z230" s="921" t="s">
        <v>328</v>
      </c>
      <c r="AA230" s="1431"/>
      <c r="AB230" s="1433"/>
      <c r="AC230" s="884"/>
      <c r="AD230" s="925" t="s">
        <v>497</v>
      </c>
      <c r="AE230" s="925" t="s">
        <v>498</v>
      </c>
      <c r="AF230" s="831" t="s">
        <v>945</v>
      </c>
      <c r="AG230" s="164" t="s">
        <v>69</v>
      </c>
      <c r="AH230" s="365" t="s">
        <v>916</v>
      </c>
      <c r="AI230" s="361">
        <v>43621</v>
      </c>
      <c r="AJ230" s="361">
        <v>43692</v>
      </c>
      <c r="AK230" s="8">
        <f t="shared" si="10"/>
        <v>71</v>
      </c>
      <c r="AL230" s="167">
        <v>0.5</v>
      </c>
      <c r="AM230" s="168" t="s">
        <v>32</v>
      </c>
      <c r="AN230" s="169" t="s">
        <v>500</v>
      </c>
      <c r="AO230" s="170" t="s">
        <v>851</v>
      </c>
      <c r="AP230" s="169" t="s">
        <v>203</v>
      </c>
      <c r="AQ230" s="171" t="s">
        <v>502</v>
      </c>
    </row>
    <row r="231" spans="1:43" ht="46.5" customHeight="1" thickBot="1" x14ac:dyDescent="0.3">
      <c r="A231" s="966"/>
      <c r="B231" s="920"/>
      <c r="C231" s="958"/>
      <c r="D231" s="958"/>
      <c r="E231" s="958"/>
      <c r="F231" s="958"/>
      <c r="G231" s="958"/>
      <c r="H231" s="958"/>
      <c r="I231" s="960"/>
      <c r="J231" s="958"/>
      <c r="K231" s="958"/>
      <c r="L231" s="958"/>
      <c r="M231" s="958"/>
      <c r="N231" s="979"/>
      <c r="O231" s="920"/>
      <c r="P231" s="920"/>
      <c r="Q231" s="920"/>
      <c r="R231" s="917"/>
      <c r="S231" s="920"/>
      <c r="T231" s="1233"/>
      <c r="U231" s="1010"/>
      <c r="V231" s="994"/>
      <c r="W231" s="962"/>
      <c r="X231" s="1239"/>
      <c r="Y231" s="920"/>
      <c r="Z231" s="923"/>
      <c r="AA231" s="1432"/>
      <c r="AB231" s="1434"/>
      <c r="AC231" s="886"/>
      <c r="AD231" s="927"/>
      <c r="AE231" s="927"/>
      <c r="AF231" s="833" t="s">
        <v>946</v>
      </c>
      <c r="AG231" s="173" t="s">
        <v>69</v>
      </c>
      <c r="AH231" s="258" t="s">
        <v>917</v>
      </c>
      <c r="AI231" s="366">
        <v>43693</v>
      </c>
      <c r="AJ231" s="366">
        <v>43724</v>
      </c>
      <c r="AK231" s="27">
        <f t="shared" si="10"/>
        <v>31</v>
      </c>
      <c r="AL231" s="176">
        <v>0.5</v>
      </c>
      <c r="AM231" s="177" t="s">
        <v>32</v>
      </c>
      <c r="AN231" s="178" t="s">
        <v>500</v>
      </c>
      <c r="AO231" s="179" t="s">
        <v>851</v>
      </c>
      <c r="AP231" s="178" t="s">
        <v>203</v>
      </c>
      <c r="AQ231" s="180" t="s">
        <v>502</v>
      </c>
    </row>
    <row r="232" spans="1:43" ht="109.5" customHeight="1" thickTop="1" thickBot="1" x14ac:dyDescent="0.3">
      <c r="A232" s="207" t="s">
        <v>481</v>
      </c>
      <c r="B232" s="208"/>
      <c r="C232" s="209" t="s">
        <v>621</v>
      </c>
      <c r="D232" s="209" t="s">
        <v>622</v>
      </c>
      <c r="E232" s="210" t="s">
        <v>623</v>
      </c>
      <c r="F232" s="209" t="s">
        <v>624</v>
      </c>
      <c r="G232" s="209" t="s">
        <v>625</v>
      </c>
      <c r="H232" s="209" t="s">
        <v>626</v>
      </c>
      <c r="I232" s="210" t="s">
        <v>627</v>
      </c>
      <c r="J232" s="209" t="s">
        <v>628</v>
      </c>
      <c r="K232" s="209" t="s">
        <v>629</v>
      </c>
      <c r="L232" s="209">
        <v>85</v>
      </c>
      <c r="M232" s="210" t="s">
        <v>38</v>
      </c>
      <c r="N232" s="211" t="s">
        <v>862</v>
      </c>
      <c r="O232" s="208" t="s">
        <v>863</v>
      </c>
      <c r="P232" s="208" t="s">
        <v>864</v>
      </c>
      <c r="Q232" s="212" t="s">
        <v>865</v>
      </c>
      <c r="R232" s="213">
        <v>77</v>
      </c>
      <c r="S232" s="214" t="s">
        <v>38</v>
      </c>
      <c r="T232" s="215" t="s">
        <v>918</v>
      </c>
      <c r="U232" s="216" t="s">
        <v>33</v>
      </c>
      <c r="V232" s="217" t="s">
        <v>919</v>
      </c>
      <c r="W232" s="367">
        <v>0.02</v>
      </c>
      <c r="X232" s="245">
        <v>100</v>
      </c>
      <c r="Y232" s="246" t="s">
        <v>38</v>
      </c>
      <c r="Z232" s="221" t="s">
        <v>328</v>
      </c>
      <c r="AA232" s="222"/>
      <c r="AB232" s="223"/>
      <c r="AC232" s="224"/>
      <c r="AD232" s="225" t="s">
        <v>497</v>
      </c>
      <c r="AE232" s="225" t="s">
        <v>498</v>
      </c>
      <c r="AF232" s="862" t="s">
        <v>963</v>
      </c>
      <c r="AG232" s="332" t="s">
        <v>69</v>
      </c>
      <c r="AH232" s="358" t="s">
        <v>920</v>
      </c>
      <c r="AI232" s="359">
        <v>43678</v>
      </c>
      <c r="AJ232" s="359">
        <v>43753</v>
      </c>
      <c r="AK232" s="132">
        <f t="shared" si="10"/>
        <v>75</v>
      </c>
      <c r="AL232" s="133">
        <v>1</v>
      </c>
      <c r="AM232" s="160" t="s">
        <v>32</v>
      </c>
      <c r="AN232" s="115" t="s">
        <v>500</v>
      </c>
      <c r="AO232" s="135" t="s">
        <v>851</v>
      </c>
      <c r="AP232" s="115" t="s">
        <v>203</v>
      </c>
      <c r="AQ232" s="136" t="s">
        <v>502</v>
      </c>
    </row>
    <row r="233" spans="1:43" ht="90" customHeight="1" thickTop="1" thickBot="1" x14ac:dyDescent="0.3">
      <c r="A233" s="111" t="s">
        <v>481</v>
      </c>
      <c r="B233" s="112"/>
      <c r="C233" s="113" t="s">
        <v>621</v>
      </c>
      <c r="D233" s="113" t="s">
        <v>921</v>
      </c>
      <c r="E233" s="114" t="s">
        <v>623</v>
      </c>
      <c r="F233" s="113" t="s">
        <v>922</v>
      </c>
      <c r="G233" s="113" t="s">
        <v>625</v>
      </c>
      <c r="H233" s="113" t="s">
        <v>923</v>
      </c>
      <c r="I233" s="114" t="s">
        <v>627</v>
      </c>
      <c r="J233" s="113" t="s">
        <v>924</v>
      </c>
      <c r="K233" s="113" t="s">
        <v>629</v>
      </c>
      <c r="L233" s="113">
        <v>80</v>
      </c>
      <c r="M233" s="114" t="s">
        <v>38</v>
      </c>
      <c r="N233" s="115" t="s">
        <v>925</v>
      </c>
      <c r="O233" s="112" t="s">
        <v>863</v>
      </c>
      <c r="P233" s="112" t="s">
        <v>926</v>
      </c>
      <c r="Q233" s="116" t="s">
        <v>865</v>
      </c>
      <c r="R233" s="117">
        <v>78</v>
      </c>
      <c r="S233" s="118" t="s">
        <v>38</v>
      </c>
      <c r="T233" s="119" t="s">
        <v>927</v>
      </c>
      <c r="U233" s="120" t="s">
        <v>33</v>
      </c>
      <c r="V233" s="121" t="s">
        <v>928</v>
      </c>
      <c r="W233" s="122">
        <v>0.01</v>
      </c>
      <c r="X233" s="228">
        <v>100</v>
      </c>
      <c r="Y233" s="229" t="s">
        <v>38</v>
      </c>
      <c r="Z233" s="124" t="s">
        <v>328</v>
      </c>
      <c r="AA233" s="125"/>
      <c r="AB233" s="126"/>
      <c r="AC233" s="127"/>
      <c r="AD233" s="128" t="s">
        <v>497</v>
      </c>
      <c r="AE233" s="128" t="s">
        <v>498</v>
      </c>
      <c r="AF233" s="865" t="s">
        <v>964</v>
      </c>
      <c r="AG233" s="357" t="s">
        <v>69</v>
      </c>
      <c r="AH233" s="358" t="s">
        <v>929</v>
      </c>
      <c r="AI233" s="359">
        <v>43693</v>
      </c>
      <c r="AJ233" s="359">
        <v>43724</v>
      </c>
      <c r="AK233" s="132">
        <f t="shared" si="10"/>
        <v>31</v>
      </c>
      <c r="AL233" s="133">
        <v>1</v>
      </c>
      <c r="AM233" s="134" t="s">
        <v>32</v>
      </c>
      <c r="AN233" s="115" t="s">
        <v>500</v>
      </c>
      <c r="AO233" s="135" t="s">
        <v>851</v>
      </c>
      <c r="AP233" s="115" t="s">
        <v>203</v>
      </c>
      <c r="AQ233" s="136" t="s">
        <v>502</v>
      </c>
    </row>
    <row r="234" spans="1:43" ht="88.5" customHeight="1" thickTop="1" thickBot="1" x14ac:dyDescent="0.3">
      <c r="A234" s="111" t="s">
        <v>704</v>
      </c>
      <c r="B234" s="112"/>
      <c r="C234" s="113" t="s">
        <v>621</v>
      </c>
      <c r="D234" s="113" t="s">
        <v>622</v>
      </c>
      <c r="E234" s="114" t="s">
        <v>623</v>
      </c>
      <c r="F234" s="113" t="s">
        <v>624</v>
      </c>
      <c r="G234" s="113" t="s">
        <v>625</v>
      </c>
      <c r="H234" s="113" t="s">
        <v>626</v>
      </c>
      <c r="I234" s="114" t="s">
        <v>627</v>
      </c>
      <c r="J234" s="113" t="s">
        <v>628</v>
      </c>
      <c r="K234" s="114" t="s">
        <v>629</v>
      </c>
      <c r="L234" s="113">
        <v>85</v>
      </c>
      <c r="M234" s="114" t="s">
        <v>38</v>
      </c>
      <c r="N234" s="115" t="s">
        <v>862</v>
      </c>
      <c r="O234" s="116" t="s">
        <v>863</v>
      </c>
      <c r="P234" s="112" t="s">
        <v>947</v>
      </c>
      <c r="Q234" s="116" t="s">
        <v>629</v>
      </c>
      <c r="R234" s="376">
        <v>84</v>
      </c>
      <c r="S234" s="112" t="s">
        <v>38</v>
      </c>
      <c r="T234" s="112" t="s">
        <v>948</v>
      </c>
      <c r="U234" s="129" t="s">
        <v>33</v>
      </c>
      <c r="V234" s="261" t="s">
        <v>949</v>
      </c>
      <c r="W234" s="268">
        <v>0.04</v>
      </c>
      <c r="X234" s="263">
        <v>100</v>
      </c>
      <c r="Y234" s="112" t="s">
        <v>38</v>
      </c>
      <c r="Z234" s="127" t="s">
        <v>328</v>
      </c>
      <c r="AA234" s="265"/>
      <c r="AB234" s="265"/>
      <c r="AC234" s="127"/>
      <c r="AD234" s="128" t="s">
        <v>636</v>
      </c>
      <c r="AE234" s="128" t="s">
        <v>637</v>
      </c>
      <c r="AF234" s="855" t="s">
        <v>965</v>
      </c>
      <c r="AG234" s="129" t="s">
        <v>69</v>
      </c>
      <c r="AH234" s="266" t="s">
        <v>950</v>
      </c>
      <c r="AI234" s="227">
        <v>43525</v>
      </c>
      <c r="AJ234" s="227">
        <v>43768</v>
      </c>
      <c r="AK234" s="2">
        <f t="shared" si="10"/>
        <v>243</v>
      </c>
      <c r="AL234" s="133">
        <v>1</v>
      </c>
      <c r="AM234" s="134" t="s">
        <v>347</v>
      </c>
      <c r="AN234" s="135" t="s">
        <v>639</v>
      </c>
      <c r="AO234" s="135" t="s">
        <v>640</v>
      </c>
      <c r="AP234" s="135"/>
      <c r="AQ234" s="267"/>
    </row>
    <row r="235" spans="1:43" ht="82.5" customHeight="1" thickTop="1" thickBot="1" x14ac:dyDescent="0.3">
      <c r="A235" s="111" t="s">
        <v>704</v>
      </c>
      <c r="B235" s="112"/>
      <c r="C235" s="113" t="s">
        <v>621</v>
      </c>
      <c r="D235" s="113" t="s">
        <v>622</v>
      </c>
      <c r="E235" s="114" t="s">
        <v>623</v>
      </c>
      <c r="F235" s="113" t="s">
        <v>624</v>
      </c>
      <c r="G235" s="113" t="s">
        <v>625</v>
      </c>
      <c r="H235" s="113" t="s">
        <v>626</v>
      </c>
      <c r="I235" s="114" t="s">
        <v>627</v>
      </c>
      <c r="J235" s="113" t="s">
        <v>628</v>
      </c>
      <c r="K235" s="114" t="s">
        <v>629</v>
      </c>
      <c r="L235" s="113">
        <v>85</v>
      </c>
      <c r="M235" s="114" t="s">
        <v>38</v>
      </c>
      <c r="N235" s="115" t="s">
        <v>862</v>
      </c>
      <c r="O235" s="116" t="s">
        <v>863</v>
      </c>
      <c r="P235" s="112" t="s">
        <v>947</v>
      </c>
      <c r="Q235" s="116" t="s">
        <v>629</v>
      </c>
      <c r="R235" s="376">
        <v>84</v>
      </c>
      <c r="S235" s="112" t="s">
        <v>38</v>
      </c>
      <c r="T235" s="112" t="s">
        <v>951</v>
      </c>
      <c r="U235" s="129" t="s">
        <v>33</v>
      </c>
      <c r="V235" s="261" t="s">
        <v>952</v>
      </c>
      <c r="W235" s="268">
        <v>0.03</v>
      </c>
      <c r="X235" s="263">
        <v>1</v>
      </c>
      <c r="Y235" s="112" t="s">
        <v>327</v>
      </c>
      <c r="Z235" s="127" t="s">
        <v>328</v>
      </c>
      <c r="AA235" s="265"/>
      <c r="AB235" s="265"/>
      <c r="AC235" s="127"/>
      <c r="AD235" s="128" t="s">
        <v>636</v>
      </c>
      <c r="AE235" s="128" t="s">
        <v>637</v>
      </c>
      <c r="AF235" s="855" t="s">
        <v>966</v>
      </c>
      <c r="AG235" s="129" t="s">
        <v>69</v>
      </c>
      <c r="AH235" s="266" t="s">
        <v>953</v>
      </c>
      <c r="AI235" s="227">
        <v>43525</v>
      </c>
      <c r="AJ235" s="227">
        <v>43768</v>
      </c>
      <c r="AK235" s="2">
        <f t="shared" si="10"/>
        <v>243</v>
      </c>
      <c r="AL235" s="133">
        <v>1</v>
      </c>
      <c r="AM235" s="134" t="s">
        <v>347</v>
      </c>
      <c r="AN235" s="135" t="s">
        <v>639</v>
      </c>
      <c r="AO235" s="135" t="s">
        <v>640</v>
      </c>
      <c r="AP235" s="135"/>
      <c r="AQ235" s="267"/>
    </row>
    <row r="236" spans="1:43" ht="91.5" customHeight="1" thickTop="1" thickBot="1" x14ac:dyDescent="0.3">
      <c r="A236" s="111" t="s">
        <v>704</v>
      </c>
      <c r="B236" s="112"/>
      <c r="C236" s="113" t="s">
        <v>621</v>
      </c>
      <c r="D236" s="113" t="s">
        <v>622</v>
      </c>
      <c r="E236" s="114" t="s">
        <v>623</v>
      </c>
      <c r="F236" s="113" t="s">
        <v>624</v>
      </c>
      <c r="G236" s="113" t="s">
        <v>625</v>
      </c>
      <c r="H236" s="113" t="s">
        <v>626</v>
      </c>
      <c r="I236" s="114" t="s">
        <v>627</v>
      </c>
      <c r="J236" s="113" t="s">
        <v>628</v>
      </c>
      <c r="K236" s="114" t="s">
        <v>629</v>
      </c>
      <c r="L236" s="113">
        <v>85</v>
      </c>
      <c r="M236" s="114" t="s">
        <v>38</v>
      </c>
      <c r="N236" s="115" t="s">
        <v>862</v>
      </c>
      <c r="O236" s="116" t="s">
        <v>863</v>
      </c>
      <c r="P236" s="112" t="s">
        <v>947</v>
      </c>
      <c r="Q236" s="116" t="s">
        <v>629</v>
      </c>
      <c r="R236" s="376">
        <v>84</v>
      </c>
      <c r="S236" s="112" t="s">
        <v>38</v>
      </c>
      <c r="T236" s="112" t="s">
        <v>954</v>
      </c>
      <c r="U236" s="129" t="s">
        <v>33</v>
      </c>
      <c r="V236" s="261" t="s">
        <v>955</v>
      </c>
      <c r="W236" s="268">
        <v>0.03</v>
      </c>
      <c r="X236" s="263">
        <v>1</v>
      </c>
      <c r="Y236" s="112" t="s">
        <v>327</v>
      </c>
      <c r="Z236" s="127" t="s">
        <v>328</v>
      </c>
      <c r="AA236" s="265"/>
      <c r="AB236" s="265"/>
      <c r="AC236" s="127"/>
      <c r="AD236" s="128" t="s">
        <v>636</v>
      </c>
      <c r="AE236" s="128" t="s">
        <v>637</v>
      </c>
      <c r="AF236" s="855" t="s">
        <v>967</v>
      </c>
      <c r="AG236" s="129" t="s">
        <v>69</v>
      </c>
      <c r="AH236" s="286" t="s">
        <v>956</v>
      </c>
      <c r="AI236" s="227">
        <v>43525</v>
      </c>
      <c r="AJ236" s="227">
        <v>43799</v>
      </c>
      <c r="AK236" s="2">
        <f t="shared" si="10"/>
        <v>274</v>
      </c>
      <c r="AL236" s="133">
        <v>1</v>
      </c>
      <c r="AM236" s="134" t="s">
        <v>32</v>
      </c>
      <c r="AN236" s="135" t="s">
        <v>639</v>
      </c>
      <c r="AO236" s="135" t="s">
        <v>640</v>
      </c>
      <c r="AP236" s="135"/>
      <c r="AQ236" s="267"/>
    </row>
    <row r="237" spans="1:43" ht="85.5" customHeight="1" thickTop="1" thickBot="1" x14ac:dyDescent="0.3">
      <c r="A237" s="111" t="s">
        <v>704</v>
      </c>
      <c r="B237" s="112"/>
      <c r="C237" s="113" t="s">
        <v>621</v>
      </c>
      <c r="D237" s="113" t="s">
        <v>622</v>
      </c>
      <c r="E237" s="114" t="s">
        <v>623</v>
      </c>
      <c r="F237" s="113" t="s">
        <v>624</v>
      </c>
      <c r="G237" s="113" t="s">
        <v>625</v>
      </c>
      <c r="H237" s="113" t="s">
        <v>626</v>
      </c>
      <c r="I237" s="114" t="s">
        <v>627</v>
      </c>
      <c r="J237" s="113" t="s">
        <v>628</v>
      </c>
      <c r="K237" s="114" t="s">
        <v>629</v>
      </c>
      <c r="L237" s="113">
        <v>85</v>
      </c>
      <c r="M237" s="114" t="s">
        <v>38</v>
      </c>
      <c r="N237" s="115" t="s">
        <v>862</v>
      </c>
      <c r="O237" s="116" t="s">
        <v>863</v>
      </c>
      <c r="P237" s="112" t="s">
        <v>947</v>
      </c>
      <c r="Q237" s="116" t="s">
        <v>629</v>
      </c>
      <c r="R237" s="376">
        <v>84</v>
      </c>
      <c r="S237" s="112" t="s">
        <v>38</v>
      </c>
      <c r="T237" s="112" t="s">
        <v>957</v>
      </c>
      <c r="U237" s="129" t="s">
        <v>33</v>
      </c>
      <c r="V237" s="261" t="s">
        <v>958</v>
      </c>
      <c r="W237" s="268">
        <v>0.04</v>
      </c>
      <c r="X237" s="263">
        <v>100</v>
      </c>
      <c r="Y237" s="112" t="s">
        <v>38</v>
      </c>
      <c r="Z237" s="127" t="s">
        <v>328</v>
      </c>
      <c r="AA237" s="265"/>
      <c r="AB237" s="265"/>
      <c r="AC237" s="127"/>
      <c r="AD237" s="128" t="s">
        <v>636</v>
      </c>
      <c r="AE237" s="128" t="s">
        <v>637</v>
      </c>
      <c r="AF237" s="855" t="s">
        <v>1008</v>
      </c>
      <c r="AG237" s="129" t="s">
        <v>69</v>
      </c>
      <c r="AH237" s="266" t="s">
        <v>959</v>
      </c>
      <c r="AI237" s="227">
        <v>43525</v>
      </c>
      <c r="AJ237" s="227">
        <v>43768</v>
      </c>
      <c r="AK237" s="2">
        <f t="shared" si="10"/>
        <v>243</v>
      </c>
      <c r="AL237" s="133">
        <v>1</v>
      </c>
      <c r="AM237" s="134" t="s">
        <v>32</v>
      </c>
      <c r="AN237" s="135" t="s">
        <v>639</v>
      </c>
      <c r="AO237" s="135" t="s">
        <v>640</v>
      </c>
      <c r="AP237" s="135"/>
      <c r="AQ237" s="267"/>
    </row>
    <row r="238" spans="1:43" ht="87.75" customHeight="1" thickTop="1" thickBot="1" x14ac:dyDescent="0.3">
      <c r="A238" s="111" t="s">
        <v>704</v>
      </c>
      <c r="B238" s="112"/>
      <c r="C238" s="113" t="s">
        <v>621</v>
      </c>
      <c r="D238" s="113" t="s">
        <v>622</v>
      </c>
      <c r="E238" s="114" t="s">
        <v>623</v>
      </c>
      <c r="F238" s="113" t="s">
        <v>624</v>
      </c>
      <c r="G238" s="113" t="s">
        <v>625</v>
      </c>
      <c r="H238" s="113" t="s">
        <v>626</v>
      </c>
      <c r="I238" s="114" t="s">
        <v>627</v>
      </c>
      <c r="J238" s="113" t="s">
        <v>628</v>
      </c>
      <c r="K238" s="114" t="s">
        <v>629</v>
      </c>
      <c r="L238" s="113">
        <v>85</v>
      </c>
      <c r="M238" s="114" t="s">
        <v>38</v>
      </c>
      <c r="N238" s="115" t="s">
        <v>862</v>
      </c>
      <c r="O238" s="116" t="s">
        <v>863</v>
      </c>
      <c r="P238" s="112" t="s">
        <v>947</v>
      </c>
      <c r="Q238" s="116" t="s">
        <v>629</v>
      </c>
      <c r="R238" s="376">
        <v>84</v>
      </c>
      <c r="S238" s="112" t="s">
        <v>38</v>
      </c>
      <c r="T238" s="112" t="s">
        <v>960</v>
      </c>
      <c r="U238" s="129" t="s">
        <v>33</v>
      </c>
      <c r="V238" s="261" t="s">
        <v>961</v>
      </c>
      <c r="W238" s="268">
        <v>0.03</v>
      </c>
      <c r="X238" s="263">
        <v>100</v>
      </c>
      <c r="Y238" s="112" t="s">
        <v>38</v>
      </c>
      <c r="Z238" s="127" t="s">
        <v>328</v>
      </c>
      <c r="AA238" s="265"/>
      <c r="AB238" s="265"/>
      <c r="AC238" s="127"/>
      <c r="AD238" s="128" t="s">
        <v>636</v>
      </c>
      <c r="AE238" s="128" t="s">
        <v>637</v>
      </c>
      <c r="AF238" s="855" t="s">
        <v>1009</v>
      </c>
      <c r="AG238" s="129" t="s">
        <v>69</v>
      </c>
      <c r="AH238" s="266" t="s">
        <v>962</v>
      </c>
      <c r="AI238" s="227">
        <v>43525</v>
      </c>
      <c r="AJ238" s="227">
        <v>43768</v>
      </c>
      <c r="AK238" s="2">
        <f t="shared" si="10"/>
        <v>243</v>
      </c>
      <c r="AL238" s="133">
        <v>1</v>
      </c>
      <c r="AM238" s="134" t="s">
        <v>347</v>
      </c>
      <c r="AN238" s="135" t="s">
        <v>639</v>
      </c>
      <c r="AO238" s="135" t="s">
        <v>640</v>
      </c>
      <c r="AP238" s="135"/>
      <c r="AQ238" s="267"/>
    </row>
    <row r="239" spans="1:43" ht="87.75" customHeight="1" thickTop="1" x14ac:dyDescent="0.25">
      <c r="A239" s="1429" t="s">
        <v>968</v>
      </c>
      <c r="B239" s="918"/>
      <c r="C239" s="957" t="s">
        <v>621</v>
      </c>
      <c r="D239" s="957" t="s">
        <v>622</v>
      </c>
      <c r="E239" s="957" t="s">
        <v>623</v>
      </c>
      <c r="F239" s="957" t="s">
        <v>624</v>
      </c>
      <c r="G239" s="957" t="s">
        <v>625</v>
      </c>
      <c r="H239" s="957" t="s">
        <v>626</v>
      </c>
      <c r="I239" s="959" t="s">
        <v>627</v>
      </c>
      <c r="J239" s="957" t="s">
        <v>628</v>
      </c>
      <c r="K239" s="959" t="s">
        <v>629</v>
      </c>
      <c r="L239" s="957">
        <v>85</v>
      </c>
      <c r="M239" s="957" t="s">
        <v>38</v>
      </c>
      <c r="N239" s="924" t="s">
        <v>925</v>
      </c>
      <c r="O239" s="918" t="s">
        <v>969</v>
      </c>
      <c r="P239" s="918" t="s">
        <v>984</v>
      </c>
      <c r="Q239" s="912" t="s">
        <v>985</v>
      </c>
      <c r="R239" s="915">
        <v>100</v>
      </c>
      <c r="S239" s="918" t="s">
        <v>38</v>
      </c>
      <c r="T239" s="1370" t="s">
        <v>994</v>
      </c>
      <c r="U239" s="1009" t="s">
        <v>33</v>
      </c>
      <c r="V239" s="992" t="s">
        <v>995</v>
      </c>
      <c r="W239" s="961">
        <v>0.08</v>
      </c>
      <c r="X239" s="1237">
        <v>25</v>
      </c>
      <c r="Y239" s="918" t="s">
        <v>38</v>
      </c>
      <c r="Z239" s="921" t="s">
        <v>328</v>
      </c>
      <c r="AA239" s="963"/>
      <c r="AB239" s="1222"/>
      <c r="AC239" s="921"/>
      <c r="AD239" s="925" t="s">
        <v>974</v>
      </c>
      <c r="AE239" s="925" t="s">
        <v>975</v>
      </c>
      <c r="AF239" s="831" t="s">
        <v>1010</v>
      </c>
      <c r="AG239" s="164" t="s">
        <v>33</v>
      </c>
      <c r="AH239" s="170" t="s">
        <v>996</v>
      </c>
      <c r="AI239" s="166">
        <v>43497</v>
      </c>
      <c r="AJ239" s="166">
        <v>43830</v>
      </c>
      <c r="AK239" s="8">
        <f>AJ239-AI239</f>
        <v>333</v>
      </c>
      <c r="AL239" s="167">
        <v>0.7</v>
      </c>
      <c r="AM239" s="168" t="s">
        <v>347</v>
      </c>
      <c r="AN239" s="169" t="s">
        <v>977</v>
      </c>
      <c r="AO239" s="169" t="s">
        <v>978</v>
      </c>
      <c r="AP239" s="170" t="s">
        <v>997</v>
      </c>
      <c r="AQ239" s="257" t="s">
        <v>998</v>
      </c>
    </row>
    <row r="240" spans="1:43" ht="54.75" customHeight="1" thickBot="1" x14ac:dyDescent="0.3">
      <c r="A240" s="1430"/>
      <c r="B240" s="920"/>
      <c r="C240" s="958"/>
      <c r="D240" s="958"/>
      <c r="E240" s="958"/>
      <c r="F240" s="958"/>
      <c r="G240" s="958"/>
      <c r="H240" s="958"/>
      <c r="I240" s="960"/>
      <c r="J240" s="958"/>
      <c r="K240" s="960"/>
      <c r="L240" s="958"/>
      <c r="M240" s="958"/>
      <c r="N240" s="979"/>
      <c r="O240" s="920"/>
      <c r="P240" s="920"/>
      <c r="Q240" s="914"/>
      <c r="R240" s="917"/>
      <c r="S240" s="920"/>
      <c r="T240" s="1372"/>
      <c r="U240" s="1010"/>
      <c r="V240" s="994"/>
      <c r="W240" s="962"/>
      <c r="X240" s="1239"/>
      <c r="Y240" s="920"/>
      <c r="Z240" s="923"/>
      <c r="AA240" s="964"/>
      <c r="AB240" s="1224"/>
      <c r="AC240" s="923"/>
      <c r="AD240" s="927"/>
      <c r="AE240" s="927"/>
      <c r="AF240" s="833" t="s">
        <v>1011</v>
      </c>
      <c r="AG240" s="173" t="s">
        <v>33</v>
      </c>
      <c r="AH240" s="179" t="s">
        <v>999</v>
      </c>
      <c r="AI240" s="175">
        <v>43497</v>
      </c>
      <c r="AJ240" s="175">
        <v>43830</v>
      </c>
      <c r="AK240" s="27">
        <f>AJ240-AI240</f>
        <v>333</v>
      </c>
      <c r="AL240" s="176">
        <v>0.3</v>
      </c>
      <c r="AM240" s="177" t="s">
        <v>347</v>
      </c>
      <c r="AN240" s="178" t="s">
        <v>977</v>
      </c>
      <c r="AO240" s="178" t="s">
        <v>978</v>
      </c>
      <c r="AP240" s="179" t="s">
        <v>1000</v>
      </c>
      <c r="AQ240" s="255" t="s">
        <v>998</v>
      </c>
    </row>
    <row r="241" spans="1:43" ht="57" customHeight="1" thickTop="1" x14ac:dyDescent="0.25">
      <c r="A241" s="965" t="s">
        <v>968</v>
      </c>
      <c r="B241" s="918"/>
      <c r="C241" s="957" t="s">
        <v>621</v>
      </c>
      <c r="D241" s="957" t="s">
        <v>622</v>
      </c>
      <c r="E241" s="957" t="s">
        <v>623</v>
      </c>
      <c r="F241" s="957" t="s">
        <v>624</v>
      </c>
      <c r="G241" s="957" t="s">
        <v>625</v>
      </c>
      <c r="H241" s="957" t="s">
        <v>626</v>
      </c>
      <c r="I241" s="959" t="s">
        <v>627</v>
      </c>
      <c r="J241" s="957" t="s">
        <v>628</v>
      </c>
      <c r="K241" s="959" t="s">
        <v>629</v>
      </c>
      <c r="L241" s="957">
        <v>85</v>
      </c>
      <c r="M241" s="957" t="s">
        <v>38</v>
      </c>
      <c r="N241" s="924" t="s">
        <v>925</v>
      </c>
      <c r="O241" s="918" t="s">
        <v>969</v>
      </c>
      <c r="P241" s="918" t="s">
        <v>984</v>
      </c>
      <c r="Q241" s="912" t="s">
        <v>985</v>
      </c>
      <c r="R241" s="915">
        <v>100</v>
      </c>
      <c r="S241" s="918" t="s">
        <v>38</v>
      </c>
      <c r="T241" s="1370" t="s">
        <v>1001</v>
      </c>
      <c r="U241" s="1009" t="s">
        <v>33</v>
      </c>
      <c r="V241" s="992" t="s">
        <v>1002</v>
      </c>
      <c r="W241" s="961">
        <v>0.15</v>
      </c>
      <c r="X241" s="1237">
        <v>32</v>
      </c>
      <c r="Y241" s="918" t="s">
        <v>38</v>
      </c>
      <c r="Z241" s="921" t="s">
        <v>328</v>
      </c>
      <c r="AA241" s="963"/>
      <c r="AB241" s="1222">
        <v>380000000</v>
      </c>
      <c r="AC241" s="921"/>
      <c r="AD241" s="925" t="s">
        <v>974</v>
      </c>
      <c r="AE241" s="925" t="s">
        <v>975</v>
      </c>
      <c r="AF241" s="831" t="s">
        <v>1012</v>
      </c>
      <c r="AG241" s="164" t="s">
        <v>33</v>
      </c>
      <c r="AH241" s="170" t="s">
        <v>1003</v>
      </c>
      <c r="AI241" s="166">
        <v>43525</v>
      </c>
      <c r="AJ241" s="166">
        <v>43830</v>
      </c>
      <c r="AK241" s="8">
        <f t="shared" ref="AK241:AK242" si="11">AJ241-AI241</f>
        <v>305</v>
      </c>
      <c r="AL241" s="167">
        <v>0.5</v>
      </c>
      <c r="AM241" s="168" t="s">
        <v>32</v>
      </c>
      <c r="AN241" s="169" t="s">
        <v>977</v>
      </c>
      <c r="AO241" s="169" t="s">
        <v>978</v>
      </c>
      <c r="AP241" s="170" t="s">
        <v>1004</v>
      </c>
      <c r="AQ241" s="257" t="s">
        <v>1005</v>
      </c>
    </row>
    <row r="242" spans="1:43" ht="47.25" customHeight="1" thickBot="1" x14ac:dyDescent="0.3">
      <c r="A242" s="966"/>
      <c r="B242" s="920"/>
      <c r="C242" s="958"/>
      <c r="D242" s="958"/>
      <c r="E242" s="958"/>
      <c r="F242" s="958"/>
      <c r="G242" s="958"/>
      <c r="H242" s="958"/>
      <c r="I242" s="960"/>
      <c r="J242" s="958"/>
      <c r="K242" s="960"/>
      <c r="L242" s="958"/>
      <c r="M242" s="958"/>
      <c r="N242" s="979"/>
      <c r="O242" s="920"/>
      <c r="P242" s="920"/>
      <c r="Q242" s="914"/>
      <c r="R242" s="917"/>
      <c r="S242" s="920"/>
      <c r="T242" s="1372"/>
      <c r="U242" s="1010"/>
      <c r="V242" s="994"/>
      <c r="W242" s="962"/>
      <c r="X242" s="1239"/>
      <c r="Y242" s="920"/>
      <c r="Z242" s="923"/>
      <c r="AA242" s="964"/>
      <c r="AB242" s="1224"/>
      <c r="AC242" s="923"/>
      <c r="AD242" s="927"/>
      <c r="AE242" s="927"/>
      <c r="AF242" s="833" t="s">
        <v>1013</v>
      </c>
      <c r="AG242" s="173" t="s">
        <v>33</v>
      </c>
      <c r="AH242" s="179" t="s">
        <v>1006</v>
      </c>
      <c r="AI242" s="175">
        <v>43525</v>
      </c>
      <c r="AJ242" s="175">
        <v>43553</v>
      </c>
      <c r="AK242" s="27">
        <f t="shared" si="11"/>
        <v>28</v>
      </c>
      <c r="AL242" s="176">
        <v>0.5</v>
      </c>
      <c r="AM242" s="177" t="s">
        <v>32</v>
      </c>
      <c r="AN242" s="178" t="s">
        <v>977</v>
      </c>
      <c r="AO242" s="178" t="s">
        <v>978</v>
      </c>
      <c r="AP242" s="179" t="s">
        <v>1000</v>
      </c>
      <c r="AQ242" s="255" t="s">
        <v>1007</v>
      </c>
    </row>
    <row r="243" spans="1:43" ht="54.75" thickTop="1" x14ac:dyDescent="0.25">
      <c r="A243" s="965" t="s">
        <v>968</v>
      </c>
      <c r="B243" s="918"/>
      <c r="C243" s="957" t="s">
        <v>621</v>
      </c>
      <c r="D243" s="957" t="s">
        <v>622</v>
      </c>
      <c r="E243" s="957" t="s">
        <v>623</v>
      </c>
      <c r="F243" s="957" t="s">
        <v>624</v>
      </c>
      <c r="G243" s="957" t="s">
        <v>625</v>
      </c>
      <c r="H243" s="957" t="s">
        <v>626</v>
      </c>
      <c r="I243" s="959" t="s">
        <v>627</v>
      </c>
      <c r="J243" s="957" t="s">
        <v>628</v>
      </c>
      <c r="K243" s="959" t="s">
        <v>629</v>
      </c>
      <c r="L243" s="957">
        <v>85</v>
      </c>
      <c r="M243" s="957" t="s">
        <v>38</v>
      </c>
      <c r="N243" s="924" t="s">
        <v>925</v>
      </c>
      <c r="O243" s="918" t="s">
        <v>969</v>
      </c>
      <c r="P243" s="918" t="s">
        <v>926</v>
      </c>
      <c r="Q243" s="912" t="s">
        <v>970</v>
      </c>
      <c r="R243" s="915">
        <v>100</v>
      </c>
      <c r="S243" s="918" t="s">
        <v>38</v>
      </c>
      <c r="T243" s="1370" t="s">
        <v>971</v>
      </c>
      <c r="U243" s="1009" t="s">
        <v>33</v>
      </c>
      <c r="V243" s="992" t="s">
        <v>972</v>
      </c>
      <c r="W243" s="961">
        <v>0.08</v>
      </c>
      <c r="X243" s="1237">
        <v>25</v>
      </c>
      <c r="Y243" s="918" t="s">
        <v>38</v>
      </c>
      <c r="Z243" s="921" t="s">
        <v>973</v>
      </c>
      <c r="AA243" s="963"/>
      <c r="AB243" s="1222"/>
      <c r="AC243" s="921"/>
      <c r="AD243" s="925" t="s">
        <v>974</v>
      </c>
      <c r="AE243" s="925" t="s">
        <v>975</v>
      </c>
      <c r="AF243" s="831" t="s">
        <v>1014</v>
      </c>
      <c r="AG243" s="164" t="s">
        <v>33</v>
      </c>
      <c r="AH243" s="170" t="s">
        <v>976</v>
      </c>
      <c r="AI243" s="166">
        <v>43647</v>
      </c>
      <c r="AJ243" s="166">
        <v>43799</v>
      </c>
      <c r="AK243" s="8">
        <f t="shared" si="10"/>
        <v>152</v>
      </c>
      <c r="AL243" s="167">
        <v>0.5</v>
      </c>
      <c r="AM243" s="168" t="s">
        <v>32</v>
      </c>
      <c r="AN243" s="169" t="s">
        <v>977</v>
      </c>
      <c r="AO243" s="169" t="s">
        <v>978</v>
      </c>
      <c r="AP243" s="170" t="s">
        <v>979</v>
      </c>
      <c r="AQ243" s="257" t="s">
        <v>980</v>
      </c>
    </row>
    <row r="244" spans="1:43" ht="105" customHeight="1" thickBot="1" x14ac:dyDescent="0.3">
      <c r="A244" s="966"/>
      <c r="B244" s="920"/>
      <c r="C244" s="958"/>
      <c r="D244" s="958"/>
      <c r="E244" s="958"/>
      <c r="F244" s="958"/>
      <c r="G244" s="958"/>
      <c r="H244" s="958"/>
      <c r="I244" s="960"/>
      <c r="J244" s="958"/>
      <c r="K244" s="960"/>
      <c r="L244" s="958"/>
      <c r="M244" s="958"/>
      <c r="N244" s="979"/>
      <c r="O244" s="920"/>
      <c r="P244" s="920"/>
      <c r="Q244" s="914"/>
      <c r="R244" s="917"/>
      <c r="S244" s="920"/>
      <c r="T244" s="1372"/>
      <c r="U244" s="1010"/>
      <c r="V244" s="994"/>
      <c r="W244" s="962"/>
      <c r="X244" s="1239"/>
      <c r="Y244" s="920"/>
      <c r="Z244" s="923"/>
      <c r="AA244" s="964"/>
      <c r="AB244" s="1224"/>
      <c r="AC244" s="923"/>
      <c r="AD244" s="927"/>
      <c r="AE244" s="927"/>
      <c r="AF244" s="833" t="s">
        <v>1015</v>
      </c>
      <c r="AG244" s="173" t="s">
        <v>33</v>
      </c>
      <c r="AH244" s="179" t="s">
        <v>981</v>
      </c>
      <c r="AI244" s="175">
        <v>43525</v>
      </c>
      <c r="AJ244" s="175">
        <v>43677</v>
      </c>
      <c r="AK244" s="27">
        <f t="shared" si="10"/>
        <v>152</v>
      </c>
      <c r="AL244" s="176">
        <v>0.5</v>
      </c>
      <c r="AM244" s="177" t="s">
        <v>32</v>
      </c>
      <c r="AN244" s="178" t="s">
        <v>979</v>
      </c>
      <c r="AO244" s="178" t="s">
        <v>980</v>
      </c>
      <c r="AP244" s="179" t="s">
        <v>982</v>
      </c>
      <c r="AQ244" s="255" t="s">
        <v>983</v>
      </c>
    </row>
    <row r="245" spans="1:43" ht="92.25" customHeight="1" thickTop="1" thickBot="1" x14ac:dyDescent="0.3">
      <c r="A245" s="111" t="s">
        <v>968</v>
      </c>
      <c r="B245" s="112"/>
      <c r="C245" s="113" t="s">
        <v>621</v>
      </c>
      <c r="D245" s="113" t="s">
        <v>622</v>
      </c>
      <c r="E245" s="114" t="s">
        <v>623</v>
      </c>
      <c r="F245" s="113" t="s">
        <v>624</v>
      </c>
      <c r="G245" s="113" t="s">
        <v>625</v>
      </c>
      <c r="H245" s="113" t="s">
        <v>626</v>
      </c>
      <c r="I245" s="114" t="s">
        <v>627</v>
      </c>
      <c r="J245" s="113" t="s">
        <v>628</v>
      </c>
      <c r="K245" s="114" t="s">
        <v>629</v>
      </c>
      <c r="L245" s="113">
        <v>85</v>
      </c>
      <c r="M245" s="114" t="s">
        <v>38</v>
      </c>
      <c r="N245" s="115" t="s">
        <v>925</v>
      </c>
      <c r="O245" s="112" t="s">
        <v>969</v>
      </c>
      <c r="P245" s="112" t="s">
        <v>984</v>
      </c>
      <c r="Q245" s="116" t="s">
        <v>985</v>
      </c>
      <c r="R245" s="117">
        <v>100</v>
      </c>
      <c r="S245" s="112" t="s">
        <v>38</v>
      </c>
      <c r="T245" s="377" t="s">
        <v>986</v>
      </c>
      <c r="U245" s="129" t="s">
        <v>33</v>
      </c>
      <c r="V245" s="121" t="s">
        <v>987</v>
      </c>
      <c r="W245" s="268">
        <v>0.05</v>
      </c>
      <c r="X245" s="296">
        <v>25</v>
      </c>
      <c r="Y245" s="112" t="s">
        <v>38</v>
      </c>
      <c r="Z245" s="127" t="s">
        <v>973</v>
      </c>
      <c r="AA245" s="125"/>
      <c r="AB245" s="126"/>
      <c r="AC245" s="127"/>
      <c r="AD245" s="128" t="s">
        <v>974</v>
      </c>
      <c r="AE245" s="128" t="s">
        <v>975</v>
      </c>
      <c r="AF245" s="855" t="s">
        <v>1058</v>
      </c>
      <c r="AG245" s="129" t="s">
        <v>33</v>
      </c>
      <c r="AH245" s="135" t="s">
        <v>988</v>
      </c>
      <c r="AI245" s="227">
        <v>43647</v>
      </c>
      <c r="AJ245" s="227">
        <v>43799</v>
      </c>
      <c r="AK245" s="2">
        <f t="shared" si="10"/>
        <v>152</v>
      </c>
      <c r="AL245" s="133">
        <v>1</v>
      </c>
      <c r="AM245" s="134" t="s">
        <v>32</v>
      </c>
      <c r="AN245" s="115" t="s">
        <v>977</v>
      </c>
      <c r="AO245" s="115" t="s">
        <v>978</v>
      </c>
      <c r="AP245" s="135" t="s">
        <v>979</v>
      </c>
      <c r="AQ245" s="267" t="s">
        <v>980</v>
      </c>
    </row>
    <row r="246" spans="1:43" ht="100.5" customHeight="1" thickTop="1" thickBot="1" x14ac:dyDescent="0.3">
      <c r="A246" s="111" t="s">
        <v>968</v>
      </c>
      <c r="B246" s="112"/>
      <c r="C246" s="113" t="s">
        <v>621</v>
      </c>
      <c r="D246" s="113" t="s">
        <v>622</v>
      </c>
      <c r="E246" s="114" t="s">
        <v>623</v>
      </c>
      <c r="F246" s="113" t="s">
        <v>624</v>
      </c>
      <c r="G246" s="113" t="s">
        <v>625</v>
      </c>
      <c r="H246" s="113" t="s">
        <v>626</v>
      </c>
      <c r="I246" s="114" t="s">
        <v>627</v>
      </c>
      <c r="J246" s="113" t="s">
        <v>628</v>
      </c>
      <c r="K246" s="114" t="s">
        <v>629</v>
      </c>
      <c r="L246" s="113">
        <v>85</v>
      </c>
      <c r="M246" s="114" t="s">
        <v>38</v>
      </c>
      <c r="N246" s="115" t="s">
        <v>925</v>
      </c>
      <c r="O246" s="112" t="s">
        <v>969</v>
      </c>
      <c r="P246" s="112" t="s">
        <v>989</v>
      </c>
      <c r="Q246" s="116" t="s">
        <v>990</v>
      </c>
      <c r="R246" s="117">
        <v>100</v>
      </c>
      <c r="S246" s="112" t="s">
        <v>38</v>
      </c>
      <c r="T246" s="377" t="s">
        <v>991</v>
      </c>
      <c r="U246" s="129" t="s">
        <v>33</v>
      </c>
      <c r="V246" s="121" t="s">
        <v>992</v>
      </c>
      <c r="W246" s="268">
        <v>0.06</v>
      </c>
      <c r="X246" s="296">
        <v>25</v>
      </c>
      <c r="Y246" s="112" t="s">
        <v>38</v>
      </c>
      <c r="Z246" s="127" t="s">
        <v>973</v>
      </c>
      <c r="AA246" s="125"/>
      <c r="AB246" s="126"/>
      <c r="AC246" s="127"/>
      <c r="AD246" s="128" t="s">
        <v>974</v>
      </c>
      <c r="AE246" s="128" t="s">
        <v>975</v>
      </c>
      <c r="AF246" s="855" t="s">
        <v>1059</v>
      </c>
      <c r="AG246" s="129" t="s">
        <v>33</v>
      </c>
      <c r="AH246" s="135" t="s">
        <v>993</v>
      </c>
      <c r="AI246" s="227">
        <v>43647</v>
      </c>
      <c r="AJ246" s="227">
        <v>43799</v>
      </c>
      <c r="AK246" s="2">
        <f t="shared" si="10"/>
        <v>152</v>
      </c>
      <c r="AL246" s="133">
        <v>1</v>
      </c>
      <c r="AM246" s="134" t="s">
        <v>32</v>
      </c>
      <c r="AN246" s="115" t="s">
        <v>977</v>
      </c>
      <c r="AO246" s="115" t="s">
        <v>978</v>
      </c>
      <c r="AP246" s="135" t="s">
        <v>979</v>
      </c>
      <c r="AQ246" s="267" t="s">
        <v>980</v>
      </c>
    </row>
    <row r="247" spans="1:43" ht="33" customHeight="1" thickTop="1" x14ac:dyDescent="0.25">
      <c r="A247" s="965" t="s">
        <v>481</v>
      </c>
      <c r="B247" s="918"/>
      <c r="C247" s="957" t="s">
        <v>621</v>
      </c>
      <c r="D247" s="957" t="s">
        <v>622</v>
      </c>
      <c r="E247" s="957" t="s">
        <v>623</v>
      </c>
      <c r="F247" s="957" t="s">
        <v>922</v>
      </c>
      <c r="G247" s="957" t="s">
        <v>1016</v>
      </c>
      <c r="H247" s="957" t="s">
        <v>923</v>
      </c>
      <c r="I247" s="959" t="s">
        <v>1017</v>
      </c>
      <c r="J247" s="957" t="s">
        <v>924</v>
      </c>
      <c r="K247" s="957" t="s">
        <v>1018</v>
      </c>
      <c r="L247" s="957">
        <v>80</v>
      </c>
      <c r="M247" s="957" t="s">
        <v>38</v>
      </c>
      <c r="N247" s="924" t="s">
        <v>1019</v>
      </c>
      <c r="O247" s="918" t="s">
        <v>1020</v>
      </c>
      <c r="P247" s="918" t="s">
        <v>1021</v>
      </c>
      <c r="Q247" s="918" t="s">
        <v>1022</v>
      </c>
      <c r="R247" s="915">
        <v>5</v>
      </c>
      <c r="S247" s="918" t="s">
        <v>38</v>
      </c>
      <c r="T247" s="1231" t="s">
        <v>1023</v>
      </c>
      <c r="U247" s="1009" t="s">
        <v>33</v>
      </c>
      <c r="V247" s="1244" t="s">
        <v>1024</v>
      </c>
      <c r="W247" s="961">
        <v>0.02</v>
      </c>
      <c r="X247" s="1426">
        <v>100</v>
      </c>
      <c r="Y247" s="1219" t="s">
        <v>1025</v>
      </c>
      <c r="Z247" s="921" t="s">
        <v>328</v>
      </c>
      <c r="AA247" s="963"/>
      <c r="AB247" s="1222"/>
      <c r="AC247" s="921"/>
      <c r="AD247" s="925" t="s">
        <v>497</v>
      </c>
      <c r="AE247" s="925" t="s">
        <v>498</v>
      </c>
      <c r="AF247" s="831" t="s">
        <v>1060</v>
      </c>
      <c r="AG247" s="164" t="s">
        <v>69</v>
      </c>
      <c r="AH247" s="170" t="s">
        <v>1026</v>
      </c>
      <c r="AI247" s="166">
        <v>43500</v>
      </c>
      <c r="AJ247" s="166">
        <v>43646</v>
      </c>
      <c r="AK247" s="8">
        <f t="shared" si="10"/>
        <v>146</v>
      </c>
      <c r="AL247" s="167">
        <v>0.5</v>
      </c>
      <c r="AM247" s="168" t="s">
        <v>32</v>
      </c>
      <c r="AN247" s="169" t="s">
        <v>500</v>
      </c>
      <c r="AO247" s="170" t="s">
        <v>1027</v>
      </c>
      <c r="AP247" s="169"/>
      <c r="AQ247" s="171" t="s">
        <v>1028</v>
      </c>
    </row>
    <row r="248" spans="1:43" ht="60.75" customHeight="1" thickBot="1" x14ac:dyDescent="0.3">
      <c r="A248" s="966"/>
      <c r="B248" s="920"/>
      <c r="C248" s="958"/>
      <c r="D248" s="958"/>
      <c r="E248" s="958"/>
      <c r="F248" s="958"/>
      <c r="G248" s="958"/>
      <c r="H248" s="958"/>
      <c r="I248" s="960"/>
      <c r="J248" s="958"/>
      <c r="K248" s="958"/>
      <c r="L248" s="958"/>
      <c r="M248" s="958"/>
      <c r="N248" s="979"/>
      <c r="O248" s="920"/>
      <c r="P248" s="920"/>
      <c r="Q248" s="920"/>
      <c r="R248" s="917"/>
      <c r="S248" s="920"/>
      <c r="T248" s="1233"/>
      <c r="U248" s="1010"/>
      <c r="V248" s="1273"/>
      <c r="W248" s="962"/>
      <c r="X248" s="1427"/>
      <c r="Y248" s="1221"/>
      <c r="Z248" s="923"/>
      <c r="AA248" s="964"/>
      <c r="AB248" s="1224"/>
      <c r="AC248" s="923"/>
      <c r="AD248" s="927"/>
      <c r="AE248" s="927"/>
      <c r="AF248" s="833" t="s">
        <v>1061</v>
      </c>
      <c r="AG248" s="173" t="s">
        <v>69</v>
      </c>
      <c r="AH248" s="179" t="s">
        <v>1029</v>
      </c>
      <c r="AI248" s="175">
        <v>43500</v>
      </c>
      <c r="AJ248" s="175">
        <v>43646</v>
      </c>
      <c r="AK248" s="27">
        <f>AJ248-AI248</f>
        <v>146</v>
      </c>
      <c r="AL248" s="176">
        <v>0.5</v>
      </c>
      <c r="AM248" s="177" t="s">
        <v>32</v>
      </c>
      <c r="AN248" s="178" t="s">
        <v>500</v>
      </c>
      <c r="AO248" s="179" t="s">
        <v>1027</v>
      </c>
      <c r="AP248" s="178"/>
      <c r="AQ248" s="232" t="s">
        <v>1030</v>
      </c>
    </row>
    <row r="249" spans="1:43" ht="101.25" customHeight="1" thickTop="1" thickBot="1" x14ac:dyDescent="0.3">
      <c r="A249" s="207" t="s">
        <v>481</v>
      </c>
      <c r="B249" s="208"/>
      <c r="C249" s="209" t="s">
        <v>621</v>
      </c>
      <c r="D249" s="209" t="s">
        <v>622</v>
      </c>
      <c r="E249" s="210" t="s">
        <v>623</v>
      </c>
      <c r="F249" s="209" t="s">
        <v>922</v>
      </c>
      <c r="G249" s="209" t="s">
        <v>1016</v>
      </c>
      <c r="H249" s="209" t="s">
        <v>923</v>
      </c>
      <c r="I249" s="210" t="s">
        <v>1017</v>
      </c>
      <c r="J249" s="209" t="s">
        <v>924</v>
      </c>
      <c r="K249" s="209" t="s">
        <v>1018</v>
      </c>
      <c r="L249" s="209">
        <v>80</v>
      </c>
      <c r="M249" s="210" t="s">
        <v>38</v>
      </c>
      <c r="N249" s="211" t="s">
        <v>1019</v>
      </c>
      <c r="O249" s="208" t="s">
        <v>1020</v>
      </c>
      <c r="P249" s="208" t="s">
        <v>1021</v>
      </c>
      <c r="Q249" s="212" t="s">
        <v>1022</v>
      </c>
      <c r="R249" s="213">
        <v>5</v>
      </c>
      <c r="S249" s="214" t="s">
        <v>38</v>
      </c>
      <c r="T249" s="215" t="s">
        <v>1031</v>
      </c>
      <c r="U249" s="216" t="s">
        <v>33</v>
      </c>
      <c r="V249" s="217" t="s">
        <v>1032</v>
      </c>
      <c r="W249" s="218">
        <v>0.02</v>
      </c>
      <c r="X249" s="379">
        <v>25</v>
      </c>
      <c r="Y249" s="380" t="s">
        <v>1025</v>
      </c>
      <c r="Z249" s="221" t="s">
        <v>328</v>
      </c>
      <c r="AA249" s="222"/>
      <c r="AB249" s="223"/>
      <c r="AC249" s="224"/>
      <c r="AD249" s="225" t="s">
        <v>497</v>
      </c>
      <c r="AE249" s="225" t="s">
        <v>498</v>
      </c>
      <c r="AF249" s="866" t="s">
        <v>1062</v>
      </c>
      <c r="AG249" s="226" t="s">
        <v>69</v>
      </c>
      <c r="AH249" s="135" t="s">
        <v>1033</v>
      </c>
      <c r="AI249" s="227">
        <v>43500</v>
      </c>
      <c r="AJ249" s="227">
        <v>43799</v>
      </c>
      <c r="AK249" s="2">
        <f t="shared" ref="AK249:AK312" si="12">AJ249-AI249</f>
        <v>299</v>
      </c>
      <c r="AL249" s="133">
        <v>1</v>
      </c>
      <c r="AM249" s="134" t="s">
        <v>32</v>
      </c>
      <c r="AN249" s="115" t="s">
        <v>500</v>
      </c>
      <c r="AO249" s="135" t="s">
        <v>1027</v>
      </c>
      <c r="AP249" s="115"/>
      <c r="AQ249" s="351" t="s">
        <v>1030</v>
      </c>
    </row>
    <row r="250" spans="1:43" ht="85.5" customHeight="1" thickTop="1" thickBot="1" x14ac:dyDescent="0.3">
      <c r="A250" s="137" t="s">
        <v>481</v>
      </c>
      <c r="B250" s="138"/>
      <c r="C250" s="139" t="s">
        <v>621</v>
      </c>
      <c r="D250" s="139" t="s">
        <v>622</v>
      </c>
      <c r="E250" s="140" t="s">
        <v>623</v>
      </c>
      <c r="F250" s="139" t="s">
        <v>922</v>
      </c>
      <c r="G250" s="139" t="s">
        <v>1016</v>
      </c>
      <c r="H250" s="139" t="s">
        <v>923</v>
      </c>
      <c r="I250" s="140" t="s">
        <v>1017</v>
      </c>
      <c r="J250" s="139" t="s">
        <v>924</v>
      </c>
      <c r="K250" s="139" t="s">
        <v>1018</v>
      </c>
      <c r="L250" s="139">
        <v>80</v>
      </c>
      <c r="M250" s="140" t="s">
        <v>38</v>
      </c>
      <c r="N250" s="141" t="s">
        <v>1019</v>
      </c>
      <c r="O250" s="138" t="s">
        <v>1020</v>
      </c>
      <c r="P250" s="138" t="s">
        <v>1021</v>
      </c>
      <c r="Q250" s="142" t="s">
        <v>1022</v>
      </c>
      <c r="R250" s="143">
        <v>5</v>
      </c>
      <c r="S250" s="144" t="s">
        <v>38</v>
      </c>
      <c r="T250" s="145" t="s">
        <v>1034</v>
      </c>
      <c r="U250" s="146" t="s">
        <v>33</v>
      </c>
      <c r="V250" s="147" t="s">
        <v>1035</v>
      </c>
      <c r="W250" s="148">
        <v>0.02</v>
      </c>
      <c r="X250" s="381">
        <v>30</v>
      </c>
      <c r="Y250" s="149" t="s">
        <v>1025</v>
      </c>
      <c r="Z250" s="150" t="s">
        <v>328</v>
      </c>
      <c r="AA250" s="151"/>
      <c r="AB250" s="152"/>
      <c r="AC250" s="153"/>
      <c r="AD250" s="154" t="s">
        <v>497</v>
      </c>
      <c r="AE250" s="154" t="s">
        <v>498</v>
      </c>
      <c r="AF250" s="856" t="s">
        <v>1063</v>
      </c>
      <c r="AG250" s="155" t="s">
        <v>69</v>
      </c>
      <c r="AH250" s="161" t="s">
        <v>1035</v>
      </c>
      <c r="AI250" s="203">
        <v>43525</v>
      </c>
      <c r="AJ250" s="203">
        <v>43799</v>
      </c>
      <c r="AK250" s="204">
        <f t="shared" si="12"/>
        <v>274</v>
      </c>
      <c r="AL250" s="159">
        <v>1</v>
      </c>
      <c r="AM250" s="160" t="s">
        <v>347</v>
      </c>
      <c r="AN250" s="141" t="s">
        <v>500</v>
      </c>
      <c r="AO250" s="161" t="s">
        <v>1027</v>
      </c>
      <c r="AP250" s="141"/>
      <c r="AQ250" s="251" t="s">
        <v>1030</v>
      </c>
    </row>
    <row r="251" spans="1:43" ht="41.25" thickTop="1" x14ac:dyDescent="0.25">
      <c r="A251" s="965" t="s">
        <v>481</v>
      </c>
      <c r="B251" s="918"/>
      <c r="C251" s="957" t="s">
        <v>621</v>
      </c>
      <c r="D251" s="957" t="s">
        <v>622</v>
      </c>
      <c r="E251" s="957" t="s">
        <v>623</v>
      </c>
      <c r="F251" s="957" t="s">
        <v>922</v>
      </c>
      <c r="G251" s="957" t="s">
        <v>1016</v>
      </c>
      <c r="H251" s="957" t="s">
        <v>923</v>
      </c>
      <c r="I251" s="959" t="s">
        <v>1017</v>
      </c>
      <c r="J251" s="957" t="s">
        <v>924</v>
      </c>
      <c r="K251" s="957" t="s">
        <v>1018</v>
      </c>
      <c r="L251" s="957">
        <v>80</v>
      </c>
      <c r="M251" s="957" t="s">
        <v>38</v>
      </c>
      <c r="N251" s="924" t="s">
        <v>1019</v>
      </c>
      <c r="O251" s="918" t="s">
        <v>1020</v>
      </c>
      <c r="P251" s="918" t="s">
        <v>1021</v>
      </c>
      <c r="Q251" s="918" t="s">
        <v>1022</v>
      </c>
      <c r="R251" s="915">
        <v>5</v>
      </c>
      <c r="S251" s="918" t="s">
        <v>38</v>
      </c>
      <c r="T251" s="1231" t="s">
        <v>1036</v>
      </c>
      <c r="U251" s="1009" t="s">
        <v>33</v>
      </c>
      <c r="V251" s="992" t="s">
        <v>1037</v>
      </c>
      <c r="W251" s="961">
        <v>0.02</v>
      </c>
      <c r="X251" s="1426">
        <v>25</v>
      </c>
      <c r="Y251" s="1219" t="s">
        <v>1025</v>
      </c>
      <c r="Z251" s="921" t="s">
        <v>328</v>
      </c>
      <c r="AA251" s="963"/>
      <c r="AB251" s="1222"/>
      <c r="AC251" s="921"/>
      <c r="AD251" s="925" t="s">
        <v>497</v>
      </c>
      <c r="AE251" s="925" t="s">
        <v>498</v>
      </c>
      <c r="AF251" s="831" t="s">
        <v>1064</v>
      </c>
      <c r="AG251" s="164" t="s">
        <v>69</v>
      </c>
      <c r="AH251" s="170" t="s">
        <v>1038</v>
      </c>
      <c r="AI251" s="166">
        <v>43500</v>
      </c>
      <c r="AJ251" s="166">
        <v>43553</v>
      </c>
      <c r="AK251" s="8">
        <f t="shared" si="12"/>
        <v>53</v>
      </c>
      <c r="AL251" s="167">
        <v>0.3</v>
      </c>
      <c r="AM251" s="168" t="s">
        <v>32</v>
      </c>
      <c r="AN251" s="169" t="s">
        <v>500</v>
      </c>
      <c r="AO251" s="170" t="s">
        <v>1027</v>
      </c>
      <c r="AP251" s="169"/>
      <c r="AQ251" s="230" t="s">
        <v>1039</v>
      </c>
    </row>
    <row r="252" spans="1:43" ht="40.5" x14ac:dyDescent="0.25">
      <c r="A252" s="976"/>
      <c r="B252" s="919"/>
      <c r="C252" s="972"/>
      <c r="D252" s="972"/>
      <c r="E252" s="972"/>
      <c r="F252" s="972"/>
      <c r="G252" s="972"/>
      <c r="H252" s="972"/>
      <c r="I252" s="973"/>
      <c r="J252" s="972"/>
      <c r="K252" s="972"/>
      <c r="L252" s="972"/>
      <c r="M252" s="972"/>
      <c r="N252" s="978"/>
      <c r="O252" s="919"/>
      <c r="P252" s="919"/>
      <c r="Q252" s="919"/>
      <c r="R252" s="916"/>
      <c r="S252" s="919"/>
      <c r="T252" s="1232"/>
      <c r="U252" s="1017"/>
      <c r="V252" s="993"/>
      <c r="W252" s="974"/>
      <c r="X252" s="1428"/>
      <c r="Y252" s="1220"/>
      <c r="Z252" s="922"/>
      <c r="AA252" s="975"/>
      <c r="AB252" s="1223"/>
      <c r="AC252" s="922"/>
      <c r="AD252" s="926"/>
      <c r="AE252" s="926"/>
      <c r="AF252" s="832" t="s">
        <v>1065</v>
      </c>
      <c r="AG252" s="193" t="s">
        <v>69</v>
      </c>
      <c r="AH252" s="199" t="s">
        <v>1040</v>
      </c>
      <c r="AI252" s="205">
        <v>43556</v>
      </c>
      <c r="AJ252" s="205">
        <v>43615</v>
      </c>
      <c r="AK252" s="17">
        <f>AJ252-AI252</f>
        <v>59</v>
      </c>
      <c r="AL252" s="196">
        <v>0.3</v>
      </c>
      <c r="AM252" s="197" t="s">
        <v>32</v>
      </c>
      <c r="AN252" s="198" t="s">
        <v>500</v>
      </c>
      <c r="AO252" s="199" t="s">
        <v>1027</v>
      </c>
      <c r="AP252" s="198"/>
      <c r="AQ252" s="231" t="s">
        <v>1039</v>
      </c>
    </row>
    <row r="253" spans="1:43" ht="41.25" thickBot="1" x14ac:dyDescent="0.3">
      <c r="A253" s="966"/>
      <c r="B253" s="920"/>
      <c r="C253" s="958"/>
      <c r="D253" s="958"/>
      <c r="E253" s="958"/>
      <c r="F253" s="958"/>
      <c r="G253" s="958"/>
      <c r="H253" s="958"/>
      <c r="I253" s="960"/>
      <c r="J253" s="958"/>
      <c r="K253" s="958"/>
      <c r="L253" s="958"/>
      <c r="M253" s="958"/>
      <c r="N253" s="979"/>
      <c r="O253" s="920"/>
      <c r="P253" s="920"/>
      <c r="Q253" s="920"/>
      <c r="R253" s="917"/>
      <c r="S253" s="920"/>
      <c r="T253" s="1233"/>
      <c r="U253" s="1010"/>
      <c r="V253" s="994"/>
      <c r="W253" s="962"/>
      <c r="X253" s="1427"/>
      <c r="Y253" s="1221"/>
      <c r="Z253" s="923"/>
      <c r="AA253" s="964"/>
      <c r="AB253" s="1224"/>
      <c r="AC253" s="923"/>
      <c r="AD253" s="927"/>
      <c r="AE253" s="927"/>
      <c r="AF253" s="833" t="s">
        <v>1066</v>
      </c>
      <c r="AG253" s="173" t="s">
        <v>69</v>
      </c>
      <c r="AH253" s="179" t="s">
        <v>1041</v>
      </c>
      <c r="AI253" s="175">
        <v>43617</v>
      </c>
      <c r="AJ253" s="175">
        <v>43799</v>
      </c>
      <c r="AK253" s="27">
        <f t="shared" si="12"/>
        <v>182</v>
      </c>
      <c r="AL253" s="176">
        <v>0.4</v>
      </c>
      <c r="AM253" s="177" t="s">
        <v>32</v>
      </c>
      <c r="AN253" s="178" t="s">
        <v>500</v>
      </c>
      <c r="AO253" s="179" t="s">
        <v>1027</v>
      </c>
      <c r="AP253" s="178"/>
      <c r="AQ253" s="232" t="s">
        <v>1039</v>
      </c>
    </row>
    <row r="254" spans="1:43" ht="78" customHeight="1" thickTop="1" x14ac:dyDescent="0.25">
      <c r="A254" s="965" t="s">
        <v>481</v>
      </c>
      <c r="B254" s="918"/>
      <c r="C254" s="957" t="s">
        <v>621</v>
      </c>
      <c r="D254" s="957" t="s">
        <v>622</v>
      </c>
      <c r="E254" s="957" t="s">
        <v>623</v>
      </c>
      <c r="F254" s="957" t="s">
        <v>922</v>
      </c>
      <c r="G254" s="957" t="s">
        <v>1016</v>
      </c>
      <c r="H254" s="957" t="s">
        <v>923</v>
      </c>
      <c r="I254" s="959" t="s">
        <v>1017</v>
      </c>
      <c r="J254" s="957" t="s">
        <v>924</v>
      </c>
      <c r="K254" s="957" t="s">
        <v>1018</v>
      </c>
      <c r="L254" s="957">
        <v>80</v>
      </c>
      <c r="M254" s="957" t="s">
        <v>38</v>
      </c>
      <c r="N254" s="924" t="s">
        <v>1019</v>
      </c>
      <c r="O254" s="918" t="s">
        <v>1020</v>
      </c>
      <c r="P254" s="918" t="s">
        <v>1021</v>
      </c>
      <c r="Q254" s="918" t="s">
        <v>1022</v>
      </c>
      <c r="R254" s="915">
        <v>5</v>
      </c>
      <c r="S254" s="918" t="s">
        <v>38</v>
      </c>
      <c r="T254" s="1231" t="s">
        <v>1042</v>
      </c>
      <c r="U254" s="1009" t="s">
        <v>33</v>
      </c>
      <c r="V254" s="992" t="s">
        <v>1043</v>
      </c>
      <c r="W254" s="961">
        <v>0.02</v>
      </c>
      <c r="X254" s="1426">
        <v>100</v>
      </c>
      <c r="Y254" s="1219" t="s">
        <v>1025</v>
      </c>
      <c r="Z254" s="921" t="s">
        <v>328</v>
      </c>
      <c r="AA254" s="963"/>
      <c r="AB254" s="1222"/>
      <c r="AC254" s="921"/>
      <c r="AD254" s="925" t="s">
        <v>497</v>
      </c>
      <c r="AE254" s="925" t="s">
        <v>498</v>
      </c>
      <c r="AF254" s="831" t="s">
        <v>1067</v>
      </c>
      <c r="AG254" s="164" t="s">
        <v>69</v>
      </c>
      <c r="AH254" s="170" t="s">
        <v>1044</v>
      </c>
      <c r="AI254" s="166">
        <v>43525</v>
      </c>
      <c r="AJ254" s="166">
        <v>43585</v>
      </c>
      <c r="AK254" s="8">
        <f t="shared" si="12"/>
        <v>60</v>
      </c>
      <c r="AL254" s="167">
        <v>0.5</v>
      </c>
      <c r="AM254" s="168" t="s">
        <v>32</v>
      </c>
      <c r="AN254" s="169" t="s">
        <v>500</v>
      </c>
      <c r="AO254" s="170" t="s">
        <v>1027</v>
      </c>
      <c r="AP254" s="169"/>
      <c r="AQ254" s="230" t="s">
        <v>1039</v>
      </c>
    </row>
    <row r="255" spans="1:43" ht="87.75" customHeight="1" thickBot="1" x14ac:dyDescent="0.3">
      <c r="A255" s="966"/>
      <c r="B255" s="920"/>
      <c r="C255" s="958"/>
      <c r="D255" s="958"/>
      <c r="E255" s="958"/>
      <c r="F255" s="958"/>
      <c r="G255" s="958"/>
      <c r="H255" s="958"/>
      <c r="I255" s="960"/>
      <c r="J255" s="958"/>
      <c r="K255" s="958"/>
      <c r="L255" s="958"/>
      <c r="M255" s="958"/>
      <c r="N255" s="979"/>
      <c r="O255" s="920"/>
      <c r="P255" s="920"/>
      <c r="Q255" s="920"/>
      <c r="R255" s="917"/>
      <c r="S255" s="920"/>
      <c r="T255" s="1233"/>
      <c r="U255" s="1010"/>
      <c r="V255" s="994"/>
      <c r="W255" s="962"/>
      <c r="X255" s="1427"/>
      <c r="Y255" s="1221"/>
      <c r="Z255" s="923"/>
      <c r="AA255" s="964"/>
      <c r="AB255" s="1224"/>
      <c r="AC255" s="923"/>
      <c r="AD255" s="927"/>
      <c r="AE255" s="927"/>
      <c r="AF255" s="833" t="s">
        <v>1068</v>
      </c>
      <c r="AG255" s="173" t="s">
        <v>69</v>
      </c>
      <c r="AH255" s="179" t="s">
        <v>1045</v>
      </c>
      <c r="AI255" s="175">
        <v>43586</v>
      </c>
      <c r="AJ255" s="175">
        <v>43799</v>
      </c>
      <c r="AK255" s="27">
        <f t="shared" si="12"/>
        <v>213</v>
      </c>
      <c r="AL255" s="176">
        <v>0.5</v>
      </c>
      <c r="AM255" s="177" t="s">
        <v>347</v>
      </c>
      <c r="AN255" s="178" t="s">
        <v>500</v>
      </c>
      <c r="AO255" s="179" t="s">
        <v>1027</v>
      </c>
      <c r="AP255" s="178"/>
      <c r="AQ255" s="232" t="s">
        <v>1039</v>
      </c>
    </row>
    <row r="256" spans="1:43" ht="103.5" customHeight="1" thickTop="1" thickBot="1" x14ac:dyDescent="0.3">
      <c r="A256" s="207" t="s">
        <v>481</v>
      </c>
      <c r="B256" s="208"/>
      <c r="C256" s="209" t="s">
        <v>621</v>
      </c>
      <c r="D256" s="209" t="s">
        <v>622</v>
      </c>
      <c r="E256" s="210" t="s">
        <v>623</v>
      </c>
      <c r="F256" s="209" t="s">
        <v>922</v>
      </c>
      <c r="G256" s="209" t="s">
        <v>1016</v>
      </c>
      <c r="H256" s="209" t="s">
        <v>923</v>
      </c>
      <c r="I256" s="210" t="s">
        <v>1017</v>
      </c>
      <c r="J256" s="209" t="s">
        <v>924</v>
      </c>
      <c r="K256" s="209" t="s">
        <v>1018</v>
      </c>
      <c r="L256" s="209">
        <v>80</v>
      </c>
      <c r="M256" s="210" t="s">
        <v>38</v>
      </c>
      <c r="N256" s="211" t="s">
        <v>1019</v>
      </c>
      <c r="O256" s="208" t="s">
        <v>1020</v>
      </c>
      <c r="P256" s="208" t="s">
        <v>1021</v>
      </c>
      <c r="Q256" s="212" t="s">
        <v>1022</v>
      </c>
      <c r="R256" s="213">
        <v>5</v>
      </c>
      <c r="S256" s="214" t="s">
        <v>38</v>
      </c>
      <c r="T256" s="215" t="s">
        <v>1046</v>
      </c>
      <c r="U256" s="216" t="s">
        <v>33</v>
      </c>
      <c r="V256" s="217" t="s">
        <v>1047</v>
      </c>
      <c r="W256" s="218">
        <v>0.02</v>
      </c>
      <c r="X256" s="379">
        <v>100</v>
      </c>
      <c r="Y256" s="380" t="s">
        <v>1025</v>
      </c>
      <c r="Z256" s="221" t="s">
        <v>328</v>
      </c>
      <c r="AA256" s="222"/>
      <c r="AB256" s="223"/>
      <c r="AC256" s="224"/>
      <c r="AD256" s="225" t="s">
        <v>497</v>
      </c>
      <c r="AE256" s="225" t="s">
        <v>498</v>
      </c>
      <c r="AF256" s="866" t="s">
        <v>1069</v>
      </c>
      <c r="AG256" s="226" t="s">
        <v>69</v>
      </c>
      <c r="AH256" s="135" t="s">
        <v>1048</v>
      </c>
      <c r="AI256" s="227">
        <v>43500</v>
      </c>
      <c r="AJ256" s="227">
        <v>43799</v>
      </c>
      <c r="AK256" s="2">
        <f t="shared" si="12"/>
        <v>299</v>
      </c>
      <c r="AL256" s="133">
        <v>1</v>
      </c>
      <c r="AM256" s="134" t="s">
        <v>347</v>
      </c>
      <c r="AN256" s="115" t="s">
        <v>500</v>
      </c>
      <c r="AO256" s="135" t="s">
        <v>1027</v>
      </c>
      <c r="AP256" s="115"/>
      <c r="AQ256" s="351" t="s">
        <v>1049</v>
      </c>
    </row>
    <row r="257" spans="1:43" ht="78" customHeight="1" thickTop="1" thickBot="1" x14ac:dyDescent="0.3">
      <c r="A257" s="137" t="s">
        <v>481</v>
      </c>
      <c r="B257" s="138"/>
      <c r="C257" s="139" t="s">
        <v>621</v>
      </c>
      <c r="D257" s="139" t="s">
        <v>622</v>
      </c>
      <c r="E257" s="140" t="s">
        <v>623</v>
      </c>
      <c r="F257" s="139" t="s">
        <v>922</v>
      </c>
      <c r="G257" s="139" t="s">
        <v>1016</v>
      </c>
      <c r="H257" s="139" t="s">
        <v>923</v>
      </c>
      <c r="I257" s="140" t="s">
        <v>1017</v>
      </c>
      <c r="J257" s="139" t="s">
        <v>924</v>
      </c>
      <c r="K257" s="139" t="s">
        <v>1018</v>
      </c>
      <c r="L257" s="139">
        <v>80</v>
      </c>
      <c r="M257" s="140" t="s">
        <v>38</v>
      </c>
      <c r="N257" s="141" t="s">
        <v>1019</v>
      </c>
      <c r="O257" s="138" t="s">
        <v>1020</v>
      </c>
      <c r="P257" s="138" t="s">
        <v>1021</v>
      </c>
      <c r="Q257" s="142" t="s">
        <v>1022</v>
      </c>
      <c r="R257" s="143">
        <v>5</v>
      </c>
      <c r="S257" s="144" t="s">
        <v>38</v>
      </c>
      <c r="T257" s="145" t="s">
        <v>1050</v>
      </c>
      <c r="U257" s="146" t="s">
        <v>33</v>
      </c>
      <c r="V257" s="147" t="s">
        <v>1051</v>
      </c>
      <c r="W257" s="148">
        <v>0.02</v>
      </c>
      <c r="X257" s="381">
        <v>100</v>
      </c>
      <c r="Y257" s="149" t="s">
        <v>1025</v>
      </c>
      <c r="Z257" s="150" t="s">
        <v>328</v>
      </c>
      <c r="AA257" s="151"/>
      <c r="AB257" s="152"/>
      <c r="AC257" s="153"/>
      <c r="AD257" s="154" t="s">
        <v>497</v>
      </c>
      <c r="AE257" s="154" t="s">
        <v>498</v>
      </c>
      <c r="AF257" s="856" t="s">
        <v>1070</v>
      </c>
      <c r="AG257" s="155" t="s">
        <v>69</v>
      </c>
      <c r="AH257" s="161" t="s">
        <v>1052</v>
      </c>
      <c r="AI257" s="203">
        <v>43617</v>
      </c>
      <c r="AJ257" s="203">
        <v>43799</v>
      </c>
      <c r="AK257" s="204">
        <f t="shared" si="12"/>
        <v>182</v>
      </c>
      <c r="AL257" s="159">
        <v>1</v>
      </c>
      <c r="AM257" s="160" t="s">
        <v>32</v>
      </c>
      <c r="AN257" s="141" t="s">
        <v>500</v>
      </c>
      <c r="AO257" s="161" t="s">
        <v>1027</v>
      </c>
      <c r="AP257" s="141"/>
      <c r="AQ257" s="251" t="s">
        <v>1053</v>
      </c>
    </row>
    <row r="258" spans="1:43" ht="48.75" customHeight="1" thickTop="1" x14ac:dyDescent="0.25">
      <c r="A258" s="965" t="s">
        <v>481</v>
      </c>
      <c r="B258" s="918"/>
      <c r="C258" s="957" t="s">
        <v>621</v>
      </c>
      <c r="D258" s="957" t="s">
        <v>622</v>
      </c>
      <c r="E258" s="957" t="s">
        <v>623</v>
      </c>
      <c r="F258" s="957" t="s">
        <v>922</v>
      </c>
      <c r="G258" s="957" t="s">
        <v>1016</v>
      </c>
      <c r="H258" s="957" t="s">
        <v>923</v>
      </c>
      <c r="I258" s="959" t="s">
        <v>1017</v>
      </c>
      <c r="J258" s="957" t="s">
        <v>924</v>
      </c>
      <c r="K258" s="957" t="s">
        <v>1018</v>
      </c>
      <c r="L258" s="957">
        <v>80</v>
      </c>
      <c r="M258" s="957" t="s">
        <v>38</v>
      </c>
      <c r="N258" s="924" t="s">
        <v>1019</v>
      </c>
      <c r="O258" s="918" t="s">
        <v>1020</v>
      </c>
      <c r="P258" s="918" t="s">
        <v>1021</v>
      </c>
      <c r="Q258" s="918" t="s">
        <v>1022</v>
      </c>
      <c r="R258" s="915">
        <v>5</v>
      </c>
      <c r="S258" s="918" t="s">
        <v>38</v>
      </c>
      <c r="T258" s="1231" t="s">
        <v>1054</v>
      </c>
      <c r="U258" s="1009" t="s">
        <v>33</v>
      </c>
      <c r="V258" s="992" t="s">
        <v>1055</v>
      </c>
      <c r="W258" s="961">
        <v>0.02</v>
      </c>
      <c r="X258" s="1426">
        <v>30</v>
      </c>
      <c r="Y258" s="1219" t="s">
        <v>1025</v>
      </c>
      <c r="Z258" s="921" t="s">
        <v>328</v>
      </c>
      <c r="AA258" s="963"/>
      <c r="AB258" s="1222"/>
      <c r="AC258" s="921"/>
      <c r="AD258" s="925" t="s">
        <v>497</v>
      </c>
      <c r="AE258" s="925" t="s">
        <v>498</v>
      </c>
      <c r="AF258" s="831" t="s">
        <v>1087</v>
      </c>
      <c r="AG258" s="164" t="s">
        <v>69</v>
      </c>
      <c r="AH258" s="170" t="s">
        <v>1056</v>
      </c>
      <c r="AI258" s="166">
        <v>43525</v>
      </c>
      <c r="AJ258" s="166">
        <v>43585</v>
      </c>
      <c r="AK258" s="8">
        <f t="shared" si="12"/>
        <v>60</v>
      </c>
      <c r="AL258" s="167">
        <v>0.5</v>
      </c>
      <c r="AM258" s="168" t="s">
        <v>32</v>
      </c>
      <c r="AN258" s="169" t="s">
        <v>500</v>
      </c>
      <c r="AO258" s="170" t="s">
        <v>1027</v>
      </c>
      <c r="AP258" s="169"/>
      <c r="AQ258" s="230" t="s">
        <v>1030</v>
      </c>
    </row>
    <row r="259" spans="1:43" ht="49.5" customHeight="1" thickBot="1" x14ac:dyDescent="0.3">
      <c r="A259" s="966"/>
      <c r="B259" s="920"/>
      <c r="C259" s="958"/>
      <c r="D259" s="958"/>
      <c r="E259" s="958"/>
      <c r="F259" s="958"/>
      <c r="G259" s="958"/>
      <c r="H259" s="958"/>
      <c r="I259" s="960"/>
      <c r="J259" s="958"/>
      <c r="K259" s="958"/>
      <c r="L259" s="958"/>
      <c r="M259" s="958"/>
      <c r="N259" s="979"/>
      <c r="O259" s="920"/>
      <c r="P259" s="920"/>
      <c r="Q259" s="920"/>
      <c r="R259" s="917"/>
      <c r="S259" s="920"/>
      <c r="T259" s="1233"/>
      <c r="U259" s="1010"/>
      <c r="V259" s="994"/>
      <c r="W259" s="962"/>
      <c r="X259" s="1427"/>
      <c r="Y259" s="1221"/>
      <c r="Z259" s="923"/>
      <c r="AA259" s="964"/>
      <c r="AB259" s="1224"/>
      <c r="AC259" s="923"/>
      <c r="AD259" s="927"/>
      <c r="AE259" s="927"/>
      <c r="AF259" s="833" t="s">
        <v>1088</v>
      </c>
      <c r="AG259" s="173" t="s">
        <v>69</v>
      </c>
      <c r="AH259" s="179" t="s">
        <v>1057</v>
      </c>
      <c r="AI259" s="175">
        <v>43617</v>
      </c>
      <c r="AJ259" s="175">
        <v>43799</v>
      </c>
      <c r="AK259" s="27">
        <f t="shared" si="12"/>
        <v>182</v>
      </c>
      <c r="AL259" s="176">
        <v>0.5</v>
      </c>
      <c r="AM259" s="177" t="s">
        <v>32</v>
      </c>
      <c r="AN259" s="178" t="s">
        <v>500</v>
      </c>
      <c r="AO259" s="179" t="s">
        <v>1027</v>
      </c>
      <c r="AP259" s="178"/>
      <c r="AQ259" s="232" t="s">
        <v>1030</v>
      </c>
    </row>
    <row r="260" spans="1:43" ht="59.25" customHeight="1" thickTop="1" x14ac:dyDescent="0.25">
      <c r="A260" s="965" t="s">
        <v>1071</v>
      </c>
      <c r="B260" s="918"/>
      <c r="C260" s="957" t="s">
        <v>1072</v>
      </c>
      <c r="D260" s="957" t="s">
        <v>622</v>
      </c>
      <c r="E260" s="957" t="s">
        <v>623</v>
      </c>
      <c r="F260" s="957" t="s">
        <v>922</v>
      </c>
      <c r="G260" s="957" t="s">
        <v>1016</v>
      </c>
      <c r="H260" s="957" t="s">
        <v>923</v>
      </c>
      <c r="I260" s="957" t="s">
        <v>1017</v>
      </c>
      <c r="J260" s="957" t="s">
        <v>924</v>
      </c>
      <c r="K260" s="957" t="s">
        <v>1018</v>
      </c>
      <c r="L260" s="957">
        <v>80</v>
      </c>
      <c r="M260" s="957" t="s">
        <v>38</v>
      </c>
      <c r="N260" s="924" t="s">
        <v>1073</v>
      </c>
      <c r="O260" s="918" t="s">
        <v>1074</v>
      </c>
      <c r="P260" s="918" t="s">
        <v>1075</v>
      </c>
      <c r="Q260" s="912" t="s">
        <v>1076</v>
      </c>
      <c r="R260" s="1007">
        <v>4</v>
      </c>
      <c r="S260" s="918" t="s">
        <v>327</v>
      </c>
      <c r="T260" s="1021" t="s">
        <v>1077</v>
      </c>
      <c r="U260" s="1009" t="s">
        <v>33</v>
      </c>
      <c r="V260" s="912" t="s">
        <v>1078</v>
      </c>
      <c r="W260" s="961">
        <v>0.1</v>
      </c>
      <c r="X260" s="1293">
        <v>100</v>
      </c>
      <c r="Y260" s="918" t="s">
        <v>38</v>
      </c>
      <c r="Z260" s="921" t="s">
        <v>328</v>
      </c>
      <c r="AA260" s="1015"/>
      <c r="AB260" s="1295"/>
      <c r="AC260" s="921"/>
      <c r="AD260" s="1332" t="s">
        <v>1079</v>
      </c>
      <c r="AE260" s="1423" t="s">
        <v>1080</v>
      </c>
      <c r="AF260" s="831" t="s">
        <v>1084</v>
      </c>
      <c r="AG260" s="164" t="s">
        <v>69</v>
      </c>
      <c r="AH260" s="382" t="s">
        <v>1081</v>
      </c>
      <c r="AI260" s="166">
        <v>43466</v>
      </c>
      <c r="AJ260" s="166">
        <v>43830</v>
      </c>
      <c r="AK260" s="8">
        <f t="shared" si="12"/>
        <v>364</v>
      </c>
      <c r="AL260" s="167">
        <v>0.35</v>
      </c>
      <c r="AM260" s="168" t="s">
        <v>32</v>
      </c>
      <c r="AN260" s="383" t="s">
        <v>1080</v>
      </c>
      <c r="AO260" s="384" t="s">
        <v>1079</v>
      </c>
      <c r="AP260" s="110"/>
      <c r="AQ260" s="110"/>
    </row>
    <row r="261" spans="1:43" ht="55.5" customHeight="1" x14ac:dyDescent="0.25">
      <c r="A261" s="976"/>
      <c r="B261" s="919"/>
      <c r="C261" s="972"/>
      <c r="D261" s="972"/>
      <c r="E261" s="972"/>
      <c r="F261" s="972"/>
      <c r="G261" s="972"/>
      <c r="H261" s="972"/>
      <c r="I261" s="972"/>
      <c r="J261" s="972"/>
      <c r="K261" s="972"/>
      <c r="L261" s="972"/>
      <c r="M261" s="972"/>
      <c r="N261" s="978"/>
      <c r="O261" s="919"/>
      <c r="P261" s="919"/>
      <c r="Q261" s="913"/>
      <c r="R261" s="1020"/>
      <c r="S261" s="919"/>
      <c r="T261" s="1022"/>
      <c r="U261" s="1017"/>
      <c r="V261" s="913"/>
      <c r="W261" s="974"/>
      <c r="X261" s="1312"/>
      <c r="Y261" s="919"/>
      <c r="Z261" s="922"/>
      <c r="AA261" s="1027"/>
      <c r="AB261" s="1310"/>
      <c r="AC261" s="922"/>
      <c r="AD261" s="1333"/>
      <c r="AE261" s="1424"/>
      <c r="AF261" s="832" t="s">
        <v>1085</v>
      </c>
      <c r="AG261" s="193" t="s">
        <v>69</v>
      </c>
      <c r="AH261" s="385" t="s">
        <v>1082</v>
      </c>
      <c r="AI261" s="205">
        <v>43466</v>
      </c>
      <c r="AJ261" s="205">
        <v>43830</v>
      </c>
      <c r="AK261" s="17">
        <f t="shared" si="12"/>
        <v>364</v>
      </c>
      <c r="AL261" s="196">
        <v>0.35</v>
      </c>
      <c r="AM261" s="197" t="s">
        <v>32</v>
      </c>
      <c r="AN261" s="386" t="s">
        <v>1080</v>
      </c>
      <c r="AO261" s="387" t="s">
        <v>1079</v>
      </c>
      <c r="AP261" s="108"/>
      <c r="AQ261" s="108"/>
    </row>
    <row r="262" spans="1:43" ht="58.5" customHeight="1" thickBot="1" x14ac:dyDescent="0.3">
      <c r="A262" s="966"/>
      <c r="B262" s="920"/>
      <c r="C262" s="958"/>
      <c r="D262" s="958"/>
      <c r="E262" s="958"/>
      <c r="F262" s="958"/>
      <c r="G262" s="958"/>
      <c r="H262" s="958"/>
      <c r="I262" s="958"/>
      <c r="J262" s="958"/>
      <c r="K262" s="958"/>
      <c r="L262" s="958"/>
      <c r="M262" s="958"/>
      <c r="N262" s="979"/>
      <c r="O262" s="920"/>
      <c r="P262" s="920"/>
      <c r="Q262" s="914"/>
      <c r="R262" s="1008"/>
      <c r="S262" s="920"/>
      <c r="T262" s="1023"/>
      <c r="U262" s="1010"/>
      <c r="V262" s="914"/>
      <c r="W262" s="962"/>
      <c r="X262" s="1294"/>
      <c r="Y262" s="920"/>
      <c r="Z262" s="923"/>
      <c r="AA262" s="1016"/>
      <c r="AB262" s="1296"/>
      <c r="AC262" s="923"/>
      <c r="AD262" s="1334"/>
      <c r="AE262" s="1425"/>
      <c r="AF262" s="833" t="s">
        <v>1086</v>
      </c>
      <c r="AG262" s="173" t="s">
        <v>69</v>
      </c>
      <c r="AH262" s="388" t="s">
        <v>1083</v>
      </c>
      <c r="AI262" s="175">
        <v>43466</v>
      </c>
      <c r="AJ262" s="175">
        <v>43830</v>
      </c>
      <c r="AK262" s="27">
        <f t="shared" si="12"/>
        <v>364</v>
      </c>
      <c r="AL262" s="176">
        <v>0.3</v>
      </c>
      <c r="AM262" s="177" t="s">
        <v>32</v>
      </c>
      <c r="AN262" s="389" t="s">
        <v>1080</v>
      </c>
      <c r="AO262" s="390" t="s">
        <v>1079</v>
      </c>
      <c r="AP262" s="109"/>
      <c r="AQ262" s="109"/>
    </row>
    <row r="263" spans="1:43" ht="41.25" customHeight="1" thickTop="1" x14ac:dyDescent="0.25">
      <c r="A263" s="965" t="s">
        <v>481</v>
      </c>
      <c r="B263" s="918"/>
      <c r="C263" s="957" t="s">
        <v>621</v>
      </c>
      <c r="D263" s="957" t="s">
        <v>622</v>
      </c>
      <c r="E263" s="957" t="s">
        <v>623</v>
      </c>
      <c r="F263" s="957" t="s">
        <v>922</v>
      </c>
      <c r="G263" s="957" t="s">
        <v>1016</v>
      </c>
      <c r="H263" s="957" t="s">
        <v>923</v>
      </c>
      <c r="I263" s="959" t="s">
        <v>1017</v>
      </c>
      <c r="J263" s="957" t="s">
        <v>924</v>
      </c>
      <c r="K263" s="957" t="s">
        <v>1018</v>
      </c>
      <c r="L263" s="957">
        <v>80</v>
      </c>
      <c r="M263" s="957" t="s">
        <v>38</v>
      </c>
      <c r="N263" s="924" t="s">
        <v>1073</v>
      </c>
      <c r="O263" s="918" t="s">
        <v>1074</v>
      </c>
      <c r="P263" s="918" t="s">
        <v>1089</v>
      </c>
      <c r="Q263" s="918" t="s">
        <v>1090</v>
      </c>
      <c r="R263" s="915">
        <v>96</v>
      </c>
      <c r="S263" s="918" t="s">
        <v>38</v>
      </c>
      <c r="T263" s="1231" t="s">
        <v>1091</v>
      </c>
      <c r="U263" s="1009" t="s">
        <v>33</v>
      </c>
      <c r="V263" s="992" t="s">
        <v>1092</v>
      </c>
      <c r="W263" s="961">
        <v>0.02</v>
      </c>
      <c r="X263" s="1237">
        <v>1</v>
      </c>
      <c r="Y263" s="918" t="s">
        <v>327</v>
      </c>
      <c r="Z263" s="921" t="s">
        <v>328</v>
      </c>
      <c r="AA263" s="963"/>
      <c r="AB263" s="1222"/>
      <c r="AC263" s="921"/>
      <c r="AD263" s="925" t="s">
        <v>497</v>
      </c>
      <c r="AE263" s="925" t="s">
        <v>498</v>
      </c>
      <c r="AF263" s="831" t="s">
        <v>1099</v>
      </c>
      <c r="AG263" s="164" t="s">
        <v>69</v>
      </c>
      <c r="AH263" s="170" t="s">
        <v>1093</v>
      </c>
      <c r="AI263" s="166">
        <v>43466</v>
      </c>
      <c r="AJ263" s="166">
        <v>43861</v>
      </c>
      <c r="AK263" s="8">
        <f t="shared" si="12"/>
        <v>395</v>
      </c>
      <c r="AL263" s="167">
        <v>0.25</v>
      </c>
      <c r="AM263" s="168" t="s">
        <v>32</v>
      </c>
      <c r="AN263" s="169" t="s">
        <v>569</v>
      </c>
      <c r="AO263" s="170" t="s">
        <v>570</v>
      </c>
      <c r="AP263" s="169"/>
      <c r="AQ263" s="171"/>
    </row>
    <row r="264" spans="1:43" ht="59.25" customHeight="1" x14ac:dyDescent="0.25">
      <c r="A264" s="976"/>
      <c r="B264" s="919"/>
      <c r="C264" s="972"/>
      <c r="D264" s="972"/>
      <c r="E264" s="972"/>
      <c r="F264" s="972"/>
      <c r="G264" s="972"/>
      <c r="H264" s="972"/>
      <c r="I264" s="973"/>
      <c r="J264" s="972"/>
      <c r="K264" s="972"/>
      <c r="L264" s="972"/>
      <c r="M264" s="972"/>
      <c r="N264" s="978"/>
      <c r="O264" s="919"/>
      <c r="P264" s="919"/>
      <c r="Q264" s="919"/>
      <c r="R264" s="916"/>
      <c r="S264" s="919"/>
      <c r="T264" s="1232"/>
      <c r="U264" s="1017"/>
      <c r="V264" s="993"/>
      <c r="W264" s="974"/>
      <c r="X264" s="1238"/>
      <c r="Y264" s="919"/>
      <c r="Z264" s="922"/>
      <c r="AA264" s="975"/>
      <c r="AB264" s="1223"/>
      <c r="AC264" s="922"/>
      <c r="AD264" s="926"/>
      <c r="AE264" s="926"/>
      <c r="AF264" s="832" t="s">
        <v>1100</v>
      </c>
      <c r="AG264" s="193" t="s">
        <v>69</v>
      </c>
      <c r="AH264" s="199" t="s">
        <v>1094</v>
      </c>
      <c r="AI264" s="205">
        <v>43466</v>
      </c>
      <c r="AJ264" s="205">
        <v>43861</v>
      </c>
      <c r="AK264" s="17">
        <f t="shared" si="12"/>
        <v>395</v>
      </c>
      <c r="AL264" s="196">
        <v>0.25</v>
      </c>
      <c r="AM264" s="197" t="s">
        <v>32</v>
      </c>
      <c r="AN264" s="198" t="s">
        <v>569</v>
      </c>
      <c r="AO264" s="199" t="s">
        <v>570</v>
      </c>
      <c r="AP264" s="198" t="s">
        <v>586</v>
      </c>
      <c r="AQ264" s="231" t="s">
        <v>583</v>
      </c>
    </row>
    <row r="265" spans="1:43" ht="33.75" customHeight="1" x14ac:dyDescent="0.25">
      <c r="A265" s="976"/>
      <c r="B265" s="919"/>
      <c r="C265" s="972"/>
      <c r="D265" s="972"/>
      <c r="E265" s="972"/>
      <c r="F265" s="972"/>
      <c r="G265" s="972"/>
      <c r="H265" s="972"/>
      <c r="I265" s="973"/>
      <c r="J265" s="972"/>
      <c r="K265" s="972"/>
      <c r="L265" s="972"/>
      <c r="M265" s="972"/>
      <c r="N265" s="978"/>
      <c r="O265" s="919"/>
      <c r="P265" s="919"/>
      <c r="Q265" s="919"/>
      <c r="R265" s="916"/>
      <c r="S265" s="919"/>
      <c r="T265" s="1232"/>
      <c r="U265" s="1017"/>
      <c r="V265" s="993"/>
      <c r="W265" s="974"/>
      <c r="X265" s="1238"/>
      <c r="Y265" s="919"/>
      <c r="Z265" s="922"/>
      <c r="AA265" s="975"/>
      <c r="AB265" s="1223"/>
      <c r="AC265" s="922"/>
      <c r="AD265" s="926"/>
      <c r="AE265" s="926"/>
      <c r="AF265" s="832" t="s">
        <v>1379</v>
      </c>
      <c r="AG265" s="193" t="s">
        <v>69</v>
      </c>
      <c r="AH265" s="199" t="s">
        <v>1095</v>
      </c>
      <c r="AI265" s="205">
        <v>43466</v>
      </c>
      <c r="AJ265" s="205">
        <v>43830</v>
      </c>
      <c r="AK265" s="17">
        <f t="shared" si="12"/>
        <v>364</v>
      </c>
      <c r="AL265" s="196">
        <v>0.25</v>
      </c>
      <c r="AM265" s="197" t="s">
        <v>347</v>
      </c>
      <c r="AN265" s="198" t="s">
        <v>569</v>
      </c>
      <c r="AO265" s="199" t="s">
        <v>570</v>
      </c>
      <c r="AP265" s="198" t="s">
        <v>586</v>
      </c>
      <c r="AQ265" s="231" t="s">
        <v>1096</v>
      </c>
    </row>
    <row r="266" spans="1:43" ht="41.25" customHeight="1" thickBot="1" x14ac:dyDescent="0.3">
      <c r="A266" s="966"/>
      <c r="B266" s="920"/>
      <c r="C266" s="958"/>
      <c r="D266" s="958"/>
      <c r="E266" s="958"/>
      <c r="F266" s="958"/>
      <c r="G266" s="958"/>
      <c r="H266" s="958"/>
      <c r="I266" s="960"/>
      <c r="J266" s="958"/>
      <c r="K266" s="958"/>
      <c r="L266" s="958"/>
      <c r="M266" s="958"/>
      <c r="N266" s="979"/>
      <c r="O266" s="920"/>
      <c r="P266" s="920"/>
      <c r="Q266" s="920"/>
      <c r="R266" s="917"/>
      <c r="S266" s="920"/>
      <c r="T266" s="1233"/>
      <c r="U266" s="1010"/>
      <c r="V266" s="994"/>
      <c r="W266" s="962"/>
      <c r="X266" s="1239"/>
      <c r="Y266" s="920"/>
      <c r="Z266" s="923"/>
      <c r="AA266" s="964"/>
      <c r="AB266" s="1224"/>
      <c r="AC266" s="923"/>
      <c r="AD266" s="927"/>
      <c r="AE266" s="927"/>
      <c r="AF266" s="833" t="s">
        <v>1380</v>
      </c>
      <c r="AG266" s="173" t="s">
        <v>69</v>
      </c>
      <c r="AH266" s="179" t="s">
        <v>1097</v>
      </c>
      <c r="AI266" s="175">
        <v>43677</v>
      </c>
      <c r="AJ266" s="175">
        <v>43830</v>
      </c>
      <c r="AK266" s="27">
        <f t="shared" si="12"/>
        <v>153</v>
      </c>
      <c r="AL266" s="176">
        <v>0.25</v>
      </c>
      <c r="AM266" s="177" t="s">
        <v>347</v>
      </c>
      <c r="AN266" s="178" t="s">
        <v>569</v>
      </c>
      <c r="AO266" s="179" t="s">
        <v>570</v>
      </c>
      <c r="AP266" s="178" t="s">
        <v>586</v>
      </c>
      <c r="AQ266" s="232" t="s">
        <v>1098</v>
      </c>
    </row>
    <row r="267" spans="1:43" ht="62.25" customHeight="1" thickTop="1" x14ac:dyDescent="0.25">
      <c r="A267" s="933" t="s">
        <v>1101</v>
      </c>
      <c r="B267" s="918"/>
      <c r="C267" s="918" t="s">
        <v>621</v>
      </c>
      <c r="D267" s="918" t="s">
        <v>622</v>
      </c>
      <c r="E267" s="912" t="s">
        <v>623</v>
      </c>
      <c r="F267" s="918" t="s">
        <v>922</v>
      </c>
      <c r="G267" s="918" t="s">
        <v>1016</v>
      </c>
      <c r="H267" s="918" t="s">
        <v>1102</v>
      </c>
      <c r="I267" s="912" t="s">
        <v>1103</v>
      </c>
      <c r="J267" s="918" t="s">
        <v>924</v>
      </c>
      <c r="K267" s="912" t="s">
        <v>1018</v>
      </c>
      <c r="L267" s="918">
        <v>80</v>
      </c>
      <c r="M267" s="918" t="s">
        <v>38</v>
      </c>
      <c r="N267" s="918" t="s">
        <v>1073</v>
      </c>
      <c r="O267" s="918" t="s">
        <v>1074</v>
      </c>
      <c r="P267" s="918" t="s">
        <v>1104</v>
      </c>
      <c r="Q267" s="912" t="s">
        <v>1105</v>
      </c>
      <c r="R267" s="918">
        <v>4</v>
      </c>
      <c r="S267" s="918" t="s">
        <v>327</v>
      </c>
      <c r="T267" s="918" t="s">
        <v>1106</v>
      </c>
      <c r="U267" s="909" t="s">
        <v>33</v>
      </c>
      <c r="V267" s="912" t="s">
        <v>1107</v>
      </c>
      <c r="W267" s="918">
        <v>3</v>
      </c>
      <c r="X267" s="918">
        <v>4</v>
      </c>
      <c r="Y267" s="918" t="s">
        <v>327</v>
      </c>
      <c r="Z267" s="918" t="s">
        <v>328</v>
      </c>
      <c r="AA267" s="1379">
        <v>0</v>
      </c>
      <c r="AB267" s="1379">
        <v>0</v>
      </c>
      <c r="AC267" s="921"/>
      <c r="AD267" s="925" t="s">
        <v>1108</v>
      </c>
      <c r="AE267" s="925" t="s">
        <v>1109</v>
      </c>
      <c r="AF267" s="831" t="s">
        <v>1381</v>
      </c>
      <c r="AG267" s="164" t="s">
        <v>69</v>
      </c>
      <c r="AH267" s="170" t="s">
        <v>1110</v>
      </c>
      <c r="AI267" s="166">
        <v>43497</v>
      </c>
      <c r="AJ267" s="166">
        <v>43554</v>
      </c>
      <c r="AK267" s="8">
        <f t="shared" si="12"/>
        <v>57</v>
      </c>
      <c r="AL267" s="167">
        <v>0.2</v>
      </c>
      <c r="AM267" s="168" t="s">
        <v>32</v>
      </c>
      <c r="AN267" s="169" t="s">
        <v>1111</v>
      </c>
      <c r="AO267" s="169" t="s">
        <v>1112</v>
      </c>
      <c r="AP267" s="169" t="s">
        <v>1113</v>
      </c>
      <c r="AQ267" s="230" t="s">
        <v>1114</v>
      </c>
    </row>
    <row r="268" spans="1:43" ht="93.75" customHeight="1" x14ac:dyDescent="0.25">
      <c r="A268" s="934"/>
      <c r="B268" s="919"/>
      <c r="C268" s="919"/>
      <c r="D268" s="919"/>
      <c r="E268" s="913"/>
      <c r="F268" s="919"/>
      <c r="G268" s="919"/>
      <c r="H268" s="919"/>
      <c r="I268" s="913"/>
      <c r="J268" s="919"/>
      <c r="K268" s="913"/>
      <c r="L268" s="919"/>
      <c r="M268" s="919"/>
      <c r="N268" s="919"/>
      <c r="O268" s="919"/>
      <c r="P268" s="919"/>
      <c r="Q268" s="913"/>
      <c r="R268" s="919"/>
      <c r="S268" s="919"/>
      <c r="T268" s="919"/>
      <c r="U268" s="910"/>
      <c r="V268" s="913"/>
      <c r="W268" s="919"/>
      <c r="X268" s="919"/>
      <c r="Y268" s="919"/>
      <c r="Z268" s="919"/>
      <c r="AA268" s="1380"/>
      <c r="AB268" s="1380"/>
      <c r="AC268" s="922"/>
      <c r="AD268" s="926"/>
      <c r="AE268" s="926"/>
      <c r="AF268" s="832" t="s">
        <v>1382</v>
      </c>
      <c r="AG268" s="193" t="s">
        <v>69</v>
      </c>
      <c r="AH268" s="199" t="s">
        <v>1115</v>
      </c>
      <c r="AI268" s="205">
        <v>43497</v>
      </c>
      <c r="AJ268" s="205">
        <v>43784</v>
      </c>
      <c r="AK268" s="17">
        <f t="shared" si="12"/>
        <v>287</v>
      </c>
      <c r="AL268" s="196">
        <v>0.4</v>
      </c>
      <c r="AM268" s="197" t="s">
        <v>32</v>
      </c>
      <c r="AN268" s="198" t="s">
        <v>1111</v>
      </c>
      <c r="AO268" s="198" t="s">
        <v>1112</v>
      </c>
      <c r="AP268" s="198" t="s">
        <v>1113</v>
      </c>
      <c r="AQ268" s="231" t="s">
        <v>1114</v>
      </c>
    </row>
    <row r="269" spans="1:43" ht="63" customHeight="1" thickBot="1" x14ac:dyDescent="0.3">
      <c r="A269" s="935"/>
      <c r="B269" s="920"/>
      <c r="C269" s="920"/>
      <c r="D269" s="920"/>
      <c r="E269" s="914"/>
      <c r="F269" s="920"/>
      <c r="G269" s="920"/>
      <c r="H269" s="920"/>
      <c r="I269" s="914"/>
      <c r="J269" s="920"/>
      <c r="K269" s="914"/>
      <c r="L269" s="920"/>
      <c r="M269" s="920"/>
      <c r="N269" s="920"/>
      <c r="O269" s="920"/>
      <c r="P269" s="920"/>
      <c r="Q269" s="914"/>
      <c r="R269" s="920"/>
      <c r="S269" s="920"/>
      <c r="T269" s="920"/>
      <c r="U269" s="911"/>
      <c r="V269" s="914"/>
      <c r="W269" s="920"/>
      <c r="X269" s="920"/>
      <c r="Y269" s="920"/>
      <c r="Z269" s="920"/>
      <c r="AA269" s="1381"/>
      <c r="AB269" s="1381"/>
      <c r="AC269" s="923"/>
      <c r="AD269" s="927"/>
      <c r="AE269" s="927"/>
      <c r="AF269" s="833" t="s">
        <v>1383</v>
      </c>
      <c r="AG269" s="173" t="s">
        <v>69</v>
      </c>
      <c r="AH269" s="179" t="s">
        <v>1116</v>
      </c>
      <c r="AI269" s="175">
        <v>43497</v>
      </c>
      <c r="AJ269" s="175">
        <v>43784</v>
      </c>
      <c r="AK269" s="27">
        <f t="shared" si="12"/>
        <v>287</v>
      </c>
      <c r="AL269" s="176">
        <v>0.4</v>
      </c>
      <c r="AM269" s="177" t="s">
        <v>32</v>
      </c>
      <c r="AN269" s="178" t="s">
        <v>1111</v>
      </c>
      <c r="AO269" s="178" t="s">
        <v>1112</v>
      </c>
      <c r="AP269" s="178" t="s">
        <v>1113</v>
      </c>
      <c r="AQ269" s="232" t="s">
        <v>1114</v>
      </c>
    </row>
    <row r="270" spans="1:43" ht="58.5" customHeight="1" thickTop="1" x14ac:dyDescent="0.25">
      <c r="A270" s="933" t="s">
        <v>1101</v>
      </c>
      <c r="B270" s="918"/>
      <c r="C270" s="918" t="s">
        <v>621</v>
      </c>
      <c r="D270" s="918" t="s">
        <v>622</v>
      </c>
      <c r="E270" s="912" t="s">
        <v>623</v>
      </c>
      <c r="F270" s="918" t="s">
        <v>922</v>
      </c>
      <c r="G270" s="918" t="s">
        <v>1016</v>
      </c>
      <c r="H270" s="918" t="s">
        <v>1102</v>
      </c>
      <c r="I270" s="912" t="s">
        <v>1103</v>
      </c>
      <c r="J270" s="918" t="s">
        <v>924</v>
      </c>
      <c r="K270" s="912" t="s">
        <v>1018</v>
      </c>
      <c r="L270" s="918">
        <v>80</v>
      </c>
      <c r="M270" s="918" t="s">
        <v>38</v>
      </c>
      <c r="N270" s="918" t="s">
        <v>1073</v>
      </c>
      <c r="O270" s="918" t="s">
        <v>1074</v>
      </c>
      <c r="P270" s="918" t="s">
        <v>1104</v>
      </c>
      <c r="Q270" s="912" t="s">
        <v>1105</v>
      </c>
      <c r="R270" s="918">
        <v>4</v>
      </c>
      <c r="S270" s="918" t="s">
        <v>327</v>
      </c>
      <c r="T270" s="918" t="s">
        <v>1117</v>
      </c>
      <c r="U270" s="909" t="s">
        <v>33</v>
      </c>
      <c r="V270" s="912" t="s">
        <v>1118</v>
      </c>
      <c r="W270" s="915">
        <v>3</v>
      </c>
      <c r="X270" s="1024">
        <v>100</v>
      </c>
      <c r="Y270" s="1024" t="s">
        <v>38</v>
      </c>
      <c r="Z270" s="921" t="s">
        <v>328</v>
      </c>
      <c r="AA270" s="1379">
        <v>0</v>
      </c>
      <c r="AB270" s="1376">
        <v>0</v>
      </c>
      <c r="AC270" s="921"/>
      <c r="AD270" s="925" t="s">
        <v>1119</v>
      </c>
      <c r="AE270" s="925" t="s">
        <v>1120</v>
      </c>
      <c r="AF270" s="831" t="s">
        <v>1384</v>
      </c>
      <c r="AG270" s="164" t="s">
        <v>69</v>
      </c>
      <c r="AH270" s="170" t="s">
        <v>1121</v>
      </c>
      <c r="AI270" s="166">
        <v>43497</v>
      </c>
      <c r="AJ270" s="166">
        <v>43524</v>
      </c>
      <c r="AK270" s="8">
        <f t="shared" si="12"/>
        <v>27</v>
      </c>
      <c r="AL270" s="167">
        <v>0.2</v>
      </c>
      <c r="AM270" s="168" t="s">
        <v>32</v>
      </c>
      <c r="AN270" s="169" t="s">
        <v>203</v>
      </c>
      <c r="AO270" s="169" t="s">
        <v>1122</v>
      </c>
      <c r="AP270" s="169" t="s">
        <v>71</v>
      </c>
      <c r="AQ270" s="230" t="s">
        <v>1123</v>
      </c>
    </row>
    <row r="271" spans="1:43" ht="114.75" customHeight="1" thickBot="1" x14ac:dyDescent="0.3">
      <c r="A271" s="935"/>
      <c r="B271" s="920"/>
      <c r="C271" s="920"/>
      <c r="D271" s="920"/>
      <c r="E271" s="914"/>
      <c r="F271" s="920"/>
      <c r="G271" s="920"/>
      <c r="H271" s="920"/>
      <c r="I271" s="914"/>
      <c r="J271" s="920"/>
      <c r="K271" s="914"/>
      <c r="L271" s="920"/>
      <c r="M271" s="920"/>
      <c r="N271" s="920"/>
      <c r="O271" s="920"/>
      <c r="P271" s="920"/>
      <c r="Q271" s="914"/>
      <c r="R271" s="920"/>
      <c r="S271" s="920"/>
      <c r="T271" s="920"/>
      <c r="U271" s="911"/>
      <c r="V271" s="914"/>
      <c r="W271" s="917"/>
      <c r="X271" s="1026"/>
      <c r="Y271" s="1026"/>
      <c r="Z271" s="923"/>
      <c r="AA271" s="1381"/>
      <c r="AB271" s="1378"/>
      <c r="AC271" s="923"/>
      <c r="AD271" s="927"/>
      <c r="AE271" s="927"/>
      <c r="AF271" s="833" t="s">
        <v>1385</v>
      </c>
      <c r="AG271" s="173" t="s">
        <v>69</v>
      </c>
      <c r="AH271" s="179" t="s">
        <v>1124</v>
      </c>
      <c r="AI271" s="175">
        <v>43525</v>
      </c>
      <c r="AJ271" s="175">
        <v>43814</v>
      </c>
      <c r="AK271" s="27">
        <f t="shared" si="12"/>
        <v>289</v>
      </c>
      <c r="AL271" s="176">
        <v>0.8</v>
      </c>
      <c r="AM271" s="177" t="s">
        <v>32</v>
      </c>
      <c r="AN271" s="178" t="s">
        <v>71</v>
      </c>
      <c r="AO271" s="178" t="s">
        <v>1123</v>
      </c>
      <c r="AP271" s="391" t="s">
        <v>1125</v>
      </c>
      <c r="AQ271" s="392" t="s">
        <v>1126</v>
      </c>
    </row>
    <row r="272" spans="1:43" ht="50.25" customHeight="1" thickTop="1" x14ac:dyDescent="0.25">
      <c r="A272" s="933" t="s">
        <v>1101</v>
      </c>
      <c r="B272" s="918"/>
      <c r="C272" s="918" t="s">
        <v>621</v>
      </c>
      <c r="D272" s="918" t="s">
        <v>622</v>
      </c>
      <c r="E272" s="912" t="s">
        <v>623</v>
      </c>
      <c r="F272" s="918" t="s">
        <v>922</v>
      </c>
      <c r="G272" s="918" t="s">
        <v>1016</v>
      </c>
      <c r="H272" s="918" t="s">
        <v>1102</v>
      </c>
      <c r="I272" s="912" t="s">
        <v>1103</v>
      </c>
      <c r="J272" s="918" t="s">
        <v>924</v>
      </c>
      <c r="K272" s="912" t="s">
        <v>1018</v>
      </c>
      <c r="L272" s="918">
        <v>80</v>
      </c>
      <c r="M272" s="918" t="s">
        <v>38</v>
      </c>
      <c r="N272" s="918" t="s">
        <v>1073</v>
      </c>
      <c r="O272" s="918" t="s">
        <v>1074</v>
      </c>
      <c r="P272" s="918" t="s">
        <v>1104</v>
      </c>
      <c r="Q272" s="912" t="s">
        <v>1105</v>
      </c>
      <c r="R272" s="918">
        <v>4</v>
      </c>
      <c r="S272" s="918" t="s">
        <v>327</v>
      </c>
      <c r="T272" s="918" t="s">
        <v>1127</v>
      </c>
      <c r="U272" s="909" t="s">
        <v>33</v>
      </c>
      <c r="V272" s="912" t="s">
        <v>1128</v>
      </c>
      <c r="W272" s="915">
        <v>3</v>
      </c>
      <c r="X272" s="918">
        <v>100</v>
      </c>
      <c r="Y272" s="918" t="s">
        <v>38</v>
      </c>
      <c r="Z272" s="921" t="s">
        <v>328</v>
      </c>
      <c r="AA272" s="1379">
        <v>0</v>
      </c>
      <c r="AB272" s="1376">
        <v>0</v>
      </c>
      <c r="AC272" s="921"/>
      <c r="AD272" s="925" t="s">
        <v>1119</v>
      </c>
      <c r="AE272" s="925" t="s">
        <v>1120</v>
      </c>
      <c r="AF272" s="831" t="s">
        <v>1386</v>
      </c>
      <c r="AG272" s="164" t="s">
        <v>69</v>
      </c>
      <c r="AH272" s="170" t="s">
        <v>1129</v>
      </c>
      <c r="AI272" s="166">
        <v>43497</v>
      </c>
      <c r="AJ272" s="166">
        <v>43554</v>
      </c>
      <c r="AK272" s="8">
        <f t="shared" si="12"/>
        <v>57</v>
      </c>
      <c r="AL272" s="167">
        <v>0.2</v>
      </c>
      <c r="AM272" s="168" t="s">
        <v>32</v>
      </c>
      <c r="AN272" s="169" t="s">
        <v>203</v>
      </c>
      <c r="AO272" s="169" t="s">
        <v>1122</v>
      </c>
      <c r="AP272" s="169" t="s">
        <v>71</v>
      </c>
      <c r="AQ272" s="230" t="s">
        <v>1123</v>
      </c>
    </row>
    <row r="273" spans="1:43" ht="59.25" customHeight="1" thickBot="1" x14ac:dyDescent="0.3">
      <c r="A273" s="935"/>
      <c r="B273" s="920"/>
      <c r="C273" s="920"/>
      <c r="D273" s="920"/>
      <c r="E273" s="914"/>
      <c r="F273" s="920"/>
      <c r="G273" s="920"/>
      <c r="H273" s="920"/>
      <c r="I273" s="914"/>
      <c r="J273" s="920"/>
      <c r="K273" s="914"/>
      <c r="L273" s="920"/>
      <c r="M273" s="920"/>
      <c r="N273" s="920"/>
      <c r="O273" s="920"/>
      <c r="P273" s="920"/>
      <c r="Q273" s="914"/>
      <c r="R273" s="920"/>
      <c r="S273" s="920"/>
      <c r="T273" s="920"/>
      <c r="U273" s="911"/>
      <c r="V273" s="914"/>
      <c r="W273" s="917"/>
      <c r="X273" s="920"/>
      <c r="Y273" s="920"/>
      <c r="Z273" s="923"/>
      <c r="AA273" s="1381"/>
      <c r="AB273" s="1378"/>
      <c r="AC273" s="923"/>
      <c r="AD273" s="927"/>
      <c r="AE273" s="927"/>
      <c r="AF273" s="833" t="s">
        <v>1387</v>
      </c>
      <c r="AG273" s="173" t="s">
        <v>69</v>
      </c>
      <c r="AH273" s="179" t="s">
        <v>1130</v>
      </c>
      <c r="AI273" s="175">
        <v>43556</v>
      </c>
      <c r="AJ273" s="175">
        <v>43814</v>
      </c>
      <c r="AK273" s="27">
        <f t="shared" si="12"/>
        <v>258</v>
      </c>
      <c r="AL273" s="176">
        <v>0.8</v>
      </c>
      <c r="AM273" s="177" t="s">
        <v>32</v>
      </c>
      <c r="AN273" s="178" t="s">
        <v>71</v>
      </c>
      <c r="AO273" s="178" t="s">
        <v>1123</v>
      </c>
      <c r="AP273" s="391" t="s">
        <v>1125</v>
      </c>
      <c r="AQ273" s="392" t="s">
        <v>1126</v>
      </c>
    </row>
    <row r="274" spans="1:43" ht="45" customHeight="1" thickTop="1" x14ac:dyDescent="0.25">
      <c r="A274" s="933" t="s">
        <v>1101</v>
      </c>
      <c r="B274" s="918"/>
      <c r="C274" s="918" t="s">
        <v>621</v>
      </c>
      <c r="D274" s="918" t="s">
        <v>622</v>
      </c>
      <c r="E274" s="918" t="s">
        <v>623</v>
      </c>
      <c r="F274" s="918" t="s">
        <v>922</v>
      </c>
      <c r="G274" s="918" t="s">
        <v>1016</v>
      </c>
      <c r="H274" s="918" t="s">
        <v>1131</v>
      </c>
      <c r="I274" s="918" t="s">
        <v>1132</v>
      </c>
      <c r="J274" s="918" t="s">
        <v>924</v>
      </c>
      <c r="K274" s="918" t="s">
        <v>1018</v>
      </c>
      <c r="L274" s="918">
        <v>80</v>
      </c>
      <c r="M274" s="918" t="s">
        <v>38</v>
      </c>
      <c r="N274" s="918" t="s">
        <v>1073</v>
      </c>
      <c r="O274" s="918" t="s">
        <v>1074</v>
      </c>
      <c r="P274" s="918" t="s">
        <v>1133</v>
      </c>
      <c r="Q274" s="918" t="s">
        <v>1134</v>
      </c>
      <c r="R274" s="918">
        <v>3</v>
      </c>
      <c r="S274" s="918" t="s">
        <v>327</v>
      </c>
      <c r="T274" s="918" t="s">
        <v>1135</v>
      </c>
      <c r="U274" s="1009" t="s">
        <v>33</v>
      </c>
      <c r="V274" s="1299" t="s">
        <v>1136</v>
      </c>
      <c r="W274" s="1024">
        <v>2</v>
      </c>
      <c r="X274" s="1024">
        <v>2</v>
      </c>
      <c r="Y274" s="918" t="s">
        <v>327</v>
      </c>
      <c r="Z274" s="921" t="s">
        <v>39</v>
      </c>
      <c r="AA274" s="1379">
        <f>8174414713+230925213+8942845857+174724329</f>
        <v>17522910112</v>
      </c>
      <c r="AB274" s="1376">
        <v>0</v>
      </c>
      <c r="AC274" s="921"/>
      <c r="AD274" s="925" t="s">
        <v>1137</v>
      </c>
      <c r="AE274" s="925" t="s">
        <v>1138</v>
      </c>
      <c r="AF274" s="831" t="s">
        <v>1388</v>
      </c>
      <c r="AG274" s="164" t="s">
        <v>69</v>
      </c>
      <c r="AH274" s="393" t="s">
        <v>1139</v>
      </c>
      <c r="AI274" s="166">
        <v>43497</v>
      </c>
      <c r="AJ274" s="166">
        <v>43738</v>
      </c>
      <c r="AK274" s="8">
        <f t="shared" si="12"/>
        <v>241</v>
      </c>
      <c r="AL274" s="167">
        <v>0.2</v>
      </c>
      <c r="AM274" s="168" t="s">
        <v>32</v>
      </c>
      <c r="AN274" s="169" t="s">
        <v>1140</v>
      </c>
      <c r="AO274" s="313" t="s">
        <v>1141</v>
      </c>
      <c r="AP274" s="313"/>
      <c r="AQ274" s="394"/>
    </row>
    <row r="275" spans="1:43" ht="63" customHeight="1" x14ac:dyDescent="0.25">
      <c r="A275" s="934"/>
      <c r="B275" s="919"/>
      <c r="C275" s="919"/>
      <c r="D275" s="919"/>
      <c r="E275" s="919"/>
      <c r="F275" s="919"/>
      <c r="G275" s="919"/>
      <c r="H275" s="919"/>
      <c r="I275" s="919"/>
      <c r="J275" s="919"/>
      <c r="K275" s="919"/>
      <c r="L275" s="919"/>
      <c r="M275" s="919"/>
      <c r="N275" s="919"/>
      <c r="O275" s="919"/>
      <c r="P275" s="919"/>
      <c r="Q275" s="919"/>
      <c r="R275" s="919"/>
      <c r="S275" s="919"/>
      <c r="T275" s="919"/>
      <c r="U275" s="1017"/>
      <c r="V275" s="1304"/>
      <c r="W275" s="1025"/>
      <c r="X275" s="1025"/>
      <c r="Y275" s="919"/>
      <c r="Z275" s="922"/>
      <c r="AA275" s="1380"/>
      <c r="AB275" s="1377"/>
      <c r="AC275" s="922"/>
      <c r="AD275" s="926"/>
      <c r="AE275" s="926"/>
      <c r="AF275" s="832" t="s">
        <v>1389</v>
      </c>
      <c r="AG275" s="193" t="s">
        <v>69</v>
      </c>
      <c r="AH275" s="395" t="s">
        <v>1142</v>
      </c>
      <c r="AI275" s="205">
        <v>43497</v>
      </c>
      <c r="AJ275" s="205">
        <v>43814</v>
      </c>
      <c r="AK275" s="17">
        <f t="shared" si="12"/>
        <v>317</v>
      </c>
      <c r="AL275" s="196">
        <v>0.2</v>
      </c>
      <c r="AM275" s="197" t="s">
        <v>32</v>
      </c>
      <c r="AN275" s="198" t="s">
        <v>1140</v>
      </c>
      <c r="AO275" s="324" t="s">
        <v>1141</v>
      </c>
      <c r="AP275" s="324"/>
      <c r="AQ275" s="396"/>
    </row>
    <row r="276" spans="1:43" ht="63" customHeight="1" x14ac:dyDescent="0.25">
      <c r="A276" s="934"/>
      <c r="B276" s="919"/>
      <c r="C276" s="919"/>
      <c r="D276" s="919"/>
      <c r="E276" s="919"/>
      <c r="F276" s="919"/>
      <c r="G276" s="919"/>
      <c r="H276" s="919"/>
      <c r="I276" s="919"/>
      <c r="J276" s="919"/>
      <c r="K276" s="919"/>
      <c r="L276" s="919"/>
      <c r="M276" s="919"/>
      <c r="N276" s="919"/>
      <c r="O276" s="919"/>
      <c r="P276" s="919"/>
      <c r="Q276" s="919"/>
      <c r="R276" s="919"/>
      <c r="S276" s="919"/>
      <c r="T276" s="919"/>
      <c r="U276" s="1017"/>
      <c r="V276" s="1304"/>
      <c r="W276" s="1025"/>
      <c r="X276" s="1025"/>
      <c r="Y276" s="919"/>
      <c r="Z276" s="922"/>
      <c r="AA276" s="1380"/>
      <c r="AB276" s="1377"/>
      <c r="AC276" s="922"/>
      <c r="AD276" s="926"/>
      <c r="AE276" s="926"/>
      <c r="AF276" s="832" t="s">
        <v>1390</v>
      </c>
      <c r="AG276" s="193" t="s">
        <v>69</v>
      </c>
      <c r="AH276" s="395" t="s">
        <v>1143</v>
      </c>
      <c r="AI276" s="205">
        <v>43497</v>
      </c>
      <c r="AJ276" s="205">
        <v>43814</v>
      </c>
      <c r="AK276" s="17">
        <f t="shared" si="12"/>
        <v>317</v>
      </c>
      <c r="AL276" s="196">
        <v>0.2</v>
      </c>
      <c r="AM276" s="197" t="s">
        <v>32</v>
      </c>
      <c r="AN276" s="198" t="s">
        <v>1140</v>
      </c>
      <c r="AO276" s="324" t="s">
        <v>1141</v>
      </c>
      <c r="AP276" s="324" t="s">
        <v>286</v>
      </c>
      <c r="AQ276" s="396" t="s">
        <v>1144</v>
      </c>
    </row>
    <row r="277" spans="1:43" ht="44.25" customHeight="1" x14ac:dyDescent="0.25">
      <c r="A277" s="934"/>
      <c r="B277" s="919"/>
      <c r="C277" s="919"/>
      <c r="D277" s="919"/>
      <c r="E277" s="919"/>
      <c r="F277" s="919"/>
      <c r="G277" s="919"/>
      <c r="H277" s="919"/>
      <c r="I277" s="919"/>
      <c r="J277" s="919"/>
      <c r="K277" s="919"/>
      <c r="L277" s="919"/>
      <c r="M277" s="919"/>
      <c r="N277" s="919"/>
      <c r="O277" s="919"/>
      <c r="P277" s="919"/>
      <c r="Q277" s="919"/>
      <c r="R277" s="919"/>
      <c r="S277" s="919"/>
      <c r="T277" s="919"/>
      <c r="U277" s="1017"/>
      <c r="V277" s="1304"/>
      <c r="W277" s="1025"/>
      <c r="X277" s="1025"/>
      <c r="Y277" s="919"/>
      <c r="Z277" s="922"/>
      <c r="AA277" s="1380"/>
      <c r="AB277" s="1377"/>
      <c r="AC277" s="922"/>
      <c r="AD277" s="926"/>
      <c r="AE277" s="926"/>
      <c r="AF277" s="832" t="s">
        <v>1391</v>
      </c>
      <c r="AG277" s="193" t="s">
        <v>69</v>
      </c>
      <c r="AH277" s="395" t="s">
        <v>1145</v>
      </c>
      <c r="AI277" s="205">
        <v>43556</v>
      </c>
      <c r="AJ277" s="205">
        <v>43646</v>
      </c>
      <c r="AK277" s="17">
        <f t="shared" si="12"/>
        <v>90</v>
      </c>
      <c r="AL277" s="196">
        <v>0.2</v>
      </c>
      <c r="AM277" s="197" t="s">
        <v>32</v>
      </c>
      <c r="AN277" s="198" t="s">
        <v>1140</v>
      </c>
      <c r="AO277" s="324" t="s">
        <v>1141</v>
      </c>
      <c r="AP277" s="324"/>
      <c r="AQ277" s="396"/>
    </row>
    <row r="278" spans="1:43" ht="58.5" customHeight="1" thickBot="1" x14ac:dyDescent="0.3">
      <c r="A278" s="935"/>
      <c r="B278" s="920"/>
      <c r="C278" s="920"/>
      <c r="D278" s="920"/>
      <c r="E278" s="920"/>
      <c r="F278" s="920"/>
      <c r="G278" s="920"/>
      <c r="H278" s="920"/>
      <c r="I278" s="920"/>
      <c r="J278" s="920"/>
      <c r="K278" s="920"/>
      <c r="L278" s="920"/>
      <c r="M278" s="920"/>
      <c r="N278" s="920"/>
      <c r="O278" s="920"/>
      <c r="P278" s="920"/>
      <c r="Q278" s="920"/>
      <c r="R278" s="920"/>
      <c r="S278" s="920"/>
      <c r="T278" s="920"/>
      <c r="U278" s="1010"/>
      <c r="V278" s="1300"/>
      <c r="W278" s="1026"/>
      <c r="X278" s="1026"/>
      <c r="Y278" s="920"/>
      <c r="Z278" s="923"/>
      <c r="AA278" s="1381"/>
      <c r="AB278" s="1378"/>
      <c r="AC278" s="923"/>
      <c r="AD278" s="927"/>
      <c r="AE278" s="927"/>
      <c r="AF278" s="833" t="s">
        <v>2795</v>
      </c>
      <c r="AG278" s="173" t="s">
        <v>69</v>
      </c>
      <c r="AH278" s="397" t="s">
        <v>1146</v>
      </c>
      <c r="AI278" s="175">
        <v>43497</v>
      </c>
      <c r="AJ278" s="175">
        <v>43814</v>
      </c>
      <c r="AK278" s="27">
        <f t="shared" si="12"/>
        <v>317</v>
      </c>
      <c r="AL278" s="176">
        <v>0.2</v>
      </c>
      <c r="AM278" s="177" t="s">
        <v>32</v>
      </c>
      <c r="AN278" s="178" t="s">
        <v>1140</v>
      </c>
      <c r="AO278" s="319" t="s">
        <v>1141</v>
      </c>
      <c r="AP278" s="319" t="s">
        <v>286</v>
      </c>
      <c r="AQ278" s="398" t="s">
        <v>1144</v>
      </c>
    </row>
    <row r="279" spans="1:43" ht="42" customHeight="1" thickTop="1" x14ac:dyDescent="0.25">
      <c r="A279" s="933" t="s">
        <v>1101</v>
      </c>
      <c r="B279" s="918"/>
      <c r="C279" s="918" t="s">
        <v>621</v>
      </c>
      <c r="D279" s="918" t="s">
        <v>622</v>
      </c>
      <c r="E279" s="912" t="s">
        <v>623</v>
      </c>
      <c r="F279" s="918" t="s">
        <v>922</v>
      </c>
      <c r="G279" s="918" t="s">
        <v>1016</v>
      </c>
      <c r="H279" s="918" t="s">
        <v>1131</v>
      </c>
      <c r="I279" s="912" t="s">
        <v>1132</v>
      </c>
      <c r="J279" s="918" t="s">
        <v>924</v>
      </c>
      <c r="K279" s="912" t="s">
        <v>1018</v>
      </c>
      <c r="L279" s="918">
        <v>80</v>
      </c>
      <c r="M279" s="918" t="s">
        <v>38</v>
      </c>
      <c r="N279" s="924" t="s">
        <v>1073</v>
      </c>
      <c r="O279" s="918" t="s">
        <v>1074</v>
      </c>
      <c r="P279" s="918" t="s">
        <v>1133</v>
      </c>
      <c r="Q279" s="912" t="s">
        <v>1134</v>
      </c>
      <c r="R279" s="915">
        <v>3</v>
      </c>
      <c r="S279" s="918" t="s">
        <v>327</v>
      </c>
      <c r="T279" s="918" t="s">
        <v>1147</v>
      </c>
      <c r="U279" s="1009" t="s">
        <v>33</v>
      </c>
      <c r="V279" s="912" t="s">
        <v>1148</v>
      </c>
      <c r="W279" s="915">
        <v>2</v>
      </c>
      <c r="X279" s="918">
        <v>4</v>
      </c>
      <c r="Y279" s="918" t="s">
        <v>327</v>
      </c>
      <c r="Z279" s="921" t="s">
        <v>328</v>
      </c>
      <c r="AA279" s="1379">
        <f>834000000+713000000+60000000</f>
        <v>1607000000</v>
      </c>
      <c r="AB279" s="1376">
        <v>0</v>
      </c>
      <c r="AC279" s="921"/>
      <c r="AD279" s="925" t="s">
        <v>1137</v>
      </c>
      <c r="AE279" s="925" t="s">
        <v>1138</v>
      </c>
      <c r="AF279" s="831" t="s">
        <v>1392</v>
      </c>
      <c r="AG279" s="164" t="s">
        <v>69</v>
      </c>
      <c r="AH279" s="399" t="s">
        <v>1149</v>
      </c>
      <c r="AI279" s="166">
        <v>43739</v>
      </c>
      <c r="AJ279" s="166">
        <v>43799</v>
      </c>
      <c r="AK279" s="8">
        <f t="shared" si="12"/>
        <v>60</v>
      </c>
      <c r="AL279" s="167">
        <v>0.2</v>
      </c>
      <c r="AM279" s="168" t="s">
        <v>32</v>
      </c>
      <c r="AN279" s="169" t="s">
        <v>1150</v>
      </c>
      <c r="AO279" s="313" t="s">
        <v>1151</v>
      </c>
      <c r="AP279" s="313"/>
      <c r="AQ279" s="394"/>
    </row>
    <row r="280" spans="1:43" ht="36.75" customHeight="1" x14ac:dyDescent="0.25">
      <c r="A280" s="934"/>
      <c r="B280" s="919"/>
      <c r="C280" s="919"/>
      <c r="D280" s="919"/>
      <c r="E280" s="913"/>
      <c r="F280" s="919"/>
      <c r="G280" s="919"/>
      <c r="H280" s="919"/>
      <c r="I280" s="913"/>
      <c r="J280" s="919"/>
      <c r="K280" s="913"/>
      <c r="L280" s="919"/>
      <c r="M280" s="919"/>
      <c r="N280" s="978"/>
      <c r="O280" s="919"/>
      <c r="P280" s="919"/>
      <c r="Q280" s="913"/>
      <c r="R280" s="916"/>
      <c r="S280" s="919"/>
      <c r="T280" s="919"/>
      <c r="U280" s="1017"/>
      <c r="V280" s="913"/>
      <c r="W280" s="916"/>
      <c r="X280" s="919"/>
      <c r="Y280" s="919"/>
      <c r="Z280" s="922"/>
      <c r="AA280" s="1380"/>
      <c r="AB280" s="1377"/>
      <c r="AC280" s="922"/>
      <c r="AD280" s="926"/>
      <c r="AE280" s="926"/>
      <c r="AF280" s="832" t="s">
        <v>1393</v>
      </c>
      <c r="AG280" s="193" t="s">
        <v>69</v>
      </c>
      <c r="AH280" s="400" t="s">
        <v>1152</v>
      </c>
      <c r="AI280" s="205">
        <v>43770</v>
      </c>
      <c r="AJ280" s="205">
        <v>43830</v>
      </c>
      <c r="AK280" s="17">
        <f t="shared" si="12"/>
        <v>60</v>
      </c>
      <c r="AL280" s="196">
        <v>0.4</v>
      </c>
      <c r="AM280" s="197" t="s">
        <v>32</v>
      </c>
      <c r="AN280" s="198" t="s">
        <v>1150</v>
      </c>
      <c r="AO280" s="324" t="s">
        <v>1151</v>
      </c>
      <c r="AP280" s="324"/>
      <c r="AQ280" s="396"/>
    </row>
    <row r="281" spans="1:43" ht="60" customHeight="1" thickBot="1" x14ac:dyDescent="0.3">
      <c r="A281" s="935"/>
      <c r="B281" s="920"/>
      <c r="C281" s="920"/>
      <c r="D281" s="920"/>
      <c r="E281" s="914"/>
      <c r="F281" s="920"/>
      <c r="G281" s="920"/>
      <c r="H281" s="920"/>
      <c r="I281" s="914"/>
      <c r="J281" s="920"/>
      <c r="K281" s="914"/>
      <c r="L281" s="920"/>
      <c r="M281" s="920"/>
      <c r="N281" s="979"/>
      <c r="O281" s="920"/>
      <c r="P281" s="920"/>
      <c r="Q281" s="914"/>
      <c r="R281" s="917"/>
      <c r="S281" s="920"/>
      <c r="T281" s="920"/>
      <c r="U281" s="1010"/>
      <c r="V281" s="914"/>
      <c r="W281" s="917"/>
      <c r="X281" s="920">
        <v>4</v>
      </c>
      <c r="Y281" s="920"/>
      <c r="Z281" s="923"/>
      <c r="AA281" s="1381"/>
      <c r="AB281" s="1378"/>
      <c r="AC281" s="923"/>
      <c r="AD281" s="927"/>
      <c r="AE281" s="927"/>
      <c r="AF281" s="833" t="s">
        <v>1394</v>
      </c>
      <c r="AG281" s="173" t="s">
        <v>69</v>
      </c>
      <c r="AH281" s="401" t="s">
        <v>1153</v>
      </c>
      <c r="AI281" s="175">
        <v>43497</v>
      </c>
      <c r="AJ281" s="175">
        <v>43830</v>
      </c>
      <c r="AK281" s="27">
        <f t="shared" si="12"/>
        <v>333</v>
      </c>
      <c r="AL281" s="176">
        <v>0.4</v>
      </c>
      <c r="AM281" s="177" t="s">
        <v>347</v>
      </c>
      <c r="AN281" s="178" t="s">
        <v>1154</v>
      </c>
      <c r="AO281" s="319" t="s">
        <v>1155</v>
      </c>
      <c r="AP281" s="178" t="s">
        <v>1150</v>
      </c>
      <c r="AQ281" s="398" t="s">
        <v>1151</v>
      </c>
    </row>
    <row r="282" spans="1:43" ht="72.75" customHeight="1" thickTop="1" x14ac:dyDescent="0.25">
      <c r="A282" s="933" t="s">
        <v>1101</v>
      </c>
      <c r="B282" s="918"/>
      <c r="C282" s="918" t="s">
        <v>621</v>
      </c>
      <c r="D282" s="918" t="s">
        <v>622</v>
      </c>
      <c r="E282" s="912" t="s">
        <v>623</v>
      </c>
      <c r="F282" s="918" t="s">
        <v>922</v>
      </c>
      <c r="G282" s="918" t="s">
        <v>1016</v>
      </c>
      <c r="H282" s="918" t="s">
        <v>1131</v>
      </c>
      <c r="I282" s="912" t="s">
        <v>1132</v>
      </c>
      <c r="J282" s="918" t="s">
        <v>924</v>
      </c>
      <c r="K282" s="912" t="s">
        <v>1018</v>
      </c>
      <c r="L282" s="918">
        <v>80</v>
      </c>
      <c r="M282" s="918" t="s">
        <v>38</v>
      </c>
      <c r="N282" s="924" t="s">
        <v>1073</v>
      </c>
      <c r="O282" s="918" t="s">
        <v>1074</v>
      </c>
      <c r="P282" s="918" t="s">
        <v>1133</v>
      </c>
      <c r="Q282" s="912" t="s">
        <v>1134</v>
      </c>
      <c r="R282" s="915">
        <v>3</v>
      </c>
      <c r="S282" s="918" t="s">
        <v>327</v>
      </c>
      <c r="T282" s="1234" t="s">
        <v>1156</v>
      </c>
      <c r="U282" s="1009" t="s">
        <v>33</v>
      </c>
      <c r="V282" s="992" t="s">
        <v>1157</v>
      </c>
      <c r="W282" s="1420">
        <v>2</v>
      </c>
      <c r="X282" s="918">
        <v>90</v>
      </c>
      <c r="Y282" s="918" t="s">
        <v>38</v>
      </c>
      <c r="Z282" s="921" t="s">
        <v>39</v>
      </c>
      <c r="AA282" s="1379">
        <f>13500000+70000000+5000000+7000000+84200000+34100000+10000000+5000000+7000000</f>
        <v>235800000</v>
      </c>
      <c r="AB282" s="1376">
        <v>0</v>
      </c>
      <c r="AC282" s="921"/>
      <c r="AD282" s="925" t="s">
        <v>1137</v>
      </c>
      <c r="AE282" s="925" t="s">
        <v>1138</v>
      </c>
      <c r="AF282" s="831" t="s">
        <v>1395</v>
      </c>
      <c r="AG282" s="164" t="s">
        <v>69</v>
      </c>
      <c r="AH282" s="170" t="s">
        <v>1158</v>
      </c>
      <c r="AI282" s="166">
        <v>43497</v>
      </c>
      <c r="AJ282" s="166">
        <v>43799</v>
      </c>
      <c r="AK282" s="8">
        <f t="shared" si="12"/>
        <v>302</v>
      </c>
      <c r="AL282" s="167">
        <v>0.25</v>
      </c>
      <c r="AM282" s="168" t="s">
        <v>347</v>
      </c>
      <c r="AN282" s="169" t="s">
        <v>1150</v>
      </c>
      <c r="AO282" s="313" t="s">
        <v>1151</v>
      </c>
      <c r="AP282" s="313"/>
      <c r="AQ282" s="394"/>
    </row>
    <row r="283" spans="1:43" ht="73.5" customHeight="1" x14ac:dyDescent="0.25">
      <c r="A283" s="934"/>
      <c r="B283" s="919"/>
      <c r="C283" s="919"/>
      <c r="D283" s="919"/>
      <c r="E283" s="913"/>
      <c r="F283" s="919"/>
      <c r="G283" s="919"/>
      <c r="H283" s="919"/>
      <c r="I283" s="913"/>
      <c r="J283" s="919"/>
      <c r="K283" s="913"/>
      <c r="L283" s="919"/>
      <c r="M283" s="919"/>
      <c r="N283" s="978"/>
      <c r="O283" s="919"/>
      <c r="P283" s="919"/>
      <c r="Q283" s="913"/>
      <c r="R283" s="916"/>
      <c r="S283" s="919"/>
      <c r="T283" s="1235"/>
      <c r="U283" s="1017"/>
      <c r="V283" s="993"/>
      <c r="W283" s="1422"/>
      <c r="X283" s="919"/>
      <c r="Y283" s="919"/>
      <c r="Z283" s="922"/>
      <c r="AA283" s="1380"/>
      <c r="AB283" s="1377"/>
      <c r="AC283" s="922"/>
      <c r="AD283" s="926"/>
      <c r="AE283" s="926"/>
      <c r="AF283" s="832" t="s">
        <v>1396</v>
      </c>
      <c r="AG283" s="193" t="s">
        <v>69</v>
      </c>
      <c r="AH283" s="199" t="s">
        <v>1159</v>
      </c>
      <c r="AI283" s="205">
        <v>43497</v>
      </c>
      <c r="AJ283" s="205">
        <v>43799</v>
      </c>
      <c r="AK283" s="17">
        <f t="shared" si="12"/>
        <v>302</v>
      </c>
      <c r="AL283" s="196">
        <v>0.25</v>
      </c>
      <c r="AM283" s="197" t="s">
        <v>32</v>
      </c>
      <c r="AN283" s="198" t="s">
        <v>1150</v>
      </c>
      <c r="AO283" s="324" t="s">
        <v>1151</v>
      </c>
      <c r="AP283" s="324"/>
      <c r="AQ283" s="396"/>
    </row>
    <row r="284" spans="1:43" ht="43.5" customHeight="1" x14ac:dyDescent="0.25">
      <c r="A284" s="934"/>
      <c r="B284" s="919"/>
      <c r="C284" s="919"/>
      <c r="D284" s="919"/>
      <c r="E284" s="913"/>
      <c r="F284" s="919"/>
      <c r="G284" s="919"/>
      <c r="H284" s="919"/>
      <c r="I284" s="913"/>
      <c r="J284" s="919"/>
      <c r="K284" s="913"/>
      <c r="L284" s="919"/>
      <c r="M284" s="919"/>
      <c r="N284" s="978"/>
      <c r="O284" s="919"/>
      <c r="P284" s="919"/>
      <c r="Q284" s="913"/>
      <c r="R284" s="916"/>
      <c r="S284" s="919"/>
      <c r="T284" s="1235"/>
      <c r="U284" s="1017"/>
      <c r="V284" s="993"/>
      <c r="W284" s="1422"/>
      <c r="X284" s="919"/>
      <c r="Y284" s="919"/>
      <c r="Z284" s="922"/>
      <c r="AA284" s="1380"/>
      <c r="AB284" s="1377"/>
      <c r="AC284" s="922"/>
      <c r="AD284" s="926"/>
      <c r="AE284" s="926"/>
      <c r="AF284" s="832" t="s">
        <v>1397</v>
      </c>
      <c r="AG284" s="193" t="s">
        <v>69</v>
      </c>
      <c r="AH284" s="199" t="s">
        <v>1152</v>
      </c>
      <c r="AI284" s="205">
        <v>43497</v>
      </c>
      <c r="AJ284" s="205">
        <v>43799</v>
      </c>
      <c r="AK284" s="17">
        <f t="shared" si="12"/>
        <v>302</v>
      </c>
      <c r="AL284" s="196">
        <v>0.25</v>
      </c>
      <c r="AM284" s="197" t="s">
        <v>32</v>
      </c>
      <c r="AN284" s="198" t="s">
        <v>1150</v>
      </c>
      <c r="AO284" s="324" t="s">
        <v>1151</v>
      </c>
      <c r="AP284" s="198" t="s">
        <v>1160</v>
      </c>
      <c r="AQ284" s="231" t="s">
        <v>1161</v>
      </c>
    </row>
    <row r="285" spans="1:43" ht="68.25" customHeight="1" thickBot="1" x14ac:dyDescent="0.3">
      <c r="A285" s="935"/>
      <c r="B285" s="920"/>
      <c r="C285" s="920"/>
      <c r="D285" s="920"/>
      <c r="E285" s="914"/>
      <c r="F285" s="920"/>
      <c r="G285" s="920"/>
      <c r="H285" s="920"/>
      <c r="I285" s="914"/>
      <c r="J285" s="920"/>
      <c r="K285" s="914"/>
      <c r="L285" s="920"/>
      <c r="M285" s="920"/>
      <c r="N285" s="979"/>
      <c r="O285" s="920"/>
      <c r="P285" s="920"/>
      <c r="Q285" s="914"/>
      <c r="R285" s="917"/>
      <c r="S285" s="920"/>
      <c r="T285" s="1236"/>
      <c r="U285" s="1010"/>
      <c r="V285" s="994"/>
      <c r="W285" s="1421"/>
      <c r="X285" s="920"/>
      <c r="Y285" s="920"/>
      <c r="Z285" s="923"/>
      <c r="AA285" s="1381"/>
      <c r="AB285" s="1378"/>
      <c r="AC285" s="923"/>
      <c r="AD285" s="927"/>
      <c r="AE285" s="927"/>
      <c r="AF285" s="833" t="s">
        <v>1398</v>
      </c>
      <c r="AG285" s="173" t="s">
        <v>69</v>
      </c>
      <c r="AH285" s="290" t="s">
        <v>1162</v>
      </c>
      <c r="AI285" s="175">
        <v>43497</v>
      </c>
      <c r="AJ285" s="175">
        <v>43799</v>
      </c>
      <c r="AK285" s="27">
        <f t="shared" si="12"/>
        <v>302</v>
      </c>
      <c r="AL285" s="176">
        <v>0.25</v>
      </c>
      <c r="AM285" s="177" t="s">
        <v>32</v>
      </c>
      <c r="AN285" s="178" t="s">
        <v>1154</v>
      </c>
      <c r="AO285" s="319" t="s">
        <v>1155</v>
      </c>
      <c r="AP285" s="178" t="s">
        <v>1150</v>
      </c>
      <c r="AQ285" s="398" t="s">
        <v>1151</v>
      </c>
    </row>
    <row r="286" spans="1:43" ht="68.25" thickTop="1" x14ac:dyDescent="0.25">
      <c r="A286" s="933" t="s">
        <v>1101</v>
      </c>
      <c r="B286" s="918"/>
      <c r="C286" s="918" t="s">
        <v>621</v>
      </c>
      <c r="D286" s="918" t="s">
        <v>622</v>
      </c>
      <c r="E286" s="912" t="s">
        <v>623</v>
      </c>
      <c r="F286" s="918" t="s">
        <v>922</v>
      </c>
      <c r="G286" s="918" t="s">
        <v>1016</v>
      </c>
      <c r="H286" s="918" t="s">
        <v>1131</v>
      </c>
      <c r="I286" s="912" t="s">
        <v>1132</v>
      </c>
      <c r="J286" s="918" t="s">
        <v>924</v>
      </c>
      <c r="K286" s="912" t="s">
        <v>1018</v>
      </c>
      <c r="L286" s="918">
        <v>80</v>
      </c>
      <c r="M286" s="918" t="s">
        <v>38</v>
      </c>
      <c r="N286" s="924" t="s">
        <v>1073</v>
      </c>
      <c r="O286" s="918" t="s">
        <v>1074</v>
      </c>
      <c r="P286" s="918" t="s">
        <v>1133</v>
      </c>
      <c r="Q286" s="912" t="s">
        <v>1134</v>
      </c>
      <c r="R286" s="915">
        <v>3</v>
      </c>
      <c r="S286" s="918" t="s">
        <v>327</v>
      </c>
      <c r="T286" s="1234" t="s">
        <v>1163</v>
      </c>
      <c r="U286" s="1009" t="s">
        <v>33</v>
      </c>
      <c r="V286" s="992" t="s">
        <v>1164</v>
      </c>
      <c r="W286" s="1420">
        <v>2</v>
      </c>
      <c r="X286" s="918">
        <v>1</v>
      </c>
      <c r="Y286" s="918" t="s">
        <v>327</v>
      </c>
      <c r="Z286" s="921" t="s">
        <v>328</v>
      </c>
      <c r="AA286" s="1379">
        <v>0</v>
      </c>
      <c r="AB286" s="1376">
        <v>0</v>
      </c>
      <c r="AC286" s="921"/>
      <c r="AD286" s="925" t="s">
        <v>1137</v>
      </c>
      <c r="AE286" s="925" t="s">
        <v>1138</v>
      </c>
      <c r="AF286" s="831" t="s">
        <v>1399</v>
      </c>
      <c r="AG286" s="164" t="s">
        <v>69</v>
      </c>
      <c r="AH286" s="170" t="s">
        <v>1165</v>
      </c>
      <c r="AI286" s="166">
        <v>43497</v>
      </c>
      <c r="AJ286" s="166">
        <v>43814</v>
      </c>
      <c r="AK286" s="8">
        <f t="shared" si="12"/>
        <v>317</v>
      </c>
      <c r="AL286" s="167">
        <v>0.5</v>
      </c>
      <c r="AM286" s="168" t="s">
        <v>347</v>
      </c>
      <c r="AN286" s="169" t="s">
        <v>1150</v>
      </c>
      <c r="AO286" s="313" t="s">
        <v>1151</v>
      </c>
      <c r="AP286" s="169" t="s">
        <v>1166</v>
      </c>
      <c r="AQ286" s="394" t="s">
        <v>1167</v>
      </c>
    </row>
    <row r="287" spans="1:43" ht="51.75" customHeight="1" thickBot="1" x14ac:dyDescent="0.3">
      <c r="A287" s="935"/>
      <c r="B287" s="920"/>
      <c r="C287" s="920"/>
      <c r="D287" s="920"/>
      <c r="E287" s="914"/>
      <c r="F287" s="920"/>
      <c r="G287" s="920"/>
      <c r="H287" s="920"/>
      <c r="I287" s="914"/>
      <c r="J287" s="920"/>
      <c r="K287" s="914"/>
      <c r="L287" s="920"/>
      <c r="M287" s="920"/>
      <c r="N287" s="979"/>
      <c r="O287" s="920"/>
      <c r="P287" s="920"/>
      <c r="Q287" s="914"/>
      <c r="R287" s="917"/>
      <c r="S287" s="920"/>
      <c r="T287" s="1236"/>
      <c r="U287" s="1010"/>
      <c r="V287" s="994"/>
      <c r="W287" s="1421"/>
      <c r="X287" s="920"/>
      <c r="Y287" s="920"/>
      <c r="Z287" s="923"/>
      <c r="AA287" s="1381"/>
      <c r="AB287" s="1378"/>
      <c r="AC287" s="923"/>
      <c r="AD287" s="927"/>
      <c r="AE287" s="927"/>
      <c r="AF287" s="833" t="s">
        <v>1400</v>
      </c>
      <c r="AG287" s="173" t="s">
        <v>69</v>
      </c>
      <c r="AH287" s="179" t="s">
        <v>1168</v>
      </c>
      <c r="AI287" s="175">
        <v>43497</v>
      </c>
      <c r="AJ287" s="175">
        <v>43814</v>
      </c>
      <c r="AK287" s="27">
        <f t="shared" si="12"/>
        <v>317</v>
      </c>
      <c r="AL287" s="176">
        <v>0.5</v>
      </c>
      <c r="AM287" s="177" t="s">
        <v>347</v>
      </c>
      <c r="AN287" s="178" t="s">
        <v>1154</v>
      </c>
      <c r="AO287" s="319" t="s">
        <v>1155</v>
      </c>
      <c r="AP287" s="178" t="s">
        <v>142</v>
      </c>
      <c r="AQ287" s="232" t="s">
        <v>1169</v>
      </c>
    </row>
    <row r="288" spans="1:43" ht="96" thickTop="1" thickBot="1" x14ac:dyDescent="0.3">
      <c r="A288" s="348" t="s">
        <v>1101</v>
      </c>
      <c r="B288" s="112"/>
      <c r="C288" s="112" t="s">
        <v>621</v>
      </c>
      <c r="D288" s="112" t="s">
        <v>622</v>
      </c>
      <c r="E288" s="116" t="s">
        <v>623</v>
      </c>
      <c r="F288" s="112" t="s">
        <v>922</v>
      </c>
      <c r="G288" s="112" t="s">
        <v>1016</v>
      </c>
      <c r="H288" s="112" t="s">
        <v>1131</v>
      </c>
      <c r="I288" s="116" t="s">
        <v>1132</v>
      </c>
      <c r="J288" s="112" t="s">
        <v>924</v>
      </c>
      <c r="K288" s="116" t="s">
        <v>1018</v>
      </c>
      <c r="L288" s="112">
        <v>80</v>
      </c>
      <c r="M288" s="112" t="s">
        <v>38</v>
      </c>
      <c r="N288" s="112" t="s">
        <v>1073</v>
      </c>
      <c r="O288" s="112" t="s">
        <v>1074</v>
      </c>
      <c r="P288" s="112" t="s">
        <v>1133</v>
      </c>
      <c r="Q288" s="116" t="s">
        <v>1134</v>
      </c>
      <c r="R288" s="112">
        <v>3</v>
      </c>
      <c r="S288" s="112" t="s">
        <v>327</v>
      </c>
      <c r="T288" s="112" t="s">
        <v>1170</v>
      </c>
      <c r="U288" s="402" t="s">
        <v>33</v>
      </c>
      <c r="V288" s="116" t="s">
        <v>1171</v>
      </c>
      <c r="W288" s="117">
        <v>2</v>
      </c>
      <c r="X288" s="112">
        <v>100</v>
      </c>
      <c r="Y288" s="112" t="s">
        <v>38</v>
      </c>
      <c r="Z288" s="403" t="s">
        <v>328</v>
      </c>
      <c r="AA288" s="404">
        <v>0</v>
      </c>
      <c r="AB288" s="405">
        <v>0</v>
      </c>
      <c r="AC288" s="127"/>
      <c r="AD288" s="128" t="s">
        <v>1137</v>
      </c>
      <c r="AE288" s="128" t="s">
        <v>1138</v>
      </c>
      <c r="AF288" s="855" t="s">
        <v>1401</v>
      </c>
      <c r="AG288" s="129" t="s">
        <v>69</v>
      </c>
      <c r="AH288" s="135" t="s">
        <v>1172</v>
      </c>
      <c r="AI288" s="227">
        <v>43497</v>
      </c>
      <c r="AJ288" s="227">
        <v>43784</v>
      </c>
      <c r="AK288" s="2">
        <f t="shared" si="12"/>
        <v>287</v>
      </c>
      <c r="AL288" s="133">
        <v>1</v>
      </c>
      <c r="AM288" s="134" t="s">
        <v>347</v>
      </c>
      <c r="AN288" s="115" t="s">
        <v>1154</v>
      </c>
      <c r="AO288" s="128" t="s">
        <v>1155</v>
      </c>
      <c r="AP288" s="115" t="s">
        <v>142</v>
      </c>
      <c r="AQ288" s="351" t="s">
        <v>1169</v>
      </c>
    </row>
    <row r="289" spans="1:43" ht="34.5" customHeight="1" thickTop="1" x14ac:dyDescent="0.25">
      <c r="A289" s="933" t="s">
        <v>1101</v>
      </c>
      <c r="B289" s="918"/>
      <c r="C289" s="918" t="s">
        <v>621</v>
      </c>
      <c r="D289" s="918" t="s">
        <v>622</v>
      </c>
      <c r="E289" s="912" t="s">
        <v>623</v>
      </c>
      <c r="F289" s="918" t="s">
        <v>922</v>
      </c>
      <c r="G289" s="918" t="s">
        <v>1016</v>
      </c>
      <c r="H289" s="918" t="s">
        <v>1131</v>
      </c>
      <c r="I289" s="912" t="s">
        <v>1132</v>
      </c>
      <c r="J289" s="918" t="s">
        <v>924</v>
      </c>
      <c r="K289" s="912" t="s">
        <v>1018</v>
      </c>
      <c r="L289" s="918">
        <v>80</v>
      </c>
      <c r="M289" s="918" t="s">
        <v>38</v>
      </c>
      <c r="N289" s="918" t="s">
        <v>1073</v>
      </c>
      <c r="O289" s="918" t="s">
        <v>1074</v>
      </c>
      <c r="P289" s="918" t="s">
        <v>1133</v>
      </c>
      <c r="Q289" s="912" t="s">
        <v>1134</v>
      </c>
      <c r="R289" s="918">
        <v>3</v>
      </c>
      <c r="S289" s="918" t="s">
        <v>327</v>
      </c>
      <c r="T289" s="918" t="s">
        <v>1173</v>
      </c>
      <c r="U289" s="909" t="s">
        <v>33</v>
      </c>
      <c r="V289" s="912" t="s">
        <v>1174</v>
      </c>
      <c r="W289" s="915">
        <v>2</v>
      </c>
      <c r="X289" s="918">
        <v>90</v>
      </c>
      <c r="Y289" s="918" t="s">
        <v>38</v>
      </c>
      <c r="Z289" s="921" t="s">
        <v>328</v>
      </c>
      <c r="AA289" s="1376">
        <v>500000000</v>
      </c>
      <c r="AB289" s="1376">
        <v>0</v>
      </c>
      <c r="AC289" s="921"/>
      <c r="AD289" s="1417" t="s">
        <v>1137</v>
      </c>
      <c r="AE289" s="1417" t="s">
        <v>1138</v>
      </c>
      <c r="AF289" s="831" t="s">
        <v>1402</v>
      </c>
      <c r="AG289" s="164" t="s">
        <v>69</v>
      </c>
      <c r="AH289" s="170" t="s">
        <v>1175</v>
      </c>
      <c r="AI289" s="166">
        <v>43497</v>
      </c>
      <c r="AJ289" s="166">
        <v>43784</v>
      </c>
      <c r="AK289" s="8">
        <f t="shared" si="12"/>
        <v>287</v>
      </c>
      <c r="AL289" s="167">
        <v>0.2</v>
      </c>
      <c r="AM289" s="168" t="s">
        <v>347</v>
      </c>
      <c r="AN289" s="169" t="s">
        <v>1176</v>
      </c>
      <c r="AO289" s="313" t="s">
        <v>1177</v>
      </c>
      <c r="AP289" s="110"/>
      <c r="AQ289" s="171"/>
    </row>
    <row r="290" spans="1:43" ht="33.75" customHeight="1" x14ac:dyDescent="0.25">
      <c r="A290" s="934"/>
      <c r="B290" s="919"/>
      <c r="C290" s="919"/>
      <c r="D290" s="919"/>
      <c r="E290" s="913"/>
      <c r="F290" s="919"/>
      <c r="G290" s="919"/>
      <c r="H290" s="919"/>
      <c r="I290" s="913"/>
      <c r="J290" s="919"/>
      <c r="K290" s="913"/>
      <c r="L290" s="919"/>
      <c r="M290" s="919"/>
      <c r="N290" s="919"/>
      <c r="O290" s="919"/>
      <c r="P290" s="919"/>
      <c r="Q290" s="913"/>
      <c r="R290" s="919"/>
      <c r="S290" s="919"/>
      <c r="T290" s="919"/>
      <c r="U290" s="910"/>
      <c r="V290" s="913"/>
      <c r="W290" s="916"/>
      <c r="X290" s="919"/>
      <c r="Y290" s="919"/>
      <c r="Z290" s="922"/>
      <c r="AA290" s="1377"/>
      <c r="AB290" s="1377"/>
      <c r="AC290" s="922"/>
      <c r="AD290" s="1418"/>
      <c r="AE290" s="1418"/>
      <c r="AF290" s="832" t="s">
        <v>1403</v>
      </c>
      <c r="AG290" s="193" t="s">
        <v>69</v>
      </c>
      <c r="AH290" s="199" t="s">
        <v>1178</v>
      </c>
      <c r="AI290" s="205">
        <v>43556</v>
      </c>
      <c r="AJ290" s="205">
        <v>43784</v>
      </c>
      <c r="AK290" s="17">
        <f t="shared" si="12"/>
        <v>228</v>
      </c>
      <c r="AL290" s="196">
        <v>0.5</v>
      </c>
      <c r="AM290" s="197" t="s">
        <v>32</v>
      </c>
      <c r="AN290" s="198" t="s">
        <v>1176</v>
      </c>
      <c r="AO290" s="324" t="s">
        <v>1177</v>
      </c>
      <c r="AP290" s="108"/>
      <c r="AQ290" s="200"/>
    </row>
    <row r="291" spans="1:43" ht="27" x14ac:dyDescent="0.25">
      <c r="A291" s="934"/>
      <c r="B291" s="919"/>
      <c r="C291" s="919"/>
      <c r="D291" s="919"/>
      <c r="E291" s="913"/>
      <c r="F291" s="919"/>
      <c r="G291" s="919"/>
      <c r="H291" s="919"/>
      <c r="I291" s="913"/>
      <c r="J291" s="919"/>
      <c r="K291" s="913"/>
      <c r="L291" s="919"/>
      <c r="M291" s="919"/>
      <c r="N291" s="919"/>
      <c r="O291" s="919"/>
      <c r="P291" s="919"/>
      <c r="Q291" s="913"/>
      <c r="R291" s="919"/>
      <c r="S291" s="919"/>
      <c r="T291" s="919"/>
      <c r="U291" s="910"/>
      <c r="V291" s="913"/>
      <c r="W291" s="916"/>
      <c r="X291" s="919"/>
      <c r="Y291" s="919"/>
      <c r="Z291" s="922"/>
      <c r="AA291" s="1377">
        <v>0</v>
      </c>
      <c r="AB291" s="1377">
        <v>0</v>
      </c>
      <c r="AC291" s="922"/>
      <c r="AD291" s="1418" t="s">
        <v>1137</v>
      </c>
      <c r="AE291" s="1418" t="s">
        <v>1138</v>
      </c>
      <c r="AF291" s="832" t="s">
        <v>1404</v>
      </c>
      <c r="AG291" s="193" t="s">
        <v>69</v>
      </c>
      <c r="AH291" s="199" t="s">
        <v>1179</v>
      </c>
      <c r="AI291" s="205">
        <v>43497</v>
      </c>
      <c r="AJ291" s="205">
        <v>43784</v>
      </c>
      <c r="AK291" s="17">
        <f t="shared" si="12"/>
        <v>287</v>
      </c>
      <c r="AL291" s="196">
        <v>0.15</v>
      </c>
      <c r="AM291" s="197" t="s">
        <v>347</v>
      </c>
      <c r="AN291" s="198" t="s">
        <v>1150</v>
      </c>
      <c r="AO291" s="324" t="s">
        <v>1180</v>
      </c>
      <c r="AP291" s="108"/>
      <c r="AQ291" s="200"/>
    </row>
    <row r="292" spans="1:43" ht="36" customHeight="1" thickBot="1" x14ac:dyDescent="0.3">
      <c r="A292" s="935"/>
      <c r="B292" s="920"/>
      <c r="C292" s="920"/>
      <c r="D292" s="920"/>
      <c r="E292" s="914"/>
      <c r="F292" s="920"/>
      <c r="G292" s="920"/>
      <c r="H292" s="920"/>
      <c r="I292" s="914"/>
      <c r="J292" s="920"/>
      <c r="K292" s="914"/>
      <c r="L292" s="920"/>
      <c r="M292" s="920"/>
      <c r="N292" s="920"/>
      <c r="O292" s="920"/>
      <c r="P292" s="920"/>
      <c r="Q292" s="914"/>
      <c r="R292" s="920"/>
      <c r="S292" s="920"/>
      <c r="T292" s="920"/>
      <c r="U292" s="911"/>
      <c r="V292" s="914"/>
      <c r="W292" s="917"/>
      <c r="X292" s="920"/>
      <c r="Y292" s="920"/>
      <c r="Z292" s="923"/>
      <c r="AA292" s="1378">
        <v>0</v>
      </c>
      <c r="AB292" s="1378">
        <v>0</v>
      </c>
      <c r="AC292" s="923"/>
      <c r="AD292" s="1419" t="s">
        <v>1137</v>
      </c>
      <c r="AE292" s="1419" t="s">
        <v>1138</v>
      </c>
      <c r="AF292" s="833" t="s">
        <v>1405</v>
      </c>
      <c r="AG292" s="173" t="s">
        <v>69</v>
      </c>
      <c r="AH292" s="179" t="s">
        <v>1181</v>
      </c>
      <c r="AI292" s="175">
        <v>43497</v>
      </c>
      <c r="AJ292" s="175">
        <v>43784</v>
      </c>
      <c r="AK292" s="27">
        <f t="shared" si="12"/>
        <v>287</v>
      </c>
      <c r="AL292" s="176">
        <v>0.15</v>
      </c>
      <c r="AM292" s="177" t="s">
        <v>347</v>
      </c>
      <c r="AN292" s="178" t="s">
        <v>142</v>
      </c>
      <c r="AO292" s="178" t="s">
        <v>1169</v>
      </c>
      <c r="AP292" s="109"/>
      <c r="AQ292" s="180"/>
    </row>
    <row r="293" spans="1:43" ht="98.25" customHeight="1" thickTop="1" x14ac:dyDescent="0.25">
      <c r="A293" s="894" t="s">
        <v>1101</v>
      </c>
      <c r="B293" s="881"/>
      <c r="C293" s="881" t="s">
        <v>621</v>
      </c>
      <c r="D293" s="881" t="s">
        <v>622</v>
      </c>
      <c r="E293" s="897" t="s">
        <v>623</v>
      </c>
      <c r="F293" s="881" t="s">
        <v>922</v>
      </c>
      <c r="G293" s="881" t="s">
        <v>1016</v>
      </c>
      <c r="H293" s="881" t="s">
        <v>1182</v>
      </c>
      <c r="I293" s="897" t="s">
        <v>1183</v>
      </c>
      <c r="J293" s="881" t="s">
        <v>924</v>
      </c>
      <c r="K293" s="897" t="s">
        <v>1018</v>
      </c>
      <c r="L293" s="881">
        <v>80</v>
      </c>
      <c r="M293" s="881" t="s">
        <v>38</v>
      </c>
      <c r="N293" s="890" t="s">
        <v>1073</v>
      </c>
      <c r="O293" s="881" t="s">
        <v>1074</v>
      </c>
      <c r="P293" s="881" t="s">
        <v>1184</v>
      </c>
      <c r="Q293" s="897" t="s">
        <v>1185</v>
      </c>
      <c r="R293" s="878">
        <v>90</v>
      </c>
      <c r="S293" s="881" t="s">
        <v>38</v>
      </c>
      <c r="T293" s="1268" t="s">
        <v>1186</v>
      </c>
      <c r="U293" s="1241" t="s">
        <v>33</v>
      </c>
      <c r="V293" s="1244" t="s">
        <v>1187</v>
      </c>
      <c r="W293" s="1397">
        <v>3</v>
      </c>
      <c r="X293" s="1398">
        <v>90</v>
      </c>
      <c r="Y293" s="1398" t="s">
        <v>38</v>
      </c>
      <c r="Z293" s="1398" t="s">
        <v>973</v>
      </c>
      <c r="AA293" s="1416">
        <v>0</v>
      </c>
      <c r="AB293" s="1384">
        <v>0</v>
      </c>
      <c r="AC293" s="884"/>
      <c r="AD293" s="891" t="s">
        <v>1188</v>
      </c>
      <c r="AE293" s="891" t="s">
        <v>1189</v>
      </c>
      <c r="AF293" s="831" t="s">
        <v>1406</v>
      </c>
      <c r="AG293" s="164" t="s">
        <v>69</v>
      </c>
      <c r="AH293" s="170" t="s">
        <v>1190</v>
      </c>
      <c r="AI293" s="166">
        <v>43490</v>
      </c>
      <c r="AJ293" s="166">
        <v>43490</v>
      </c>
      <c r="AK293" s="8">
        <f t="shared" si="12"/>
        <v>0</v>
      </c>
      <c r="AL293" s="167">
        <v>0.5</v>
      </c>
      <c r="AM293" s="168" t="s">
        <v>32</v>
      </c>
      <c r="AN293" s="169" t="s">
        <v>1191</v>
      </c>
      <c r="AO293" s="110" t="s">
        <v>1192</v>
      </c>
      <c r="AP293" s="169" t="s">
        <v>1193</v>
      </c>
      <c r="AQ293" s="230" t="s">
        <v>1194</v>
      </c>
    </row>
    <row r="294" spans="1:43" ht="121.5" customHeight="1" thickBot="1" x14ac:dyDescent="0.3">
      <c r="A294" s="896"/>
      <c r="B294" s="883"/>
      <c r="C294" s="883"/>
      <c r="D294" s="883"/>
      <c r="E294" s="899"/>
      <c r="F294" s="883"/>
      <c r="G294" s="883"/>
      <c r="H294" s="883"/>
      <c r="I294" s="899"/>
      <c r="J294" s="883"/>
      <c r="K294" s="899"/>
      <c r="L294" s="883"/>
      <c r="M294" s="883"/>
      <c r="N294" s="1277"/>
      <c r="O294" s="883"/>
      <c r="P294" s="883"/>
      <c r="Q294" s="899"/>
      <c r="R294" s="880"/>
      <c r="S294" s="883"/>
      <c r="T294" s="1271"/>
      <c r="U294" s="1272"/>
      <c r="V294" s="1273"/>
      <c r="W294" s="1387"/>
      <c r="X294" s="1402"/>
      <c r="Y294" s="1402"/>
      <c r="Z294" s="1402"/>
      <c r="AA294" s="1392"/>
      <c r="AB294" s="1393"/>
      <c r="AC294" s="886"/>
      <c r="AD294" s="893"/>
      <c r="AE294" s="893"/>
      <c r="AF294" s="833" t="s">
        <v>1407</v>
      </c>
      <c r="AG294" s="173" t="s">
        <v>69</v>
      </c>
      <c r="AH294" s="179" t="s">
        <v>1195</v>
      </c>
      <c r="AI294" s="175">
        <v>43490</v>
      </c>
      <c r="AJ294" s="175">
        <v>43799</v>
      </c>
      <c r="AK294" s="27">
        <f t="shared" si="12"/>
        <v>309</v>
      </c>
      <c r="AL294" s="176">
        <v>0.5</v>
      </c>
      <c r="AM294" s="177" t="s">
        <v>32</v>
      </c>
      <c r="AN294" s="178" t="s">
        <v>1191</v>
      </c>
      <c r="AO294" s="109" t="s">
        <v>1192</v>
      </c>
      <c r="AP294" s="178" t="s">
        <v>1193</v>
      </c>
      <c r="AQ294" s="232" t="s">
        <v>1194</v>
      </c>
    </row>
    <row r="295" spans="1:43" ht="138" customHeight="1" thickTop="1" x14ac:dyDescent="0.25">
      <c r="A295" s="894" t="s">
        <v>1101</v>
      </c>
      <c r="B295" s="881"/>
      <c r="C295" s="881" t="s">
        <v>621</v>
      </c>
      <c r="D295" s="881" t="s">
        <v>622</v>
      </c>
      <c r="E295" s="897" t="s">
        <v>623</v>
      </c>
      <c r="F295" s="881" t="s">
        <v>922</v>
      </c>
      <c r="G295" s="881" t="s">
        <v>1016</v>
      </c>
      <c r="H295" s="881" t="s">
        <v>1182</v>
      </c>
      <c r="I295" s="897" t="s">
        <v>1183</v>
      </c>
      <c r="J295" s="881" t="s">
        <v>924</v>
      </c>
      <c r="K295" s="897" t="s">
        <v>1018</v>
      </c>
      <c r="L295" s="881">
        <v>80</v>
      </c>
      <c r="M295" s="881" t="s">
        <v>38</v>
      </c>
      <c r="N295" s="890" t="s">
        <v>1073</v>
      </c>
      <c r="O295" s="881" t="s">
        <v>1074</v>
      </c>
      <c r="P295" s="881" t="s">
        <v>1184</v>
      </c>
      <c r="Q295" s="897" t="s">
        <v>1185</v>
      </c>
      <c r="R295" s="878">
        <v>90</v>
      </c>
      <c r="S295" s="881" t="s">
        <v>38</v>
      </c>
      <c r="T295" s="1268" t="s">
        <v>1196</v>
      </c>
      <c r="U295" s="1241" t="s">
        <v>33</v>
      </c>
      <c r="V295" s="1244" t="s">
        <v>1197</v>
      </c>
      <c r="W295" s="1265">
        <v>3</v>
      </c>
      <c r="X295" s="1407">
        <v>90</v>
      </c>
      <c r="Y295" s="1410" t="s">
        <v>38</v>
      </c>
      <c r="Z295" s="1400" t="s">
        <v>328</v>
      </c>
      <c r="AA295" s="1382">
        <v>0</v>
      </c>
      <c r="AB295" s="1384">
        <v>0</v>
      </c>
      <c r="AC295" s="884"/>
      <c r="AD295" s="891" t="s">
        <v>1188</v>
      </c>
      <c r="AE295" s="891" t="s">
        <v>1189</v>
      </c>
      <c r="AF295" s="831" t="s">
        <v>1408</v>
      </c>
      <c r="AG295" s="164" t="s">
        <v>69</v>
      </c>
      <c r="AH295" s="170" t="s">
        <v>1198</v>
      </c>
      <c r="AI295" s="166">
        <v>43490</v>
      </c>
      <c r="AJ295" s="166">
        <v>43799</v>
      </c>
      <c r="AK295" s="8">
        <f t="shared" si="12"/>
        <v>309</v>
      </c>
      <c r="AL295" s="167">
        <v>0.5</v>
      </c>
      <c r="AM295" s="168" t="s">
        <v>347</v>
      </c>
      <c r="AN295" s="169" t="s">
        <v>1191</v>
      </c>
      <c r="AO295" s="110" t="s">
        <v>1192</v>
      </c>
      <c r="AP295" s="169" t="s">
        <v>1193</v>
      </c>
      <c r="AQ295" s="230" t="s">
        <v>1194</v>
      </c>
    </row>
    <row r="296" spans="1:43" ht="76.5" customHeight="1" thickBot="1" x14ac:dyDescent="0.3">
      <c r="A296" s="896"/>
      <c r="B296" s="883"/>
      <c r="C296" s="883"/>
      <c r="D296" s="883"/>
      <c r="E296" s="899"/>
      <c r="F296" s="883"/>
      <c r="G296" s="883"/>
      <c r="H296" s="883"/>
      <c r="I296" s="899"/>
      <c r="J296" s="883"/>
      <c r="K296" s="899"/>
      <c r="L296" s="883"/>
      <c r="M296" s="883"/>
      <c r="N296" s="1277"/>
      <c r="O296" s="883"/>
      <c r="P296" s="883"/>
      <c r="Q296" s="899"/>
      <c r="R296" s="880"/>
      <c r="S296" s="883"/>
      <c r="T296" s="1271"/>
      <c r="U296" s="1272"/>
      <c r="V296" s="1273"/>
      <c r="W296" s="1278"/>
      <c r="X296" s="1409"/>
      <c r="Y296" s="1391"/>
      <c r="Z296" s="1406"/>
      <c r="AA296" s="1392"/>
      <c r="AB296" s="1393"/>
      <c r="AC296" s="886"/>
      <c r="AD296" s="893"/>
      <c r="AE296" s="893"/>
      <c r="AF296" s="833" t="s">
        <v>1409</v>
      </c>
      <c r="AG296" s="173" t="s">
        <v>69</v>
      </c>
      <c r="AH296" s="179" t="s">
        <v>1199</v>
      </c>
      <c r="AI296" s="175">
        <v>43490</v>
      </c>
      <c r="AJ296" s="175">
        <v>43809</v>
      </c>
      <c r="AK296" s="27">
        <f t="shared" si="12"/>
        <v>319</v>
      </c>
      <c r="AL296" s="176">
        <v>0.5</v>
      </c>
      <c r="AM296" s="177" t="s">
        <v>347</v>
      </c>
      <c r="AN296" s="178" t="s">
        <v>1191</v>
      </c>
      <c r="AO296" s="109" t="s">
        <v>1192</v>
      </c>
      <c r="AP296" s="178" t="s">
        <v>1193</v>
      </c>
      <c r="AQ296" s="232" t="s">
        <v>1194</v>
      </c>
    </row>
    <row r="297" spans="1:43" ht="81.75" thickTop="1" x14ac:dyDescent="0.25">
      <c r="A297" s="894" t="s">
        <v>1101</v>
      </c>
      <c r="B297" s="881"/>
      <c r="C297" s="881" t="s">
        <v>621</v>
      </c>
      <c r="D297" s="881" t="s">
        <v>622</v>
      </c>
      <c r="E297" s="897" t="s">
        <v>623</v>
      </c>
      <c r="F297" s="881" t="s">
        <v>922</v>
      </c>
      <c r="G297" s="881" t="s">
        <v>1016</v>
      </c>
      <c r="H297" s="881" t="s">
        <v>1182</v>
      </c>
      <c r="I297" s="897" t="s">
        <v>1183</v>
      </c>
      <c r="J297" s="881" t="s">
        <v>924</v>
      </c>
      <c r="K297" s="897" t="s">
        <v>1018</v>
      </c>
      <c r="L297" s="881">
        <v>80</v>
      </c>
      <c r="M297" s="881" t="s">
        <v>38</v>
      </c>
      <c r="N297" s="890" t="s">
        <v>1073</v>
      </c>
      <c r="O297" s="881" t="s">
        <v>1074</v>
      </c>
      <c r="P297" s="881" t="s">
        <v>1184</v>
      </c>
      <c r="Q297" s="897" t="s">
        <v>1185</v>
      </c>
      <c r="R297" s="878">
        <v>90</v>
      </c>
      <c r="S297" s="881" t="s">
        <v>38</v>
      </c>
      <c r="T297" s="1268" t="s">
        <v>1200</v>
      </c>
      <c r="U297" s="1241" t="s">
        <v>33</v>
      </c>
      <c r="V297" s="1244" t="s">
        <v>1201</v>
      </c>
      <c r="W297" s="1397">
        <v>2</v>
      </c>
      <c r="X297" s="1398">
        <v>10</v>
      </c>
      <c r="Y297" s="1412" t="s">
        <v>327</v>
      </c>
      <c r="Z297" s="1414" t="s">
        <v>973</v>
      </c>
      <c r="AA297" s="1384">
        <v>0</v>
      </c>
      <c r="AB297" s="1384">
        <v>0</v>
      </c>
      <c r="AC297" s="884"/>
      <c r="AD297" s="891" t="s">
        <v>1188</v>
      </c>
      <c r="AE297" s="891" t="s">
        <v>1189</v>
      </c>
      <c r="AF297" s="831" t="s">
        <v>1410</v>
      </c>
      <c r="AG297" s="164" t="s">
        <v>69</v>
      </c>
      <c r="AH297" s="170" t="s">
        <v>1202</v>
      </c>
      <c r="AI297" s="166">
        <v>43490</v>
      </c>
      <c r="AJ297" s="166">
        <v>43490</v>
      </c>
      <c r="AK297" s="8">
        <f t="shared" si="12"/>
        <v>0</v>
      </c>
      <c r="AL297" s="167">
        <v>0.5</v>
      </c>
      <c r="AM297" s="168" t="s">
        <v>32</v>
      </c>
      <c r="AN297" s="169" t="s">
        <v>1191</v>
      </c>
      <c r="AO297" s="110" t="s">
        <v>1192</v>
      </c>
      <c r="AP297" s="169" t="s">
        <v>1203</v>
      </c>
      <c r="AQ297" s="230" t="s">
        <v>1204</v>
      </c>
    </row>
    <row r="298" spans="1:43" ht="81.75" thickBot="1" x14ac:dyDescent="0.3">
      <c r="A298" s="896"/>
      <c r="B298" s="883"/>
      <c r="C298" s="883"/>
      <c r="D298" s="883"/>
      <c r="E298" s="899"/>
      <c r="F298" s="883"/>
      <c r="G298" s="883"/>
      <c r="H298" s="883"/>
      <c r="I298" s="899"/>
      <c r="J298" s="883"/>
      <c r="K298" s="899"/>
      <c r="L298" s="883"/>
      <c r="M298" s="883"/>
      <c r="N298" s="1277"/>
      <c r="O298" s="883"/>
      <c r="P298" s="883"/>
      <c r="Q298" s="899"/>
      <c r="R298" s="880"/>
      <c r="S298" s="883"/>
      <c r="T298" s="1271"/>
      <c r="U298" s="1272"/>
      <c r="V298" s="1273"/>
      <c r="W298" s="1387"/>
      <c r="X298" s="1402"/>
      <c r="Y298" s="1413"/>
      <c r="Z298" s="1415"/>
      <c r="AA298" s="1393"/>
      <c r="AB298" s="1393"/>
      <c r="AC298" s="886"/>
      <c r="AD298" s="893"/>
      <c r="AE298" s="893"/>
      <c r="AF298" s="833" t="s">
        <v>1411</v>
      </c>
      <c r="AG298" s="173" t="s">
        <v>69</v>
      </c>
      <c r="AH298" s="179" t="s">
        <v>1205</v>
      </c>
      <c r="AI298" s="175">
        <v>43549</v>
      </c>
      <c r="AJ298" s="175">
        <v>43799</v>
      </c>
      <c r="AK298" s="27">
        <f t="shared" si="12"/>
        <v>250</v>
      </c>
      <c r="AL298" s="176">
        <v>0.5</v>
      </c>
      <c r="AM298" s="177" t="s">
        <v>32</v>
      </c>
      <c r="AN298" s="178" t="s">
        <v>1191</v>
      </c>
      <c r="AO298" s="109" t="s">
        <v>1192</v>
      </c>
      <c r="AP298" s="178" t="s">
        <v>1203</v>
      </c>
      <c r="AQ298" s="232" t="s">
        <v>1204</v>
      </c>
    </row>
    <row r="299" spans="1:43" ht="72" customHeight="1" thickTop="1" x14ac:dyDescent="0.25">
      <c r="A299" s="894" t="s">
        <v>1101</v>
      </c>
      <c r="B299" s="881"/>
      <c r="C299" s="881" t="s">
        <v>621</v>
      </c>
      <c r="D299" s="881" t="s">
        <v>622</v>
      </c>
      <c r="E299" s="897" t="s">
        <v>623</v>
      </c>
      <c r="F299" s="881" t="s">
        <v>922</v>
      </c>
      <c r="G299" s="881" t="s">
        <v>1016</v>
      </c>
      <c r="H299" s="881" t="s">
        <v>1206</v>
      </c>
      <c r="I299" s="897" t="s">
        <v>1207</v>
      </c>
      <c r="J299" s="881" t="s">
        <v>924</v>
      </c>
      <c r="K299" s="897" t="s">
        <v>1018</v>
      </c>
      <c r="L299" s="881">
        <v>80</v>
      </c>
      <c r="M299" s="881" t="s">
        <v>38</v>
      </c>
      <c r="N299" s="890" t="s">
        <v>1073</v>
      </c>
      <c r="O299" s="881" t="s">
        <v>1074</v>
      </c>
      <c r="P299" s="881" t="s">
        <v>1208</v>
      </c>
      <c r="Q299" s="897" t="s">
        <v>1209</v>
      </c>
      <c r="R299" s="878">
        <v>90</v>
      </c>
      <c r="S299" s="881" t="s">
        <v>38</v>
      </c>
      <c r="T299" s="1268" t="s">
        <v>1210</v>
      </c>
      <c r="U299" s="1241" t="s">
        <v>33</v>
      </c>
      <c r="V299" s="1244" t="s">
        <v>1211</v>
      </c>
      <c r="W299" s="1265">
        <v>2</v>
      </c>
      <c r="X299" s="1407">
        <v>3</v>
      </c>
      <c r="Y299" s="1410" t="s">
        <v>327</v>
      </c>
      <c r="Z299" s="890" t="s">
        <v>328</v>
      </c>
      <c r="AA299" s="903">
        <v>0</v>
      </c>
      <c r="AB299" s="903">
        <v>0</v>
      </c>
      <c r="AC299" s="890"/>
      <c r="AD299" s="891" t="s">
        <v>1212</v>
      </c>
      <c r="AE299" s="891" t="s">
        <v>1213</v>
      </c>
      <c r="AF299" s="831" t="s">
        <v>1412</v>
      </c>
      <c r="AG299" s="164" t="s">
        <v>69</v>
      </c>
      <c r="AH299" s="170" t="s">
        <v>1214</v>
      </c>
      <c r="AI299" s="406">
        <v>43497</v>
      </c>
      <c r="AJ299" s="406">
        <v>43784</v>
      </c>
      <c r="AK299" s="8">
        <f t="shared" si="12"/>
        <v>287</v>
      </c>
      <c r="AL299" s="167">
        <v>0.4</v>
      </c>
      <c r="AM299" s="168" t="s">
        <v>32</v>
      </c>
      <c r="AN299" s="168" t="s">
        <v>1150</v>
      </c>
      <c r="AO299" s="407" t="s">
        <v>1215</v>
      </c>
      <c r="AP299" s="168" t="s">
        <v>1216</v>
      </c>
      <c r="AQ299" s="408" t="s">
        <v>1217</v>
      </c>
    </row>
    <row r="300" spans="1:43" ht="40.5" customHeight="1" x14ac:dyDescent="0.25">
      <c r="A300" s="895"/>
      <c r="B300" s="882"/>
      <c r="C300" s="882"/>
      <c r="D300" s="882"/>
      <c r="E300" s="898"/>
      <c r="F300" s="882"/>
      <c r="G300" s="882"/>
      <c r="H300" s="882"/>
      <c r="I300" s="898"/>
      <c r="J300" s="882"/>
      <c r="K300" s="898"/>
      <c r="L300" s="882"/>
      <c r="M300" s="882"/>
      <c r="N300" s="941"/>
      <c r="O300" s="882"/>
      <c r="P300" s="882"/>
      <c r="Q300" s="898"/>
      <c r="R300" s="879"/>
      <c r="S300" s="882"/>
      <c r="T300" s="1269"/>
      <c r="U300" s="1242"/>
      <c r="V300" s="1245"/>
      <c r="W300" s="1266"/>
      <c r="X300" s="1408"/>
      <c r="Y300" s="1390"/>
      <c r="Z300" s="941"/>
      <c r="AA300" s="904"/>
      <c r="AB300" s="904"/>
      <c r="AC300" s="941"/>
      <c r="AD300" s="892"/>
      <c r="AE300" s="892"/>
      <c r="AF300" s="832" t="s">
        <v>1413</v>
      </c>
      <c r="AG300" s="193" t="s">
        <v>69</v>
      </c>
      <c r="AH300" s="199" t="s">
        <v>1218</v>
      </c>
      <c r="AI300" s="409">
        <v>43497</v>
      </c>
      <c r="AJ300" s="409">
        <v>43784</v>
      </c>
      <c r="AK300" s="17">
        <f t="shared" si="12"/>
        <v>287</v>
      </c>
      <c r="AL300" s="196">
        <v>0.4</v>
      </c>
      <c r="AM300" s="197" t="s">
        <v>347</v>
      </c>
      <c r="AN300" s="197" t="s">
        <v>1219</v>
      </c>
      <c r="AO300" s="197" t="s">
        <v>1215</v>
      </c>
      <c r="AP300" s="197" t="s">
        <v>1220</v>
      </c>
      <c r="AQ300" s="410" t="s">
        <v>1221</v>
      </c>
    </row>
    <row r="301" spans="1:43" ht="66" customHeight="1" thickBot="1" x14ac:dyDescent="0.3">
      <c r="A301" s="896"/>
      <c r="B301" s="883"/>
      <c r="C301" s="883"/>
      <c r="D301" s="883"/>
      <c r="E301" s="899"/>
      <c r="F301" s="883"/>
      <c r="G301" s="883"/>
      <c r="H301" s="883"/>
      <c r="I301" s="899"/>
      <c r="J301" s="883"/>
      <c r="K301" s="899"/>
      <c r="L301" s="883"/>
      <c r="M301" s="883"/>
      <c r="N301" s="1277"/>
      <c r="O301" s="883"/>
      <c r="P301" s="883"/>
      <c r="Q301" s="899"/>
      <c r="R301" s="880"/>
      <c r="S301" s="883"/>
      <c r="T301" s="1271"/>
      <c r="U301" s="1272"/>
      <c r="V301" s="1273"/>
      <c r="W301" s="1278"/>
      <c r="X301" s="1409"/>
      <c r="Y301" s="1411"/>
      <c r="Z301" s="1277"/>
      <c r="AA301" s="905"/>
      <c r="AB301" s="905"/>
      <c r="AC301" s="1277"/>
      <c r="AD301" s="893"/>
      <c r="AE301" s="893"/>
      <c r="AF301" s="833" t="s">
        <v>1414</v>
      </c>
      <c r="AG301" s="173" t="s">
        <v>69</v>
      </c>
      <c r="AH301" s="179" t="s">
        <v>1222</v>
      </c>
      <c r="AI301" s="411">
        <v>43497</v>
      </c>
      <c r="AJ301" s="411">
        <v>43784</v>
      </c>
      <c r="AK301" s="27">
        <f t="shared" si="12"/>
        <v>287</v>
      </c>
      <c r="AL301" s="176">
        <v>0.2</v>
      </c>
      <c r="AM301" s="177" t="s">
        <v>347</v>
      </c>
      <c r="AN301" s="177" t="s">
        <v>1223</v>
      </c>
      <c r="AO301" s="177" t="s">
        <v>1224</v>
      </c>
      <c r="AP301" s="178"/>
      <c r="AQ301" s="412" t="s">
        <v>1225</v>
      </c>
    </row>
    <row r="302" spans="1:43" ht="43.5" customHeight="1" thickTop="1" x14ac:dyDescent="0.25">
      <c r="A302" s="894" t="s">
        <v>1101</v>
      </c>
      <c r="B302" s="881"/>
      <c r="C302" s="881" t="s">
        <v>621</v>
      </c>
      <c r="D302" s="881" t="s">
        <v>622</v>
      </c>
      <c r="E302" s="897" t="s">
        <v>623</v>
      </c>
      <c r="F302" s="881" t="s">
        <v>922</v>
      </c>
      <c r="G302" s="881" t="s">
        <v>1016</v>
      </c>
      <c r="H302" s="881" t="s">
        <v>1206</v>
      </c>
      <c r="I302" s="897" t="s">
        <v>1207</v>
      </c>
      <c r="J302" s="881" t="s">
        <v>924</v>
      </c>
      <c r="K302" s="897" t="s">
        <v>1018</v>
      </c>
      <c r="L302" s="881">
        <v>80</v>
      </c>
      <c r="M302" s="881" t="s">
        <v>38</v>
      </c>
      <c r="N302" s="890" t="s">
        <v>1073</v>
      </c>
      <c r="O302" s="881" t="s">
        <v>1074</v>
      </c>
      <c r="P302" s="881" t="s">
        <v>1208</v>
      </c>
      <c r="Q302" s="897" t="s">
        <v>1209</v>
      </c>
      <c r="R302" s="878">
        <v>90</v>
      </c>
      <c r="S302" s="881" t="s">
        <v>38</v>
      </c>
      <c r="T302" s="1268" t="s">
        <v>1226</v>
      </c>
      <c r="U302" s="1241" t="s">
        <v>33</v>
      </c>
      <c r="V302" s="1244" t="s">
        <v>1227</v>
      </c>
      <c r="W302" s="1397">
        <v>2</v>
      </c>
      <c r="X302" s="1398">
        <v>100</v>
      </c>
      <c r="Y302" s="1398" t="s">
        <v>38</v>
      </c>
      <c r="Z302" s="1400" t="s">
        <v>39</v>
      </c>
      <c r="AA302" s="1382">
        <v>0</v>
      </c>
      <c r="AB302" s="1384">
        <v>0</v>
      </c>
      <c r="AC302" s="884"/>
      <c r="AD302" s="891" t="s">
        <v>1212</v>
      </c>
      <c r="AE302" s="891" t="s">
        <v>1213</v>
      </c>
      <c r="AF302" s="831" t="s">
        <v>1415</v>
      </c>
      <c r="AG302" s="164" t="s">
        <v>69</v>
      </c>
      <c r="AH302" s="413" t="s">
        <v>1228</v>
      </c>
      <c r="AI302" s="166">
        <v>43501</v>
      </c>
      <c r="AJ302" s="166">
        <v>43784</v>
      </c>
      <c r="AK302" s="8">
        <f t="shared" si="12"/>
        <v>283</v>
      </c>
      <c r="AL302" s="167">
        <v>0.6</v>
      </c>
      <c r="AM302" s="168" t="s">
        <v>32</v>
      </c>
      <c r="AN302" s="169" t="s">
        <v>1229</v>
      </c>
      <c r="AO302" s="169" t="s">
        <v>1230</v>
      </c>
      <c r="AP302" s="169" t="s">
        <v>88</v>
      </c>
      <c r="AQ302" s="169" t="s">
        <v>1231</v>
      </c>
    </row>
    <row r="303" spans="1:43" ht="66.75" customHeight="1" thickBot="1" x14ac:dyDescent="0.3">
      <c r="A303" s="896"/>
      <c r="B303" s="883"/>
      <c r="C303" s="883"/>
      <c r="D303" s="883"/>
      <c r="E303" s="899"/>
      <c r="F303" s="883"/>
      <c r="G303" s="883"/>
      <c r="H303" s="883"/>
      <c r="I303" s="899"/>
      <c r="J303" s="883"/>
      <c r="K303" s="899"/>
      <c r="L303" s="883"/>
      <c r="M303" s="883"/>
      <c r="N303" s="1277"/>
      <c r="O303" s="883"/>
      <c r="P303" s="883"/>
      <c r="Q303" s="899"/>
      <c r="R303" s="880"/>
      <c r="S303" s="883"/>
      <c r="T303" s="1271"/>
      <c r="U303" s="1272"/>
      <c r="V303" s="1273"/>
      <c r="W303" s="1387"/>
      <c r="X303" s="1402"/>
      <c r="Y303" s="1402"/>
      <c r="Z303" s="1406"/>
      <c r="AA303" s="1392"/>
      <c r="AB303" s="1393"/>
      <c r="AC303" s="886"/>
      <c r="AD303" s="893"/>
      <c r="AE303" s="893"/>
      <c r="AF303" s="833" t="s">
        <v>1416</v>
      </c>
      <c r="AG303" s="173" t="s">
        <v>69</v>
      </c>
      <c r="AH303" s="414" t="s">
        <v>1232</v>
      </c>
      <c r="AI303" s="175">
        <v>43475</v>
      </c>
      <c r="AJ303" s="175">
        <v>43785</v>
      </c>
      <c r="AK303" s="27">
        <f t="shared" si="12"/>
        <v>310</v>
      </c>
      <c r="AL303" s="176">
        <v>0.4</v>
      </c>
      <c r="AM303" s="177" t="s">
        <v>32</v>
      </c>
      <c r="AN303" s="178" t="s">
        <v>1229</v>
      </c>
      <c r="AO303" s="178" t="s">
        <v>1230</v>
      </c>
      <c r="AP303" s="178" t="s">
        <v>1233</v>
      </c>
      <c r="AQ303" s="178" t="s">
        <v>1234</v>
      </c>
    </row>
    <row r="304" spans="1:43" ht="68.25" thickTop="1" x14ac:dyDescent="0.25">
      <c r="A304" s="894" t="s">
        <v>1101</v>
      </c>
      <c r="B304" s="881"/>
      <c r="C304" s="881" t="s">
        <v>621</v>
      </c>
      <c r="D304" s="881" t="s">
        <v>622</v>
      </c>
      <c r="E304" s="897" t="s">
        <v>623</v>
      </c>
      <c r="F304" s="881" t="s">
        <v>922</v>
      </c>
      <c r="G304" s="881" t="s">
        <v>1016</v>
      </c>
      <c r="H304" s="881" t="s">
        <v>1206</v>
      </c>
      <c r="I304" s="897" t="s">
        <v>1207</v>
      </c>
      <c r="J304" s="881" t="s">
        <v>924</v>
      </c>
      <c r="K304" s="897" t="s">
        <v>1018</v>
      </c>
      <c r="L304" s="881">
        <v>80</v>
      </c>
      <c r="M304" s="881" t="s">
        <v>38</v>
      </c>
      <c r="N304" s="890" t="s">
        <v>1073</v>
      </c>
      <c r="O304" s="881" t="s">
        <v>1074</v>
      </c>
      <c r="P304" s="881" t="s">
        <v>1208</v>
      </c>
      <c r="Q304" s="897" t="s">
        <v>1209</v>
      </c>
      <c r="R304" s="878">
        <v>90</v>
      </c>
      <c r="S304" s="881" t="s">
        <v>38</v>
      </c>
      <c r="T304" s="1268" t="s">
        <v>1235</v>
      </c>
      <c r="U304" s="1241" t="s">
        <v>33</v>
      </c>
      <c r="V304" s="1244" t="s">
        <v>1236</v>
      </c>
      <c r="W304" s="1397">
        <v>2</v>
      </c>
      <c r="X304" s="1398">
        <v>3</v>
      </c>
      <c r="Y304" s="1398" t="s">
        <v>327</v>
      </c>
      <c r="Z304" s="1400" t="s">
        <v>39</v>
      </c>
      <c r="AA304" s="1382">
        <v>0</v>
      </c>
      <c r="AB304" s="1384">
        <v>0</v>
      </c>
      <c r="AC304" s="884" t="s">
        <v>1237</v>
      </c>
      <c r="AD304" s="891" t="s">
        <v>1212</v>
      </c>
      <c r="AE304" s="891" t="s">
        <v>1213</v>
      </c>
      <c r="AF304" s="831" t="s">
        <v>1417</v>
      </c>
      <c r="AG304" s="164" t="s">
        <v>69</v>
      </c>
      <c r="AH304" s="170" t="s">
        <v>1238</v>
      </c>
      <c r="AI304" s="406">
        <v>43511</v>
      </c>
      <c r="AJ304" s="406">
        <v>43784</v>
      </c>
      <c r="AK304" s="8">
        <f t="shared" si="12"/>
        <v>273</v>
      </c>
      <c r="AL304" s="167">
        <v>0.5</v>
      </c>
      <c r="AM304" s="168" t="s">
        <v>32</v>
      </c>
      <c r="AN304" s="168" t="s">
        <v>1239</v>
      </c>
      <c r="AO304" s="168" t="s">
        <v>1240</v>
      </c>
      <c r="AP304" s="168" t="s">
        <v>1241</v>
      </c>
      <c r="AQ304" s="408" t="s">
        <v>1242</v>
      </c>
    </row>
    <row r="305" spans="1:43" ht="95.25" thickBot="1" x14ac:dyDescent="0.3">
      <c r="A305" s="896"/>
      <c r="B305" s="883"/>
      <c r="C305" s="883"/>
      <c r="D305" s="883"/>
      <c r="E305" s="899"/>
      <c r="F305" s="883"/>
      <c r="G305" s="883"/>
      <c r="H305" s="883"/>
      <c r="I305" s="899"/>
      <c r="J305" s="883"/>
      <c r="K305" s="899"/>
      <c r="L305" s="883"/>
      <c r="M305" s="883"/>
      <c r="N305" s="1277"/>
      <c r="O305" s="883"/>
      <c r="P305" s="883"/>
      <c r="Q305" s="899"/>
      <c r="R305" s="880"/>
      <c r="S305" s="883"/>
      <c r="T305" s="1271"/>
      <c r="U305" s="1272"/>
      <c r="V305" s="1273"/>
      <c r="W305" s="1387"/>
      <c r="X305" s="1402"/>
      <c r="Y305" s="1402"/>
      <c r="Z305" s="1406"/>
      <c r="AA305" s="1392"/>
      <c r="AB305" s="1393"/>
      <c r="AC305" s="886"/>
      <c r="AD305" s="893"/>
      <c r="AE305" s="893"/>
      <c r="AF305" s="833" t="s">
        <v>1418</v>
      </c>
      <c r="AG305" s="173" t="s">
        <v>69</v>
      </c>
      <c r="AH305" s="179" t="s">
        <v>1243</v>
      </c>
      <c r="AI305" s="411">
        <v>43511</v>
      </c>
      <c r="AJ305" s="411">
        <v>43784</v>
      </c>
      <c r="AK305" s="27">
        <f t="shared" si="12"/>
        <v>273</v>
      </c>
      <c r="AL305" s="176">
        <v>0.5</v>
      </c>
      <c r="AM305" s="177" t="s">
        <v>32</v>
      </c>
      <c r="AN305" s="177" t="s">
        <v>1219</v>
      </c>
      <c r="AO305" s="177" t="s">
        <v>1244</v>
      </c>
      <c r="AP305" s="177" t="s">
        <v>1245</v>
      </c>
      <c r="AQ305" s="412" t="s">
        <v>1246</v>
      </c>
    </row>
    <row r="306" spans="1:43" ht="54.75" thickTop="1" x14ac:dyDescent="0.25">
      <c r="A306" s="894" t="s">
        <v>1101</v>
      </c>
      <c r="B306" s="881"/>
      <c r="C306" s="881" t="s">
        <v>621</v>
      </c>
      <c r="D306" s="881" t="s">
        <v>622</v>
      </c>
      <c r="E306" s="897" t="s">
        <v>623</v>
      </c>
      <c r="F306" s="881" t="s">
        <v>922</v>
      </c>
      <c r="G306" s="881" t="s">
        <v>1016</v>
      </c>
      <c r="H306" s="881" t="s">
        <v>1206</v>
      </c>
      <c r="I306" s="897" t="s">
        <v>1207</v>
      </c>
      <c r="J306" s="881" t="s">
        <v>924</v>
      </c>
      <c r="K306" s="897" t="s">
        <v>1018</v>
      </c>
      <c r="L306" s="881">
        <v>80</v>
      </c>
      <c r="M306" s="881" t="s">
        <v>38</v>
      </c>
      <c r="N306" s="890" t="s">
        <v>1073</v>
      </c>
      <c r="O306" s="881" t="s">
        <v>1074</v>
      </c>
      <c r="P306" s="881" t="s">
        <v>1208</v>
      </c>
      <c r="Q306" s="897" t="s">
        <v>1209</v>
      </c>
      <c r="R306" s="878">
        <v>90</v>
      </c>
      <c r="S306" s="881" t="s">
        <v>38</v>
      </c>
      <c r="T306" s="1268" t="s">
        <v>1247</v>
      </c>
      <c r="U306" s="1241" t="s">
        <v>33</v>
      </c>
      <c r="V306" s="1244" t="s">
        <v>1248</v>
      </c>
      <c r="W306" s="1397">
        <v>3</v>
      </c>
      <c r="X306" s="1398">
        <v>100</v>
      </c>
      <c r="Y306" s="1398" t="s">
        <v>38</v>
      </c>
      <c r="Z306" s="1403" t="s">
        <v>39</v>
      </c>
      <c r="AA306" s="1382">
        <f>500000000+70000000</f>
        <v>570000000</v>
      </c>
      <c r="AB306" s="1384">
        <v>0</v>
      </c>
      <c r="AC306" s="884" t="s">
        <v>1237</v>
      </c>
      <c r="AD306" s="891" t="s">
        <v>1212</v>
      </c>
      <c r="AE306" s="891" t="s">
        <v>1213</v>
      </c>
      <c r="AF306" s="831" t="s">
        <v>1419</v>
      </c>
      <c r="AG306" s="164" t="s">
        <v>69</v>
      </c>
      <c r="AH306" s="170" t="s">
        <v>1249</v>
      </c>
      <c r="AI306" s="406">
        <v>43497</v>
      </c>
      <c r="AJ306" s="406">
        <v>43646</v>
      </c>
      <c r="AK306" s="8">
        <f>AJ306-AI306</f>
        <v>149</v>
      </c>
      <c r="AL306" s="167">
        <v>0.25</v>
      </c>
      <c r="AM306" s="168" t="s">
        <v>32</v>
      </c>
      <c r="AN306" s="168" t="s">
        <v>1250</v>
      </c>
      <c r="AO306" s="168" t="s">
        <v>1251</v>
      </c>
      <c r="AP306" s="168" t="s">
        <v>1252</v>
      </c>
      <c r="AQ306" s="408" t="s">
        <v>1253</v>
      </c>
    </row>
    <row r="307" spans="1:43" ht="46.5" customHeight="1" x14ac:dyDescent="0.25">
      <c r="A307" s="895"/>
      <c r="B307" s="882"/>
      <c r="C307" s="882"/>
      <c r="D307" s="882"/>
      <c r="E307" s="898"/>
      <c r="F307" s="882"/>
      <c r="G307" s="882"/>
      <c r="H307" s="882"/>
      <c r="I307" s="898"/>
      <c r="J307" s="882"/>
      <c r="K307" s="898"/>
      <c r="L307" s="882"/>
      <c r="M307" s="882"/>
      <c r="N307" s="941"/>
      <c r="O307" s="882"/>
      <c r="P307" s="882"/>
      <c r="Q307" s="898"/>
      <c r="R307" s="879"/>
      <c r="S307" s="882"/>
      <c r="T307" s="1269"/>
      <c r="U307" s="1242"/>
      <c r="V307" s="1245"/>
      <c r="W307" s="1386"/>
      <c r="X307" s="1399"/>
      <c r="Y307" s="1399"/>
      <c r="Z307" s="1404"/>
      <c r="AA307" s="1383"/>
      <c r="AB307" s="1385"/>
      <c r="AC307" s="885"/>
      <c r="AD307" s="892"/>
      <c r="AE307" s="892"/>
      <c r="AF307" s="832" t="s">
        <v>1420</v>
      </c>
      <c r="AG307" s="193" t="s">
        <v>69</v>
      </c>
      <c r="AH307" s="199" t="s">
        <v>1254</v>
      </c>
      <c r="AI307" s="205">
        <v>43497</v>
      </c>
      <c r="AJ307" s="205">
        <v>43784</v>
      </c>
      <c r="AK307" s="17">
        <f t="shared" si="12"/>
        <v>287</v>
      </c>
      <c r="AL307" s="196">
        <v>0.25</v>
      </c>
      <c r="AM307" s="197" t="s">
        <v>347</v>
      </c>
      <c r="AN307" s="198" t="s">
        <v>1255</v>
      </c>
      <c r="AO307" s="198" t="s">
        <v>1256</v>
      </c>
      <c r="AP307" s="198"/>
      <c r="AQ307" s="231"/>
    </row>
    <row r="308" spans="1:43" ht="40.5" x14ac:dyDescent="0.25">
      <c r="A308" s="895"/>
      <c r="B308" s="882"/>
      <c r="C308" s="882"/>
      <c r="D308" s="882"/>
      <c r="E308" s="898"/>
      <c r="F308" s="882"/>
      <c r="G308" s="882"/>
      <c r="H308" s="882"/>
      <c r="I308" s="898"/>
      <c r="J308" s="882"/>
      <c r="K308" s="898"/>
      <c r="L308" s="882"/>
      <c r="M308" s="882"/>
      <c r="N308" s="941"/>
      <c r="O308" s="882"/>
      <c r="P308" s="882"/>
      <c r="Q308" s="898"/>
      <c r="R308" s="879"/>
      <c r="S308" s="882"/>
      <c r="T308" s="1269"/>
      <c r="U308" s="1242"/>
      <c r="V308" s="1245"/>
      <c r="W308" s="1386"/>
      <c r="X308" s="1399"/>
      <c r="Y308" s="1399"/>
      <c r="Z308" s="1404"/>
      <c r="AA308" s="1383"/>
      <c r="AB308" s="1385"/>
      <c r="AC308" s="885"/>
      <c r="AD308" s="892"/>
      <c r="AE308" s="892"/>
      <c r="AF308" s="832" t="s">
        <v>1421</v>
      </c>
      <c r="AG308" s="193" t="s">
        <v>69</v>
      </c>
      <c r="AH308" s="199" t="s">
        <v>1257</v>
      </c>
      <c r="AI308" s="205">
        <v>43497</v>
      </c>
      <c r="AJ308" s="205">
        <v>43646</v>
      </c>
      <c r="AK308" s="17">
        <f t="shared" si="12"/>
        <v>149</v>
      </c>
      <c r="AL308" s="196">
        <v>0.25</v>
      </c>
      <c r="AM308" s="197" t="s">
        <v>32</v>
      </c>
      <c r="AN308" s="197" t="s">
        <v>1258</v>
      </c>
      <c r="AO308" s="197" t="s">
        <v>1259</v>
      </c>
      <c r="AP308" s="197" t="s">
        <v>1260</v>
      </c>
      <c r="AQ308" s="415" t="s">
        <v>1261</v>
      </c>
    </row>
    <row r="309" spans="1:43" ht="41.25" thickBot="1" x14ac:dyDescent="0.3">
      <c r="A309" s="896"/>
      <c r="B309" s="883"/>
      <c r="C309" s="883"/>
      <c r="D309" s="883"/>
      <c r="E309" s="899"/>
      <c r="F309" s="883"/>
      <c r="G309" s="883"/>
      <c r="H309" s="883"/>
      <c r="I309" s="899"/>
      <c r="J309" s="883"/>
      <c r="K309" s="899"/>
      <c r="L309" s="883"/>
      <c r="M309" s="883"/>
      <c r="N309" s="1277"/>
      <c r="O309" s="883"/>
      <c r="P309" s="883"/>
      <c r="Q309" s="899"/>
      <c r="R309" s="880"/>
      <c r="S309" s="883"/>
      <c r="T309" s="1271"/>
      <c r="U309" s="1272"/>
      <c r="V309" s="1273"/>
      <c r="W309" s="1387"/>
      <c r="X309" s="1402"/>
      <c r="Y309" s="1402"/>
      <c r="Z309" s="1405"/>
      <c r="AA309" s="1392"/>
      <c r="AB309" s="1393"/>
      <c r="AC309" s="886"/>
      <c r="AD309" s="893"/>
      <c r="AE309" s="893"/>
      <c r="AF309" s="833" t="s">
        <v>1422</v>
      </c>
      <c r="AG309" s="173" t="s">
        <v>69</v>
      </c>
      <c r="AH309" s="179" t="s">
        <v>1262</v>
      </c>
      <c r="AI309" s="175">
        <v>43647</v>
      </c>
      <c r="AJ309" s="175">
        <v>43830</v>
      </c>
      <c r="AK309" s="27">
        <f t="shared" si="12"/>
        <v>183</v>
      </c>
      <c r="AL309" s="176">
        <v>0.25</v>
      </c>
      <c r="AM309" s="177" t="s">
        <v>32</v>
      </c>
      <c r="AN309" s="177" t="s">
        <v>1263</v>
      </c>
      <c r="AO309" s="177" t="s">
        <v>1259</v>
      </c>
      <c r="AP309" s="177" t="s">
        <v>1264</v>
      </c>
      <c r="AQ309" s="412" t="s">
        <v>1265</v>
      </c>
    </row>
    <row r="310" spans="1:43" ht="41.25" thickTop="1" x14ac:dyDescent="0.25">
      <c r="A310" s="894" t="s">
        <v>1101</v>
      </c>
      <c r="B310" s="881"/>
      <c r="C310" s="881" t="s">
        <v>621</v>
      </c>
      <c r="D310" s="881" t="s">
        <v>622</v>
      </c>
      <c r="E310" s="897" t="s">
        <v>623</v>
      </c>
      <c r="F310" s="881" t="s">
        <v>922</v>
      </c>
      <c r="G310" s="881" t="s">
        <v>1016</v>
      </c>
      <c r="H310" s="881" t="s">
        <v>1206</v>
      </c>
      <c r="I310" s="897" t="s">
        <v>1207</v>
      </c>
      <c r="J310" s="881" t="s">
        <v>924</v>
      </c>
      <c r="K310" s="897" t="s">
        <v>1018</v>
      </c>
      <c r="L310" s="881">
        <v>80</v>
      </c>
      <c r="M310" s="881" t="s">
        <v>38</v>
      </c>
      <c r="N310" s="890" t="s">
        <v>1073</v>
      </c>
      <c r="O310" s="881" t="s">
        <v>1074</v>
      </c>
      <c r="P310" s="881" t="s">
        <v>1208</v>
      </c>
      <c r="Q310" s="897" t="s">
        <v>1209</v>
      </c>
      <c r="R310" s="878">
        <v>90</v>
      </c>
      <c r="S310" s="881" t="s">
        <v>38</v>
      </c>
      <c r="T310" s="1268" t="s">
        <v>1266</v>
      </c>
      <c r="U310" s="1241" t="s">
        <v>33</v>
      </c>
      <c r="V310" s="1244" t="s">
        <v>1267</v>
      </c>
      <c r="W310" s="1397">
        <v>2</v>
      </c>
      <c r="X310" s="1398">
        <v>1</v>
      </c>
      <c r="Y310" s="1398" t="s">
        <v>327</v>
      </c>
      <c r="Z310" s="1400" t="s">
        <v>39</v>
      </c>
      <c r="AA310" s="1382">
        <v>0</v>
      </c>
      <c r="AB310" s="1384">
        <v>0</v>
      </c>
      <c r="AC310" s="884" t="s">
        <v>1237</v>
      </c>
      <c r="AD310" s="891" t="s">
        <v>1212</v>
      </c>
      <c r="AE310" s="891" t="s">
        <v>1213</v>
      </c>
      <c r="AF310" s="831" t="s">
        <v>1423</v>
      </c>
      <c r="AG310" s="164" t="s">
        <v>69</v>
      </c>
      <c r="AH310" s="170" t="s">
        <v>1268</v>
      </c>
      <c r="AI310" s="406">
        <v>43497</v>
      </c>
      <c r="AJ310" s="406">
        <v>43784</v>
      </c>
      <c r="AK310" s="8">
        <f t="shared" si="12"/>
        <v>287</v>
      </c>
      <c r="AL310" s="167">
        <v>0.5</v>
      </c>
      <c r="AM310" s="168" t="s">
        <v>32</v>
      </c>
      <c r="AN310" s="168" t="s">
        <v>1269</v>
      </c>
      <c r="AO310" s="168" t="s">
        <v>1270</v>
      </c>
      <c r="AP310" s="168" t="s">
        <v>1269</v>
      </c>
      <c r="AQ310" s="408" t="s">
        <v>1269</v>
      </c>
    </row>
    <row r="311" spans="1:43" ht="63" customHeight="1" thickBot="1" x14ac:dyDescent="0.3">
      <c r="A311" s="895"/>
      <c r="B311" s="882"/>
      <c r="C311" s="882"/>
      <c r="D311" s="882"/>
      <c r="E311" s="898"/>
      <c r="F311" s="882"/>
      <c r="G311" s="882"/>
      <c r="H311" s="882"/>
      <c r="I311" s="898"/>
      <c r="J311" s="882"/>
      <c r="K311" s="898"/>
      <c r="L311" s="882"/>
      <c r="M311" s="882"/>
      <c r="N311" s="941"/>
      <c r="O311" s="882"/>
      <c r="P311" s="882"/>
      <c r="Q311" s="898"/>
      <c r="R311" s="879"/>
      <c r="S311" s="882"/>
      <c r="T311" s="1269"/>
      <c r="U311" s="1242"/>
      <c r="V311" s="1245"/>
      <c r="W311" s="1386"/>
      <c r="X311" s="1399"/>
      <c r="Y311" s="1399"/>
      <c r="Z311" s="1401"/>
      <c r="AA311" s="1383"/>
      <c r="AB311" s="1385"/>
      <c r="AC311" s="885"/>
      <c r="AD311" s="892"/>
      <c r="AE311" s="892"/>
      <c r="AF311" s="416" t="s">
        <v>1424</v>
      </c>
      <c r="AG311" s="182" t="s">
        <v>69</v>
      </c>
      <c r="AH311" s="189" t="s">
        <v>1271</v>
      </c>
      <c r="AI311" s="417">
        <v>43525</v>
      </c>
      <c r="AJ311" s="417">
        <v>43784</v>
      </c>
      <c r="AK311" s="185">
        <f t="shared" si="12"/>
        <v>259</v>
      </c>
      <c r="AL311" s="186">
        <v>0.5</v>
      </c>
      <c r="AM311" s="187" t="s">
        <v>347</v>
      </c>
      <c r="AN311" s="187" t="s">
        <v>1272</v>
      </c>
      <c r="AO311" s="187" t="s">
        <v>1251</v>
      </c>
      <c r="AP311" s="187" t="s">
        <v>1273</v>
      </c>
      <c r="AQ311" s="418" t="s">
        <v>1274</v>
      </c>
    </row>
    <row r="312" spans="1:43" ht="51.75" customHeight="1" thickTop="1" x14ac:dyDescent="0.25">
      <c r="A312" s="933" t="s">
        <v>1101</v>
      </c>
      <c r="B312" s="918"/>
      <c r="C312" s="918" t="s">
        <v>621</v>
      </c>
      <c r="D312" s="918" t="s">
        <v>622</v>
      </c>
      <c r="E312" s="912" t="s">
        <v>623</v>
      </c>
      <c r="F312" s="918" t="s">
        <v>922</v>
      </c>
      <c r="G312" s="918" t="s">
        <v>1016</v>
      </c>
      <c r="H312" s="918" t="s">
        <v>1275</v>
      </c>
      <c r="I312" s="912" t="s">
        <v>1276</v>
      </c>
      <c r="J312" s="918" t="s">
        <v>924</v>
      </c>
      <c r="K312" s="912" t="s">
        <v>1018</v>
      </c>
      <c r="L312" s="918">
        <v>80</v>
      </c>
      <c r="M312" s="918" t="s">
        <v>38</v>
      </c>
      <c r="N312" s="924" t="s">
        <v>1073</v>
      </c>
      <c r="O312" s="918" t="s">
        <v>1074</v>
      </c>
      <c r="P312" s="918" t="s">
        <v>1277</v>
      </c>
      <c r="Q312" s="912" t="s">
        <v>1278</v>
      </c>
      <c r="R312" s="915">
        <v>4</v>
      </c>
      <c r="S312" s="918" t="s">
        <v>327</v>
      </c>
      <c r="T312" s="1234" t="s">
        <v>1279</v>
      </c>
      <c r="U312" s="1009" t="s">
        <v>33</v>
      </c>
      <c r="V312" s="992" t="s">
        <v>1280</v>
      </c>
      <c r="W312" s="1394">
        <v>3</v>
      </c>
      <c r="X312" s="1024">
        <v>70</v>
      </c>
      <c r="Y312" s="918" t="s">
        <v>38</v>
      </c>
      <c r="Z312" s="921" t="s">
        <v>973</v>
      </c>
      <c r="AA312" s="1379">
        <v>0</v>
      </c>
      <c r="AB312" s="1376">
        <v>0</v>
      </c>
      <c r="AC312" s="921"/>
      <c r="AD312" s="925" t="s">
        <v>1281</v>
      </c>
      <c r="AE312" s="925" t="s">
        <v>1282</v>
      </c>
      <c r="AF312" s="831" t="s">
        <v>1425</v>
      </c>
      <c r="AG312" s="164" t="s">
        <v>69</v>
      </c>
      <c r="AH312" s="170" t="s">
        <v>1283</v>
      </c>
      <c r="AI312" s="166">
        <v>43497</v>
      </c>
      <c r="AJ312" s="166">
        <v>43525</v>
      </c>
      <c r="AK312" s="8">
        <f t="shared" si="12"/>
        <v>28</v>
      </c>
      <c r="AL312" s="167">
        <v>0.2</v>
      </c>
      <c r="AM312" s="168" t="s">
        <v>347</v>
      </c>
      <c r="AN312" s="313" t="s">
        <v>1282</v>
      </c>
      <c r="AO312" s="313" t="s">
        <v>1284</v>
      </c>
      <c r="AP312" s="169" t="s">
        <v>1285</v>
      </c>
      <c r="AQ312" s="230" t="s">
        <v>1286</v>
      </c>
    </row>
    <row r="313" spans="1:43" ht="47.25" customHeight="1" x14ac:dyDescent="0.25">
      <c r="A313" s="934"/>
      <c r="B313" s="919"/>
      <c r="C313" s="919"/>
      <c r="D313" s="919"/>
      <c r="E313" s="913"/>
      <c r="F313" s="919"/>
      <c r="G313" s="919"/>
      <c r="H313" s="919"/>
      <c r="I313" s="913"/>
      <c r="J313" s="919"/>
      <c r="K313" s="913"/>
      <c r="L313" s="919"/>
      <c r="M313" s="919"/>
      <c r="N313" s="978"/>
      <c r="O313" s="919"/>
      <c r="P313" s="919"/>
      <c r="Q313" s="913"/>
      <c r="R313" s="916"/>
      <c r="S313" s="919"/>
      <c r="T313" s="1235"/>
      <c r="U313" s="1017"/>
      <c r="V313" s="993"/>
      <c r="W313" s="1395"/>
      <c r="X313" s="1025"/>
      <c r="Y313" s="919"/>
      <c r="Z313" s="922"/>
      <c r="AA313" s="1380"/>
      <c r="AB313" s="1377"/>
      <c r="AC313" s="922"/>
      <c r="AD313" s="926"/>
      <c r="AE313" s="926"/>
      <c r="AF313" s="832" t="s">
        <v>1426</v>
      </c>
      <c r="AG313" s="193" t="s">
        <v>69</v>
      </c>
      <c r="AH313" s="199" t="s">
        <v>1287</v>
      </c>
      <c r="AI313" s="205">
        <v>43497</v>
      </c>
      <c r="AJ313" s="205">
        <v>43525</v>
      </c>
      <c r="AK313" s="17">
        <f t="shared" ref="AK313:AK351" si="13">AJ313-AI313</f>
        <v>28</v>
      </c>
      <c r="AL313" s="196">
        <v>0.2</v>
      </c>
      <c r="AM313" s="197" t="s">
        <v>32</v>
      </c>
      <c r="AN313" s="324" t="s">
        <v>1282</v>
      </c>
      <c r="AO313" s="324" t="s">
        <v>1284</v>
      </c>
      <c r="AP313" s="198" t="s">
        <v>1285</v>
      </c>
      <c r="AQ313" s="231" t="s">
        <v>1286</v>
      </c>
    </row>
    <row r="314" spans="1:43" ht="84" customHeight="1" thickBot="1" x14ac:dyDescent="0.3">
      <c r="A314" s="935"/>
      <c r="B314" s="920"/>
      <c r="C314" s="920"/>
      <c r="D314" s="920"/>
      <c r="E314" s="914"/>
      <c r="F314" s="920"/>
      <c r="G314" s="920"/>
      <c r="H314" s="920"/>
      <c r="I314" s="914"/>
      <c r="J314" s="920"/>
      <c r="K314" s="914"/>
      <c r="L314" s="920"/>
      <c r="M314" s="920"/>
      <c r="N314" s="979"/>
      <c r="O314" s="920"/>
      <c r="P314" s="920"/>
      <c r="Q314" s="914"/>
      <c r="R314" s="917"/>
      <c r="S314" s="920"/>
      <c r="T314" s="1236"/>
      <c r="U314" s="1010"/>
      <c r="V314" s="994"/>
      <c r="W314" s="1396"/>
      <c r="X314" s="1026"/>
      <c r="Y314" s="920"/>
      <c r="Z314" s="923"/>
      <c r="AA314" s="1381"/>
      <c r="AB314" s="1378"/>
      <c r="AC314" s="923"/>
      <c r="AD314" s="927"/>
      <c r="AE314" s="927"/>
      <c r="AF314" s="833" t="s">
        <v>1427</v>
      </c>
      <c r="AG314" s="173" t="s">
        <v>69</v>
      </c>
      <c r="AH314" s="179" t="s">
        <v>1288</v>
      </c>
      <c r="AI314" s="175">
        <v>43526</v>
      </c>
      <c r="AJ314" s="175">
        <v>43784</v>
      </c>
      <c r="AK314" s="27">
        <f t="shared" si="13"/>
        <v>258</v>
      </c>
      <c r="AL314" s="176">
        <v>0.6</v>
      </c>
      <c r="AM314" s="177" t="s">
        <v>347</v>
      </c>
      <c r="AN314" s="319" t="s">
        <v>1282</v>
      </c>
      <c r="AO314" s="319" t="s">
        <v>1284</v>
      </c>
      <c r="AP314" s="178" t="s">
        <v>1285</v>
      </c>
      <c r="AQ314" s="232" t="s">
        <v>1289</v>
      </c>
    </row>
    <row r="315" spans="1:43" ht="50.25" customHeight="1" thickTop="1" x14ac:dyDescent="0.25">
      <c r="A315" s="895" t="s">
        <v>1101</v>
      </c>
      <c r="B315" s="882"/>
      <c r="C315" s="882" t="s">
        <v>621</v>
      </c>
      <c r="D315" s="882" t="s">
        <v>622</v>
      </c>
      <c r="E315" s="898" t="s">
        <v>623</v>
      </c>
      <c r="F315" s="882" t="s">
        <v>922</v>
      </c>
      <c r="G315" s="882" t="s">
        <v>1016</v>
      </c>
      <c r="H315" s="882" t="s">
        <v>1275</v>
      </c>
      <c r="I315" s="898" t="s">
        <v>1276</v>
      </c>
      <c r="J315" s="882" t="s">
        <v>924</v>
      </c>
      <c r="K315" s="898" t="s">
        <v>1018</v>
      </c>
      <c r="L315" s="882">
        <v>80</v>
      </c>
      <c r="M315" s="882" t="s">
        <v>38</v>
      </c>
      <c r="N315" s="941" t="s">
        <v>1073</v>
      </c>
      <c r="O315" s="882" t="s">
        <v>1074</v>
      </c>
      <c r="P315" s="882" t="s">
        <v>1277</v>
      </c>
      <c r="Q315" s="898" t="s">
        <v>1278</v>
      </c>
      <c r="R315" s="879">
        <v>4</v>
      </c>
      <c r="S315" s="882" t="s">
        <v>327</v>
      </c>
      <c r="T315" s="1269" t="s">
        <v>1290</v>
      </c>
      <c r="U315" s="1242" t="s">
        <v>33</v>
      </c>
      <c r="V315" s="1245" t="s">
        <v>1291</v>
      </c>
      <c r="W315" s="1386">
        <v>3</v>
      </c>
      <c r="X315" s="1388">
        <v>90</v>
      </c>
      <c r="Y315" s="1390" t="s">
        <v>38</v>
      </c>
      <c r="Z315" s="885" t="s">
        <v>328</v>
      </c>
      <c r="AA315" s="1383">
        <v>0</v>
      </c>
      <c r="AB315" s="1385">
        <v>0</v>
      </c>
      <c r="AC315" s="885"/>
      <c r="AD315" s="892" t="s">
        <v>1281</v>
      </c>
      <c r="AE315" s="892" t="s">
        <v>1282</v>
      </c>
      <c r="AF315" s="419" t="s">
        <v>1428</v>
      </c>
      <c r="AG315" s="300" t="s">
        <v>69</v>
      </c>
      <c r="AH315" s="420" t="s">
        <v>1292</v>
      </c>
      <c r="AI315" s="302">
        <v>43497</v>
      </c>
      <c r="AJ315" s="302">
        <v>43525</v>
      </c>
      <c r="AK315" s="65">
        <f t="shared" si="13"/>
        <v>28</v>
      </c>
      <c r="AL315" s="303">
        <v>0.2</v>
      </c>
      <c r="AM315" s="304" t="s">
        <v>347</v>
      </c>
      <c r="AN315" s="327" t="s">
        <v>1282</v>
      </c>
      <c r="AO315" s="327" t="s">
        <v>1284</v>
      </c>
      <c r="AP315" s="305" t="s">
        <v>153</v>
      </c>
      <c r="AQ315" s="307" t="s">
        <v>1293</v>
      </c>
    </row>
    <row r="316" spans="1:43" ht="72" customHeight="1" x14ac:dyDescent="0.25">
      <c r="A316" s="895"/>
      <c r="B316" s="882"/>
      <c r="C316" s="882"/>
      <c r="D316" s="882"/>
      <c r="E316" s="898"/>
      <c r="F316" s="882"/>
      <c r="G316" s="882"/>
      <c r="H316" s="882"/>
      <c r="I316" s="898"/>
      <c r="J316" s="882"/>
      <c r="K316" s="898"/>
      <c r="L316" s="882"/>
      <c r="M316" s="882"/>
      <c r="N316" s="941"/>
      <c r="O316" s="882"/>
      <c r="P316" s="882"/>
      <c r="Q316" s="898"/>
      <c r="R316" s="879"/>
      <c r="S316" s="882"/>
      <c r="T316" s="1269"/>
      <c r="U316" s="1242"/>
      <c r="V316" s="1245"/>
      <c r="W316" s="1386"/>
      <c r="X316" s="1388"/>
      <c r="Y316" s="1390"/>
      <c r="Z316" s="885"/>
      <c r="AA316" s="1383"/>
      <c r="AB316" s="1385"/>
      <c r="AC316" s="885"/>
      <c r="AD316" s="892"/>
      <c r="AE316" s="892"/>
      <c r="AF316" s="832" t="s">
        <v>1429</v>
      </c>
      <c r="AG316" s="193" t="s">
        <v>69</v>
      </c>
      <c r="AH316" s="199" t="s">
        <v>1294</v>
      </c>
      <c r="AI316" s="205">
        <v>43497</v>
      </c>
      <c r="AJ316" s="205">
        <v>43525</v>
      </c>
      <c r="AK316" s="17">
        <f t="shared" si="13"/>
        <v>28</v>
      </c>
      <c r="AL316" s="196">
        <v>0.2</v>
      </c>
      <c r="AM316" s="197" t="s">
        <v>347</v>
      </c>
      <c r="AN316" s="324" t="s">
        <v>1282</v>
      </c>
      <c r="AO316" s="324" t="s">
        <v>1284</v>
      </c>
      <c r="AP316" s="198" t="s">
        <v>153</v>
      </c>
      <c r="AQ316" s="200" t="s">
        <v>1293</v>
      </c>
    </row>
    <row r="317" spans="1:43" ht="90" customHeight="1" thickBot="1" x14ac:dyDescent="0.3">
      <c r="A317" s="896"/>
      <c r="B317" s="883"/>
      <c r="C317" s="883"/>
      <c r="D317" s="883"/>
      <c r="E317" s="899"/>
      <c r="F317" s="883"/>
      <c r="G317" s="883"/>
      <c r="H317" s="883"/>
      <c r="I317" s="899"/>
      <c r="J317" s="883"/>
      <c r="K317" s="899"/>
      <c r="L317" s="883"/>
      <c r="M317" s="883"/>
      <c r="N317" s="1277"/>
      <c r="O317" s="883"/>
      <c r="P317" s="883"/>
      <c r="Q317" s="899"/>
      <c r="R317" s="880"/>
      <c r="S317" s="883"/>
      <c r="T317" s="1271"/>
      <c r="U317" s="1272"/>
      <c r="V317" s="1273"/>
      <c r="W317" s="1387"/>
      <c r="X317" s="1389"/>
      <c r="Y317" s="1391"/>
      <c r="Z317" s="886"/>
      <c r="AA317" s="1392"/>
      <c r="AB317" s="1393"/>
      <c r="AC317" s="886"/>
      <c r="AD317" s="893"/>
      <c r="AE317" s="893"/>
      <c r="AF317" s="833" t="s">
        <v>1430</v>
      </c>
      <c r="AG317" s="173" t="s">
        <v>69</v>
      </c>
      <c r="AH317" s="179" t="s">
        <v>1295</v>
      </c>
      <c r="AI317" s="175">
        <v>43525</v>
      </c>
      <c r="AJ317" s="175">
        <v>43809</v>
      </c>
      <c r="AK317" s="27">
        <f t="shared" si="13"/>
        <v>284</v>
      </c>
      <c r="AL317" s="176">
        <v>0.6</v>
      </c>
      <c r="AM317" s="177" t="s">
        <v>347</v>
      </c>
      <c r="AN317" s="319" t="s">
        <v>1282</v>
      </c>
      <c r="AO317" s="319" t="s">
        <v>1284</v>
      </c>
      <c r="AP317" s="178" t="s">
        <v>1285</v>
      </c>
      <c r="AQ317" s="232" t="s">
        <v>1289</v>
      </c>
    </row>
    <row r="318" spans="1:43" ht="81.75" thickTop="1" x14ac:dyDescent="0.25">
      <c r="A318" s="933" t="s">
        <v>1101</v>
      </c>
      <c r="B318" s="918"/>
      <c r="C318" s="918" t="s">
        <v>621</v>
      </c>
      <c r="D318" s="918" t="s">
        <v>622</v>
      </c>
      <c r="E318" s="912" t="s">
        <v>623</v>
      </c>
      <c r="F318" s="918" t="s">
        <v>922</v>
      </c>
      <c r="G318" s="918" t="s">
        <v>1016</v>
      </c>
      <c r="H318" s="918" t="s">
        <v>1296</v>
      </c>
      <c r="I318" s="912" t="s">
        <v>1297</v>
      </c>
      <c r="J318" s="918" t="s">
        <v>924</v>
      </c>
      <c r="K318" s="912" t="s">
        <v>1018</v>
      </c>
      <c r="L318" s="918">
        <v>80</v>
      </c>
      <c r="M318" s="918" t="s">
        <v>38</v>
      </c>
      <c r="N318" s="918" t="s">
        <v>1073</v>
      </c>
      <c r="O318" s="918" t="s">
        <v>1074</v>
      </c>
      <c r="P318" s="918" t="s">
        <v>1298</v>
      </c>
      <c r="Q318" s="912" t="s">
        <v>1299</v>
      </c>
      <c r="R318" s="918">
        <v>100</v>
      </c>
      <c r="S318" s="918" t="s">
        <v>38</v>
      </c>
      <c r="T318" s="918" t="s">
        <v>1300</v>
      </c>
      <c r="U318" s="909" t="s">
        <v>33</v>
      </c>
      <c r="V318" s="912" t="s">
        <v>1301</v>
      </c>
      <c r="W318" s="915">
        <v>3</v>
      </c>
      <c r="X318" s="918">
        <v>100</v>
      </c>
      <c r="Y318" s="918" t="s">
        <v>38</v>
      </c>
      <c r="Z318" s="921" t="s">
        <v>973</v>
      </c>
      <c r="AA318" s="1379">
        <f>1200000000+9401000000+50000000+96000000+481500000+399000000</f>
        <v>11627500000</v>
      </c>
      <c r="AB318" s="1376">
        <v>0</v>
      </c>
      <c r="AC318" s="921"/>
      <c r="AD318" s="925" t="s">
        <v>1302</v>
      </c>
      <c r="AE318" s="925" t="s">
        <v>1303</v>
      </c>
      <c r="AF318" s="831" t="s">
        <v>2796</v>
      </c>
      <c r="AG318" s="164" t="s">
        <v>69</v>
      </c>
      <c r="AH318" s="170" t="s">
        <v>1304</v>
      </c>
      <c r="AI318" s="406">
        <v>43497</v>
      </c>
      <c r="AJ318" s="406">
        <v>43784</v>
      </c>
      <c r="AK318" s="8">
        <f t="shared" si="13"/>
        <v>287</v>
      </c>
      <c r="AL318" s="167">
        <v>0.3</v>
      </c>
      <c r="AM318" s="168" t="s">
        <v>347</v>
      </c>
      <c r="AN318" s="169" t="s">
        <v>1305</v>
      </c>
      <c r="AO318" s="169" t="s">
        <v>1306</v>
      </c>
      <c r="AP318" s="169" t="s">
        <v>1307</v>
      </c>
      <c r="AQ318" s="230" t="s">
        <v>1308</v>
      </c>
    </row>
    <row r="319" spans="1:43" ht="54" x14ac:dyDescent="0.25">
      <c r="A319" s="934"/>
      <c r="B319" s="919"/>
      <c r="C319" s="919"/>
      <c r="D319" s="919"/>
      <c r="E319" s="913"/>
      <c r="F319" s="919"/>
      <c r="G319" s="919"/>
      <c r="H319" s="919"/>
      <c r="I319" s="913"/>
      <c r="J319" s="919"/>
      <c r="K319" s="913"/>
      <c r="L319" s="919"/>
      <c r="M319" s="919"/>
      <c r="N319" s="919"/>
      <c r="O319" s="919"/>
      <c r="P319" s="919"/>
      <c r="Q319" s="913"/>
      <c r="R319" s="919"/>
      <c r="S319" s="919"/>
      <c r="T319" s="919"/>
      <c r="U319" s="910"/>
      <c r="V319" s="913"/>
      <c r="W319" s="916"/>
      <c r="X319" s="919"/>
      <c r="Y319" s="919"/>
      <c r="Z319" s="922"/>
      <c r="AA319" s="1380"/>
      <c r="AB319" s="1377"/>
      <c r="AC319" s="922"/>
      <c r="AD319" s="926"/>
      <c r="AE319" s="926"/>
      <c r="AF319" s="832" t="s">
        <v>1431</v>
      </c>
      <c r="AG319" s="193" t="s">
        <v>69</v>
      </c>
      <c r="AH319" s="199" t="s">
        <v>1309</v>
      </c>
      <c r="AI319" s="409">
        <v>43497</v>
      </c>
      <c r="AJ319" s="409">
        <v>43784</v>
      </c>
      <c r="AK319" s="17">
        <f t="shared" si="13"/>
        <v>287</v>
      </c>
      <c r="AL319" s="196">
        <v>0.3</v>
      </c>
      <c r="AM319" s="197" t="s">
        <v>347</v>
      </c>
      <c r="AN319" s="198" t="s">
        <v>1305</v>
      </c>
      <c r="AO319" s="198" t="s">
        <v>1306</v>
      </c>
      <c r="AP319" s="198" t="s">
        <v>1310</v>
      </c>
      <c r="AQ319" s="231" t="s">
        <v>1311</v>
      </c>
    </row>
    <row r="320" spans="1:43" ht="54" x14ac:dyDescent="0.25">
      <c r="A320" s="934"/>
      <c r="B320" s="919"/>
      <c r="C320" s="919"/>
      <c r="D320" s="919"/>
      <c r="E320" s="913"/>
      <c r="F320" s="919"/>
      <c r="G320" s="919"/>
      <c r="H320" s="919"/>
      <c r="I320" s="913"/>
      <c r="J320" s="919"/>
      <c r="K320" s="913"/>
      <c r="L320" s="919"/>
      <c r="M320" s="919"/>
      <c r="N320" s="919"/>
      <c r="O320" s="919"/>
      <c r="P320" s="919"/>
      <c r="Q320" s="913"/>
      <c r="R320" s="919"/>
      <c r="S320" s="919"/>
      <c r="T320" s="919"/>
      <c r="U320" s="910"/>
      <c r="V320" s="913"/>
      <c r="W320" s="916"/>
      <c r="X320" s="919"/>
      <c r="Y320" s="919"/>
      <c r="Z320" s="922"/>
      <c r="AA320" s="1380"/>
      <c r="AB320" s="1377"/>
      <c r="AC320" s="922"/>
      <c r="AD320" s="926"/>
      <c r="AE320" s="926"/>
      <c r="AF320" s="832" t="s">
        <v>1432</v>
      </c>
      <c r="AG320" s="193" t="s">
        <v>69</v>
      </c>
      <c r="AH320" s="199" t="s">
        <v>1312</v>
      </c>
      <c r="AI320" s="409">
        <v>43497</v>
      </c>
      <c r="AJ320" s="409">
        <v>43784</v>
      </c>
      <c r="AK320" s="17">
        <f t="shared" si="13"/>
        <v>287</v>
      </c>
      <c r="AL320" s="196">
        <v>0.4</v>
      </c>
      <c r="AM320" s="197" t="s">
        <v>347</v>
      </c>
      <c r="AN320" s="198" t="s">
        <v>1305</v>
      </c>
      <c r="AO320" s="198" t="s">
        <v>1306</v>
      </c>
      <c r="AP320" s="198" t="s">
        <v>1310</v>
      </c>
      <c r="AQ320" s="231" t="s">
        <v>1311</v>
      </c>
    </row>
    <row r="321" spans="1:43" ht="122.25" customHeight="1" thickBot="1" x14ac:dyDescent="0.3">
      <c r="A321" s="935"/>
      <c r="B321" s="920"/>
      <c r="C321" s="920"/>
      <c r="D321" s="920"/>
      <c r="E321" s="914"/>
      <c r="F321" s="920"/>
      <c r="G321" s="920"/>
      <c r="H321" s="920"/>
      <c r="I321" s="914"/>
      <c r="J321" s="920"/>
      <c r="K321" s="914"/>
      <c r="L321" s="920"/>
      <c r="M321" s="920"/>
      <c r="N321" s="920"/>
      <c r="O321" s="920"/>
      <c r="P321" s="920"/>
      <c r="Q321" s="914"/>
      <c r="R321" s="920"/>
      <c r="S321" s="920"/>
      <c r="T321" s="920"/>
      <c r="U321" s="911"/>
      <c r="V321" s="914"/>
      <c r="W321" s="917"/>
      <c r="X321" s="920"/>
      <c r="Y321" s="920"/>
      <c r="Z321" s="923"/>
      <c r="AA321" s="1381"/>
      <c r="AB321" s="1378"/>
      <c r="AC321" s="923"/>
      <c r="AD321" s="927"/>
      <c r="AE321" s="927"/>
      <c r="AF321" s="833" t="s">
        <v>1433</v>
      </c>
      <c r="AG321" s="173" t="s">
        <v>69</v>
      </c>
      <c r="AH321" s="179" t="s">
        <v>1313</v>
      </c>
      <c r="AI321" s="411">
        <v>43497</v>
      </c>
      <c r="AJ321" s="411">
        <v>43830</v>
      </c>
      <c r="AK321" s="27">
        <f t="shared" si="13"/>
        <v>333</v>
      </c>
      <c r="AL321" s="176">
        <v>0.6</v>
      </c>
      <c r="AM321" s="177" t="s">
        <v>32</v>
      </c>
      <c r="AN321" s="178" t="s">
        <v>1314</v>
      </c>
      <c r="AO321" s="178" t="s">
        <v>1315</v>
      </c>
      <c r="AP321" s="178" t="s">
        <v>1307</v>
      </c>
      <c r="AQ321" s="232" t="s">
        <v>1308</v>
      </c>
    </row>
    <row r="322" spans="1:43" ht="68.25" thickTop="1" x14ac:dyDescent="0.25">
      <c r="A322" s="421" t="s">
        <v>1101</v>
      </c>
      <c r="B322" s="881"/>
      <c r="C322" s="881" t="s">
        <v>621</v>
      </c>
      <c r="D322" s="881" t="s">
        <v>622</v>
      </c>
      <c r="E322" s="897" t="s">
        <v>623</v>
      </c>
      <c r="F322" s="881" t="s">
        <v>922</v>
      </c>
      <c r="G322" s="881" t="s">
        <v>1016</v>
      </c>
      <c r="H322" s="881" t="s">
        <v>1296</v>
      </c>
      <c r="I322" s="897" t="s">
        <v>1297</v>
      </c>
      <c r="J322" s="881" t="s">
        <v>924</v>
      </c>
      <c r="K322" s="897" t="s">
        <v>1018</v>
      </c>
      <c r="L322" s="881">
        <v>80</v>
      </c>
      <c r="M322" s="881" t="s">
        <v>38</v>
      </c>
      <c r="N322" s="881" t="s">
        <v>1073</v>
      </c>
      <c r="O322" s="881" t="s">
        <v>1074</v>
      </c>
      <c r="P322" s="881" t="s">
        <v>1298</v>
      </c>
      <c r="Q322" s="897" t="s">
        <v>1299</v>
      </c>
      <c r="R322" s="881">
        <v>100</v>
      </c>
      <c r="S322" s="881" t="s">
        <v>38</v>
      </c>
      <c r="T322" s="881" t="s">
        <v>1316</v>
      </c>
      <c r="U322" s="900" t="s">
        <v>33</v>
      </c>
      <c r="V322" s="897" t="s">
        <v>1317</v>
      </c>
      <c r="W322" s="878">
        <v>3</v>
      </c>
      <c r="X322" s="881">
        <v>100</v>
      </c>
      <c r="Y322" s="881" t="s">
        <v>38</v>
      </c>
      <c r="Z322" s="884" t="s">
        <v>973</v>
      </c>
      <c r="AA322" s="1384">
        <v>0</v>
      </c>
      <c r="AB322" s="1384">
        <v>0</v>
      </c>
      <c r="AC322" s="884"/>
      <c r="AD322" s="891" t="s">
        <v>1302</v>
      </c>
      <c r="AE322" s="891" t="s">
        <v>1318</v>
      </c>
      <c r="AF322" s="831" t="s">
        <v>1434</v>
      </c>
      <c r="AG322" s="164" t="s">
        <v>69</v>
      </c>
      <c r="AH322" s="170" t="s">
        <v>1319</v>
      </c>
      <c r="AI322" s="406">
        <v>43497</v>
      </c>
      <c r="AJ322" s="406">
        <v>43784</v>
      </c>
      <c r="AK322" s="8">
        <f t="shared" si="13"/>
        <v>287</v>
      </c>
      <c r="AL322" s="167">
        <v>0.2</v>
      </c>
      <c r="AM322" s="168" t="s">
        <v>347</v>
      </c>
      <c r="AN322" s="169" t="s">
        <v>88</v>
      </c>
      <c r="AO322" s="169" t="s">
        <v>1320</v>
      </c>
      <c r="AP322" s="169" t="s">
        <v>1321</v>
      </c>
      <c r="AQ322" s="169" t="s">
        <v>1322</v>
      </c>
    </row>
    <row r="323" spans="1:43" ht="68.25" thickBot="1" x14ac:dyDescent="0.3">
      <c r="A323" s="422"/>
      <c r="B323" s="882"/>
      <c r="C323" s="882"/>
      <c r="D323" s="882"/>
      <c r="E323" s="898"/>
      <c r="F323" s="882"/>
      <c r="G323" s="882"/>
      <c r="H323" s="882"/>
      <c r="I323" s="898"/>
      <c r="J323" s="882"/>
      <c r="K323" s="898"/>
      <c r="L323" s="882"/>
      <c r="M323" s="882"/>
      <c r="N323" s="882"/>
      <c r="O323" s="882"/>
      <c r="P323" s="882"/>
      <c r="Q323" s="898"/>
      <c r="R323" s="882"/>
      <c r="S323" s="882"/>
      <c r="T323" s="882"/>
      <c r="U323" s="901"/>
      <c r="V323" s="898"/>
      <c r="W323" s="879"/>
      <c r="X323" s="882"/>
      <c r="Y323" s="882"/>
      <c r="Z323" s="885"/>
      <c r="AA323" s="1385"/>
      <c r="AB323" s="1385"/>
      <c r="AC323" s="885"/>
      <c r="AD323" s="892"/>
      <c r="AE323" s="892"/>
      <c r="AF323" s="832" t="s">
        <v>1435</v>
      </c>
      <c r="AG323" s="193" t="s">
        <v>69</v>
      </c>
      <c r="AH323" s="199" t="s">
        <v>1323</v>
      </c>
      <c r="AI323" s="409">
        <v>43497</v>
      </c>
      <c r="AJ323" s="409">
        <v>43784</v>
      </c>
      <c r="AK323" s="17">
        <f t="shared" si="13"/>
        <v>287</v>
      </c>
      <c r="AL323" s="196">
        <v>0.2</v>
      </c>
      <c r="AM323" s="197" t="s">
        <v>347</v>
      </c>
      <c r="AN323" s="198" t="s">
        <v>88</v>
      </c>
      <c r="AO323" s="198" t="s">
        <v>1320</v>
      </c>
      <c r="AP323" s="198" t="s">
        <v>1321</v>
      </c>
      <c r="AQ323" s="198" t="s">
        <v>1322</v>
      </c>
    </row>
    <row r="324" spans="1:43" ht="54.75" thickTop="1" x14ac:dyDescent="0.25">
      <c r="A324" s="881" t="s">
        <v>1101</v>
      </c>
      <c r="B324" s="881"/>
      <c r="C324" s="881" t="s">
        <v>621</v>
      </c>
      <c r="D324" s="881" t="s">
        <v>622</v>
      </c>
      <c r="E324" s="897" t="s">
        <v>623</v>
      </c>
      <c r="F324" s="881" t="s">
        <v>922</v>
      </c>
      <c r="G324" s="881" t="s">
        <v>1016</v>
      </c>
      <c r="H324" s="881" t="s">
        <v>1296</v>
      </c>
      <c r="I324" s="897" t="s">
        <v>1297</v>
      </c>
      <c r="J324" s="881" t="s">
        <v>924</v>
      </c>
      <c r="K324" s="897" t="s">
        <v>1018</v>
      </c>
      <c r="L324" s="881">
        <v>80</v>
      </c>
      <c r="M324" s="881" t="s">
        <v>38</v>
      </c>
      <c r="N324" s="881" t="s">
        <v>1073</v>
      </c>
      <c r="O324" s="881" t="s">
        <v>1074</v>
      </c>
      <c r="P324" s="881" t="s">
        <v>1298</v>
      </c>
      <c r="Q324" s="897" t="s">
        <v>1299</v>
      </c>
      <c r="R324" s="881">
        <v>100</v>
      </c>
      <c r="S324" s="881" t="s">
        <v>38</v>
      </c>
      <c r="T324" s="881" t="s">
        <v>1324</v>
      </c>
      <c r="U324" s="900" t="s">
        <v>33</v>
      </c>
      <c r="V324" s="897" t="s">
        <v>1325</v>
      </c>
      <c r="W324" s="878">
        <v>2</v>
      </c>
      <c r="X324" s="881">
        <v>100</v>
      </c>
      <c r="Y324" s="881" t="s">
        <v>38</v>
      </c>
      <c r="Z324" s="884" t="s">
        <v>973</v>
      </c>
      <c r="AA324" s="1382">
        <v>0</v>
      </c>
      <c r="AB324" s="1384">
        <v>0</v>
      </c>
      <c r="AC324" s="884"/>
      <c r="AD324" s="891" t="s">
        <v>1302</v>
      </c>
      <c r="AE324" s="891" t="s">
        <v>1318</v>
      </c>
      <c r="AF324" s="831" t="s">
        <v>1436</v>
      </c>
      <c r="AG324" s="164" t="s">
        <v>69</v>
      </c>
      <c r="AH324" s="170" t="s">
        <v>1326</v>
      </c>
      <c r="AI324" s="406">
        <v>43497</v>
      </c>
      <c r="AJ324" s="406">
        <v>43784</v>
      </c>
      <c r="AK324" s="8">
        <f t="shared" si="13"/>
        <v>287</v>
      </c>
      <c r="AL324" s="167">
        <v>0.5</v>
      </c>
      <c r="AM324" s="168" t="s">
        <v>347</v>
      </c>
      <c r="AN324" s="169" t="s">
        <v>1305</v>
      </c>
      <c r="AO324" s="169" t="s">
        <v>1306</v>
      </c>
      <c r="AP324" s="169" t="s">
        <v>1310</v>
      </c>
      <c r="AQ324" s="169" t="s">
        <v>1311</v>
      </c>
    </row>
    <row r="325" spans="1:43" ht="54.75" thickBot="1" x14ac:dyDescent="0.3">
      <c r="A325" s="883"/>
      <c r="B325" s="883"/>
      <c r="C325" s="883"/>
      <c r="D325" s="883"/>
      <c r="E325" s="899"/>
      <c r="F325" s="883"/>
      <c r="G325" s="883"/>
      <c r="H325" s="883"/>
      <c r="I325" s="899"/>
      <c r="J325" s="883"/>
      <c r="K325" s="899"/>
      <c r="L325" s="883"/>
      <c r="M325" s="883"/>
      <c r="N325" s="883"/>
      <c r="O325" s="883"/>
      <c r="P325" s="883"/>
      <c r="Q325" s="899"/>
      <c r="R325" s="883"/>
      <c r="S325" s="883"/>
      <c r="T325" s="883"/>
      <c r="U325" s="902"/>
      <c r="V325" s="899"/>
      <c r="W325" s="880"/>
      <c r="X325" s="883"/>
      <c r="Y325" s="883"/>
      <c r="Z325" s="885"/>
      <c r="AA325" s="1383"/>
      <c r="AB325" s="1385"/>
      <c r="AC325" s="885"/>
      <c r="AD325" s="892"/>
      <c r="AE325" s="892"/>
      <c r="AF325" s="833" t="s">
        <v>1437</v>
      </c>
      <c r="AG325" s="173" t="s">
        <v>69</v>
      </c>
      <c r="AH325" s="179" t="s">
        <v>1327</v>
      </c>
      <c r="AI325" s="411">
        <v>43497</v>
      </c>
      <c r="AJ325" s="411">
        <v>43784</v>
      </c>
      <c r="AK325" s="27">
        <f t="shared" si="13"/>
        <v>287</v>
      </c>
      <c r="AL325" s="176">
        <v>0.5</v>
      </c>
      <c r="AM325" s="177" t="s">
        <v>347</v>
      </c>
      <c r="AN325" s="178" t="s">
        <v>1305</v>
      </c>
      <c r="AO325" s="178" t="s">
        <v>1306</v>
      </c>
      <c r="AP325" s="178" t="s">
        <v>1310</v>
      </c>
      <c r="AQ325" s="178" t="s">
        <v>1311</v>
      </c>
    </row>
    <row r="326" spans="1:43" ht="66.75" customHeight="1" thickTop="1" x14ac:dyDescent="0.25">
      <c r="A326" s="895" t="s">
        <v>1101</v>
      </c>
      <c r="B326" s="891" t="s">
        <v>1328</v>
      </c>
      <c r="C326" s="881" t="s">
        <v>621</v>
      </c>
      <c r="D326" s="881" t="s">
        <v>622</v>
      </c>
      <c r="E326" s="897" t="s">
        <v>623</v>
      </c>
      <c r="F326" s="881" t="s">
        <v>922</v>
      </c>
      <c r="G326" s="881" t="s">
        <v>1016</v>
      </c>
      <c r="H326" s="881" t="s">
        <v>1329</v>
      </c>
      <c r="I326" s="897" t="s">
        <v>1330</v>
      </c>
      <c r="J326" s="881" t="s">
        <v>924</v>
      </c>
      <c r="K326" s="897" t="s">
        <v>1018</v>
      </c>
      <c r="L326" s="881">
        <v>80</v>
      </c>
      <c r="M326" s="881" t="s">
        <v>38</v>
      </c>
      <c r="N326" s="881" t="s">
        <v>1073</v>
      </c>
      <c r="O326" s="881" t="s">
        <v>1074</v>
      </c>
      <c r="P326" s="881" t="s">
        <v>1075</v>
      </c>
      <c r="Q326" s="897" t="s">
        <v>1076</v>
      </c>
      <c r="R326" s="881">
        <v>4</v>
      </c>
      <c r="S326" s="881" t="s">
        <v>327</v>
      </c>
      <c r="T326" s="881" t="s">
        <v>1331</v>
      </c>
      <c r="U326" s="900" t="s">
        <v>33</v>
      </c>
      <c r="V326" s="897" t="s">
        <v>1332</v>
      </c>
      <c r="W326" s="878">
        <v>4</v>
      </c>
      <c r="X326" s="881">
        <v>96</v>
      </c>
      <c r="Y326" s="881" t="s">
        <v>38</v>
      </c>
      <c r="Z326" s="884" t="s">
        <v>328</v>
      </c>
      <c r="AA326" s="1379">
        <v>0</v>
      </c>
      <c r="AB326" s="1376">
        <v>0</v>
      </c>
      <c r="AC326" s="921"/>
      <c r="AD326" s="925" t="s">
        <v>1333</v>
      </c>
      <c r="AE326" s="925" t="s">
        <v>1334</v>
      </c>
      <c r="AF326" s="831" t="s">
        <v>1438</v>
      </c>
      <c r="AG326" s="164" t="s">
        <v>69</v>
      </c>
      <c r="AH326" s="170" t="s">
        <v>1335</v>
      </c>
      <c r="AI326" s="406">
        <v>43466</v>
      </c>
      <c r="AJ326" s="406">
        <v>43830</v>
      </c>
      <c r="AK326" s="8">
        <f t="shared" si="13"/>
        <v>364</v>
      </c>
      <c r="AL326" s="167">
        <v>0.2</v>
      </c>
      <c r="AM326" s="168" t="s">
        <v>32</v>
      </c>
      <c r="AN326" s="169" t="s">
        <v>1336</v>
      </c>
      <c r="AO326" s="169" t="s">
        <v>1337</v>
      </c>
      <c r="AP326" s="169" t="s">
        <v>1338</v>
      </c>
      <c r="AQ326" s="169" t="s">
        <v>1339</v>
      </c>
    </row>
    <row r="327" spans="1:43" ht="67.5" x14ac:dyDescent="0.25">
      <c r="A327" s="895"/>
      <c r="B327" s="892"/>
      <c r="C327" s="882"/>
      <c r="D327" s="882"/>
      <c r="E327" s="898"/>
      <c r="F327" s="882"/>
      <c r="G327" s="882"/>
      <c r="H327" s="882"/>
      <c r="I327" s="898"/>
      <c r="J327" s="882"/>
      <c r="K327" s="898"/>
      <c r="L327" s="882"/>
      <c r="M327" s="882"/>
      <c r="N327" s="882"/>
      <c r="O327" s="882"/>
      <c r="P327" s="882"/>
      <c r="Q327" s="898"/>
      <c r="R327" s="882"/>
      <c r="S327" s="882"/>
      <c r="T327" s="882"/>
      <c r="U327" s="901"/>
      <c r="V327" s="898"/>
      <c r="W327" s="879"/>
      <c r="X327" s="882"/>
      <c r="Y327" s="882"/>
      <c r="Z327" s="885"/>
      <c r="AA327" s="1380"/>
      <c r="AB327" s="1377"/>
      <c r="AC327" s="922"/>
      <c r="AD327" s="926"/>
      <c r="AE327" s="926"/>
      <c r="AF327" s="832" t="s">
        <v>1439</v>
      </c>
      <c r="AG327" s="193" t="s">
        <v>69</v>
      </c>
      <c r="AH327" s="199" t="s">
        <v>1340</v>
      </c>
      <c r="AI327" s="409">
        <v>43466</v>
      </c>
      <c r="AJ327" s="409">
        <v>43830</v>
      </c>
      <c r="AK327" s="17">
        <f t="shared" si="13"/>
        <v>364</v>
      </c>
      <c r="AL327" s="196">
        <v>0.4</v>
      </c>
      <c r="AM327" s="197" t="s">
        <v>347</v>
      </c>
      <c r="AN327" s="198" t="s">
        <v>1336</v>
      </c>
      <c r="AO327" s="198" t="s">
        <v>1337</v>
      </c>
      <c r="AP327" s="198" t="s">
        <v>1341</v>
      </c>
      <c r="AQ327" s="198" t="s">
        <v>1342</v>
      </c>
    </row>
    <row r="328" spans="1:43" ht="41.25" thickBot="1" x14ac:dyDescent="0.3">
      <c r="A328" s="896"/>
      <c r="B328" s="893"/>
      <c r="C328" s="883"/>
      <c r="D328" s="883"/>
      <c r="E328" s="899"/>
      <c r="F328" s="883"/>
      <c r="G328" s="883"/>
      <c r="H328" s="883"/>
      <c r="I328" s="899"/>
      <c r="J328" s="883"/>
      <c r="K328" s="899"/>
      <c r="L328" s="883"/>
      <c r="M328" s="883"/>
      <c r="N328" s="883"/>
      <c r="O328" s="883"/>
      <c r="P328" s="883"/>
      <c r="Q328" s="899"/>
      <c r="R328" s="883"/>
      <c r="S328" s="883"/>
      <c r="T328" s="883"/>
      <c r="U328" s="902"/>
      <c r="V328" s="899"/>
      <c r="W328" s="880"/>
      <c r="X328" s="883"/>
      <c r="Y328" s="883"/>
      <c r="Z328" s="886"/>
      <c r="AA328" s="1381"/>
      <c r="AB328" s="1378"/>
      <c r="AC328" s="923"/>
      <c r="AD328" s="927"/>
      <c r="AE328" s="927"/>
      <c r="AF328" s="416" t="s">
        <v>1440</v>
      </c>
      <c r="AG328" s="182" t="s">
        <v>69</v>
      </c>
      <c r="AH328" s="189" t="s">
        <v>1343</v>
      </c>
      <c r="AI328" s="184">
        <v>43466</v>
      </c>
      <c r="AJ328" s="184">
        <v>43830</v>
      </c>
      <c r="AK328" s="185">
        <f t="shared" si="13"/>
        <v>364</v>
      </c>
      <c r="AL328" s="186">
        <v>0.4</v>
      </c>
      <c r="AM328" s="187" t="s">
        <v>32</v>
      </c>
      <c r="AN328" s="188" t="s">
        <v>1344</v>
      </c>
      <c r="AO328" s="188" t="s">
        <v>1345</v>
      </c>
      <c r="AP328" s="188" t="s">
        <v>1346</v>
      </c>
      <c r="AQ328" s="188" t="s">
        <v>1347</v>
      </c>
    </row>
    <row r="329" spans="1:43" ht="37.5" customHeight="1" thickTop="1" x14ac:dyDescent="0.25">
      <c r="A329" s="894" t="s">
        <v>1101</v>
      </c>
      <c r="B329" s="891" t="s">
        <v>1328</v>
      </c>
      <c r="C329" s="881" t="s">
        <v>621</v>
      </c>
      <c r="D329" s="881" t="s">
        <v>622</v>
      </c>
      <c r="E329" s="897" t="s">
        <v>623</v>
      </c>
      <c r="F329" s="881" t="s">
        <v>922</v>
      </c>
      <c r="G329" s="881" t="s">
        <v>1016</v>
      </c>
      <c r="H329" s="881" t="s">
        <v>1329</v>
      </c>
      <c r="I329" s="897" t="s">
        <v>1330</v>
      </c>
      <c r="J329" s="881" t="s">
        <v>924</v>
      </c>
      <c r="K329" s="897" t="s">
        <v>1018</v>
      </c>
      <c r="L329" s="881">
        <v>80</v>
      </c>
      <c r="M329" s="881" t="s">
        <v>38</v>
      </c>
      <c r="N329" s="881" t="s">
        <v>1073</v>
      </c>
      <c r="O329" s="881" t="s">
        <v>1074</v>
      </c>
      <c r="P329" s="881" t="s">
        <v>1075</v>
      </c>
      <c r="Q329" s="897" t="s">
        <v>1076</v>
      </c>
      <c r="R329" s="881">
        <v>4</v>
      </c>
      <c r="S329" s="881" t="s">
        <v>327</v>
      </c>
      <c r="T329" s="881" t="s">
        <v>1348</v>
      </c>
      <c r="U329" s="900" t="s">
        <v>33</v>
      </c>
      <c r="V329" s="897" t="s">
        <v>1349</v>
      </c>
      <c r="W329" s="878">
        <v>3</v>
      </c>
      <c r="X329" s="881">
        <v>3</v>
      </c>
      <c r="Y329" s="881" t="s">
        <v>327</v>
      </c>
      <c r="Z329" s="884" t="s">
        <v>328</v>
      </c>
      <c r="AA329" s="1379">
        <v>0</v>
      </c>
      <c r="AB329" s="1376">
        <v>0</v>
      </c>
      <c r="AC329" s="921"/>
      <c r="AD329" s="925" t="s">
        <v>1333</v>
      </c>
      <c r="AE329" s="925" t="s">
        <v>1334</v>
      </c>
      <c r="AF329" s="831" t="s">
        <v>1441</v>
      </c>
      <c r="AG329" s="164" t="s">
        <v>69</v>
      </c>
      <c r="AH329" s="170" t="s">
        <v>1350</v>
      </c>
      <c r="AI329" s="166">
        <v>43466</v>
      </c>
      <c r="AJ329" s="166">
        <v>43830</v>
      </c>
      <c r="AK329" s="8">
        <f t="shared" si="13"/>
        <v>364</v>
      </c>
      <c r="AL329" s="167">
        <v>0.5</v>
      </c>
      <c r="AM329" s="168" t="s">
        <v>347</v>
      </c>
      <c r="AN329" s="169" t="s">
        <v>1344</v>
      </c>
      <c r="AO329" s="169" t="s">
        <v>1345</v>
      </c>
      <c r="AP329" s="169" t="s">
        <v>1351</v>
      </c>
      <c r="AQ329" s="169" t="s">
        <v>1352</v>
      </c>
    </row>
    <row r="330" spans="1:43" ht="27" x14ac:dyDescent="0.25">
      <c r="A330" s="895"/>
      <c r="B330" s="892"/>
      <c r="C330" s="882"/>
      <c r="D330" s="882"/>
      <c r="E330" s="898"/>
      <c r="F330" s="882"/>
      <c r="G330" s="882"/>
      <c r="H330" s="882"/>
      <c r="I330" s="898"/>
      <c r="J330" s="882"/>
      <c r="K330" s="898"/>
      <c r="L330" s="882"/>
      <c r="M330" s="882"/>
      <c r="N330" s="882"/>
      <c r="O330" s="882"/>
      <c r="P330" s="882"/>
      <c r="Q330" s="898"/>
      <c r="R330" s="882"/>
      <c r="S330" s="882"/>
      <c r="T330" s="882"/>
      <c r="U330" s="901"/>
      <c r="V330" s="898"/>
      <c r="W330" s="879"/>
      <c r="X330" s="882"/>
      <c r="Y330" s="882"/>
      <c r="Z330" s="885"/>
      <c r="AA330" s="1380"/>
      <c r="AB330" s="1377"/>
      <c r="AC330" s="922"/>
      <c r="AD330" s="926"/>
      <c r="AE330" s="926"/>
      <c r="AF330" s="832" t="s">
        <v>1442</v>
      </c>
      <c r="AG330" s="193" t="s">
        <v>69</v>
      </c>
      <c r="AH330" s="199" t="s">
        <v>1353</v>
      </c>
      <c r="AI330" s="205">
        <v>43466</v>
      </c>
      <c r="AJ330" s="205">
        <v>43830</v>
      </c>
      <c r="AK330" s="17">
        <f t="shared" si="13"/>
        <v>364</v>
      </c>
      <c r="AL330" s="196">
        <v>0.1</v>
      </c>
      <c r="AM330" s="197" t="s">
        <v>347</v>
      </c>
      <c r="AN330" s="198" t="s">
        <v>1336</v>
      </c>
      <c r="AO330" s="108" t="s">
        <v>1337</v>
      </c>
      <c r="AP330" s="198" t="s">
        <v>1354</v>
      </c>
      <c r="AQ330" s="198" t="s">
        <v>1355</v>
      </c>
    </row>
    <row r="331" spans="1:43" ht="41.25" customHeight="1" thickBot="1" x14ac:dyDescent="0.3">
      <c r="A331" s="896"/>
      <c r="B331" s="893"/>
      <c r="C331" s="883"/>
      <c r="D331" s="883"/>
      <c r="E331" s="899"/>
      <c r="F331" s="883"/>
      <c r="G331" s="883"/>
      <c r="H331" s="883"/>
      <c r="I331" s="899"/>
      <c r="J331" s="883"/>
      <c r="K331" s="899"/>
      <c r="L331" s="883"/>
      <c r="M331" s="883"/>
      <c r="N331" s="883"/>
      <c r="O331" s="883"/>
      <c r="P331" s="883"/>
      <c r="Q331" s="899"/>
      <c r="R331" s="883"/>
      <c r="S331" s="883"/>
      <c r="T331" s="883"/>
      <c r="U331" s="902"/>
      <c r="V331" s="899"/>
      <c r="W331" s="880"/>
      <c r="X331" s="883"/>
      <c r="Y331" s="883"/>
      <c r="Z331" s="886"/>
      <c r="AA331" s="1381"/>
      <c r="AB331" s="1378"/>
      <c r="AC331" s="923"/>
      <c r="AD331" s="927"/>
      <c r="AE331" s="927"/>
      <c r="AF331" s="833" t="s">
        <v>1443</v>
      </c>
      <c r="AG331" s="173" t="s">
        <v>69</v>
      </c>
      <c r="AH331" s="179" t="s">
        <v>1356</v>
      </c>
      <c r="AI331" s="175">
        <v>43466</v>
      </c>
      <c r="AJ331" s="175">
        <v>43830</v>
      </c>
      <c r="AK331" s="27">
        <f t="shared" si="13"/>
        <v>364</v>
      </c>
      <c r="AL331" s="176">
        <v>0.4</v>
      </c>
      <c r="AM331" s="177" t="s">
        <v>347</v>
      </c>
      <c r="AN331" s="178" t="s">
        <v>1336</v>
      </c>
      <c r="AO331" s="109" t="s">
        <v>1337</v>
      </c>
      <c r="AP331" s="178" t="s">
        <v>1354</v>
      </c>
      <c r="AQ331" s="178" t="s">
        <v>1357</v>
      </c>
    </row>
    <row r="332" spans="1:43" ht="90.75" customHeight="1" thickTop="1" thickBot="1" x14ac:dyDescent="0.3">
      <c r="A332" s="138" t="s">
        <v>1101</v>
      </c>
      <c r="B332" s="154" t="s">
        <v>1328</v>
      </c>
      <c r="C332" s="138" t="s">
        <v>621</v>
      </c>
      <c r="D332" s="138" t="s">
        <v>622</v>
      </c>
      <c r="E332" s="142" t="s">
        <v>623</v>
      </c>
      <c r="F332" s="138" t="s">
        <v>922</v>
      </c>
      <c r="G332" s="138" t="s">
        <v>1016</v>
      </c>
      <c r="H332" s="138" t="s">
        <v>1329</v>
      </c>
      <c r="I332" s="142" t="s">
        <v>1330</v>
      </c>
      <c r="J332" s="138" t="s">
        <v>924</v>
      </c>
      <c r="K332" s="142" t="s">
        <v>1018</v>
      </c>
      <c r="L332" s="138">
        <v>80</v>
      </c>
      <c r="M332" s="138" t="s">
        <v>38</v>
      </c>
      <c r="N332" s="138" t="s">
        <v>1073</v>
      </c>
      <c r="O332" s="138" t="s">
        <v>1074</v>
      </c>
      <c r="P332" s="138" t="s">
        <v>1075</v>
      </c>
      <c r="Q332" s="142" t="s">
        <v>1076</v>
      </c>
      <c r="R332" s="138">
        <v>4</v>
      </c>
      <c r="S332" s="138" t="s">
        <v>327</v>
      </c>
      <c r="T332" s="138" t="s">
        <v>1358</v>
      </c>
      <c r="U332" s="423" t="s">
        <v>33</v>
      </c>
      <c r="V332" s="142" t="s">
        <v>1359</v>
      </c>
      <c r="W332" s="143">
        <v>2</v>
      </c>
      <c r="X332" s="138">
        <v>100</v>
      </c>
      <c r="Y332" s="138" t="s">
        <v>38</v>
      </c>
      <c r="Z332" s="403" t="s">
        <v>328</v>
      </c>
      <c r="AA332" s="424">
        <v>0</v>
      </c>
      <c r="AB332" s="425">
        <v>0</v>
      </c>
      <c r="AC332" s="297"/>
      <c r="AD332" s="426" t="s">
        <v>1333</v>
      </c>
      <c r="AE332" s="426" t="s">
        <v>1334</v>
      </c>
      <c r="AF332" s="419" t="s">
        <v>1444</v>
      </c>
      <c r="AG332" s="300" t="s">
        <v>69</v>
      </c>
      <c r="AH332" s="338" t="s">
        <v>1360</v>
      </c>
      <c r="AI332" s="427">
        <v>43466</v>
      </c>
      <c r="AJ332" s="427">
        <v>43830</v>
      </c>
      <c r="AK332" s="43">
        <f t="shared" si="13"/>
        <v>364</v>
      </c>
      <c r="AL332" s="336">
        <v>1</v>
      </c>
      <c r="AM332" s="337" t="s">
        <v>347</v>
      </c>
      <c r="AN332" s="428" t="s">
        <v>1344</v>
      </c>
      <c r="AO332" s="428" t="s">
        <v>1345</v>
      </c>
      <c r="AP332" s="428" t="s">
        <v>1336</v>
      </c>
      <c r="AQ332" s="211" t="s">
        <v>1337</v>
      </c>
    </row>
    <row r="333" spans="1:43" ht="116.25" customHeight="1" thickTop="1" thickBot="1" x14ac:dyDescent="0.3">
      <c r="A333" s="138" t="s">
        <v>1101</v>
      </c>
      <c r="B333" s="138"/>
      <c r="C333" s="138" t="s">
        <v>621</v>
      </c>
      <c r="D333" s="138" t="s">
        <v>622</v>
      </c>
      <c r="E333" s="142" t="s">
        <v>623</v>
      </c>
      <c r="F333" s="138" t="s">
        <v>922</v>
      </c>
      <c r="G333" s="138" t="s">
        <v>1016</v>
      </c>
      <c r="H333" s="138" t="s">
        <v>1361</v>
      </c>
      <c r="I333" s="142" t="s">
        <v>1362</v>
      </c>
      <c r="J333" s="138" t="s">
        <v>924</v>
      </c>
      <c r="K333" s="142" t="s">
        <v>1018</v>
      </c>
      <c r="L333" s="138">
        <v>80</v>
      </c>
      <c r="M333" s="138" t="s">
        <v>38</v>
      </c>
      <c r="N333" s="138" t="s">
        <v>1073</v>
      </c>
      <c r="O333" s="138" t="s">
        <v>1074</v>
      </c>
      <c r="P333" s="138" t="s">
        <v>1363</v>
      </c>
      <c r="Q333" s="142" t="s">
        <v>1364</v>
      </c>
      <c r="R333" s="138">
        <v>12</v>
      </c>
      <c r="S333" s="138" t="s">
        <v>327</v>
      </c>
      <c r="T333" s="138" t="s">
        <v>1365</v>
      </c>
      <c r="U333" s="423" t="s">
        <v>33</v>
      </c>
      <c r="V333" s="142" t="s">
        <v>1366</v>
      </c>
      <c r="W333" s="143">
        <v>3</v>
      </c>
      <c r="X333" s="138">
        <v>12</v>
      </c>
      <c r="Y333" s="138" t="s">
        <v>327</v>
      </c>
      <c r="Z333" s="403" t="s">
        <v>328</v>
      </c>
      <c r="AA333" s="429">
        <v>58000000</v>
      </c>
      <c r="AB333" s="430">
        <v>0</v>
      </c>
      <c r="AC333" s="153"/>
      <c r="AD333" s="154" t="s">
        <v>1367</v>
      </c>
      <c r="AE333" s="154" t="s">
        <v>1368</v>
      </c>
      <c r="AF333" s="831" t="s">
        <v>1445</v>
      </c>
      <c r="AG333" s="164" t="s">
        <v>69</v>
      </c>
      <c r="AH333" s="135" t="s">
        <v>1369</v>
      </c>
      <c r="AI333" s="227">
        <v>43497</v>
      </c>
      <c r="AJ333" s="227">
        <v>43814</v>
      </c>
      <c r="AK333" s="2">
        <f t="shared" si="13"/>
        <v>317</v>
      </c>
      <c r="AL333" s="133">
        <v>1</v>
      </c>
      <c r="AM333" s="134" t="s">
        <v>32</v>
      </c>
      <c r="AN333" s="115" t="s">
        <v>1150</v>
      </c>
      <c r="AO333" s="115" t="s">
        <v>1370</v>
      </c>
      <c r="AP333" s="115" t="s">
        <v>1371</v>
      </c>
      <c r="AQ333" s="351" t="s">
        <v>1372</v>
      </c>
    </row>
    <row r="334" spans="1:43" ht="120.75" customHeight="1" thickTop="1" thickBot="1" x14ac:dyDescent="0.3">
      <c r="A334" s="138" t="s">
        <v>1101</v>
      </c>
      <c r="B334" s="138"/>
      <c r="C334" s="138" t="s">
        <v>621</v>
      </c>
      <c r="D334" s="138" t="s">
        <v>622</v>
      </c>
      <c r="E334" s="142" t="s">
        <v>623</v>
      </c>
      <c r="F334" s="138" t="s">
        <v>922</v>
      </c>
      <c r="G334" s="138" t="s">
        <v>1016</v>
      </c>
      <c r="H334" s="138" t="s">
        <v>1361</v>
      </c>
      <c r="I334" s="142" t="s">
        <v>1362</v>
      </c>
      <c r="J334" s="138" t="s">
        <v>924</v>
      </c>
      <c r="K334" s="142" t="s">
        <v>1018</v>
      </c>
      <c r="L334" s="138">
        <v>80</v>
      </c>
      <c r="M334" s="138" t="s">
        <v>38</v>
      </c>
      <c r="N334" s="138" t="s">
        <v>1073</v>
      </c>
      <c r="O334" s="138" t="s">
        <v>1074</v>
      </c>
      <c r="P334" s="138" t="s">
        <v>1363</v>
      </c>
      <c r="Q334" s="142" t="s">
        <v>1364</v>
      </c>
      <c r="R334" s="138">
        <v>12</v>
      </c>
      <c r="S334" s="138" t="s">
        <v>327</v>
      </c>
      <c r="T334" s="138" t="s">
        <v>1373</v>
      </c>
      <c r="U334" s="423" t="s">
        <v>33</v>
      </c>
      <c r="V334" s="142" t="s">
        <v>1374</v>
      </c>
      <c r="W334" s="143">
        <v>3</v>
      </c>
      <c r="X334" s="138">
        <v>1</v>
      </c>
      <c r="Y334" s="138" t="s">
        <v>327</v>
      </c>
      <c r="Z334" s="403" t="s">
        <v>328</v>
      </c>
      <c r="AA334" s="429">
        <v>0</v>
      </c>
      <c r="AB334" s="430">
        <v>0</v>
      </c>
      <c r="AC334" s="153"/>
      <c r="AD334" s="154" t="s">
        <v>1367</v>
      </c>
      <c r="AE334" s="154" t="s">
        <v>1368</v>
      </c>
      <c r="AF334" s="831" t="s">
        <v>1446</v>
      </c>
      <c r="AG334" s="164" t="s">
        <v>69</v>
      </c>
      <c r="AH334" s="135" t="s">
        <v>1375</v>
      </c>
      <c r="AI334" s="227">
        <v>43511</v>
      </c>
      <c r="AJ334" s="227">
        <v>43554</v>
      </c>
      <c r="AK334" s="2">
        <f t="shared" si="13"/>
        <v>43</v>
      </c>
      <c r="AL334" s="133">
        <v>1</v>
      </c>
      <c r="AM334" s="134" t="s">
        <v>32</v>
      </c>
      <c r="AN334" s="115" t="s">
        <v>1150</v>
      </c>
      <c r="AO334" s="115" t="s">
        <v>1370</v>
      </c>
      <c r="AP334" s="115" t="s">
        <v>1371</v>
      </c>
      <c r="AQ334" s="351" t="s">
        <v>1372</v>
      </c>
    </row>
    <row r="335" spans="1:43" ht="123" thickTop="1" thickBot="1" x14ac:dyDescent="0.3">
      <c r="A335" s="138" t="s">
        <v>1101</v>
      </c>
      <c r="B335" s="138"/>
      <c r="C335" s="138" t="s">
        <v>621</v>
      </c>
      <c r="D335" s="138" t="s">
        <v>622</v>
      </c>
      <c r="E335" s="142" t="s">
        <v>623</v>
      </c>
      <c r="F335" s="138" t="s">
        <v>922</v>
      </c>
      <c r="G335" s="138" t="s">
        <v>1016</v>
      </c>
      <c r="H335" s="138" t="s">
        <v>1361</v>
      </c>
      <c r="I335" s="142" t="s">
        <v>1362</v>
      </c>
      <c r="J335" s="138" t="s">
        <v>924</v>
      </c>
      <c r="K335" s="142" t="s">
        <v>1018</v>
      </c>
      <c r="L335" s="138">
        <v>80</v>
      </c>
      <c r="M335" s="138" t="s">
        <v>38</v>
      </c>
      <c r="N335" s="138" t="s">
        <v>1073</v>
      </c>
      <c r="O335" s="138" t="s">
        <v>1074</v>
      </c>
      <c r="P335" s="138" t="s">
        <v>1363</v>
      </c>
      <c r="Q335" s="142" t="s">
        <v>1364</v>
      </c>
      <c r="R335" s="138">
        <v>12</v>
      </c>
      <c r="S335" s="138" t="s">
        <v>327</v>
      </c>
      <c r="T335" s="138" t="s">
        <v>1376</v>
      </c>
      <c r="U335" s="423" t="s">
        <v>33</v>
      </c>
      <c r="V335" s="142" t="s">
        <v>1377</v>
      </c>
      <c r="W335" s="143">
        <v>3</v>
      </c>
      <c r="X335" s="138">
        <v>1</v>
      </c>
      <c r="Y335" s="138" t="s">
        <v>327</v>
      </c>
      <c r="Z335" s="403" t="s">
        <v>328</v>
      </c>
      <c r="AA335" s="429">
        <v>0</v>
      </c>
      <c r="AB335" s="430">
        <v>0</v>
      </c>
      <c r="AC335" s="153"/>
      <c r="AD335" s="154" t="s">
        <v>1367</v>
      </c>
      <c r="AE335" s="154" t="s">
        <v>1368</v>
      </c>
      <c r="AF335" s="831" t="s">
        <v>1479</v>
      </c>
      <c r="AG335" s="164" t="s">
        <v>69</v>
      </c>
      <c r="AH335" s="135" t="s">
        <v>1378</v>
      </c>
      <c r="AI335" s="227">
        <v>43511</v>
      </c>
      <c r="AJ335" s="227">
        <v>43554</v>
      </c>
      <c r="AK335" s="2">
        <f t="shared" si="13"/>
        <v>43</v>
      </c>
      <c r="AL335" s="133">
        <v>1</v>
      </c>
      <c r="AM335" s="134" t="s">
        <v>347</v>
      </c>
      <c r="AN335" s="115" t="s">
        <v>1150</v>
      </c>
      <c r="AO335" s="115" t="s">
        <v>1370</v>
      </c>
      <c r="AP335" s="115" t="s">
        <v>1371</v>
      </c>
      <c r="AQ335" s="351" t="s">
        <v>1372</v>
      </c>
    </row>
    <row r="336" spans="1:43" ht="109.5" thickTop="1" thickBot="1" x14ac:dyDescent="0.3">
      <c r="A336" s="111" t="s">
        <v>968</v>
      </c>
      <c r="B336" s="112"/>
      <c r="C336" s="113" t="s">
        <v>621</v>
      </c>
      <c r="D336" s="113" t="s">
        <v>622</v>
      </c>
      <c r="E336" s="114" t="s">
        <v>623</v>
      </c>
      <c r="F336" s="113" t="s">
        <v>922</v>
      </c>
      <c r="G336" s="113" t="s">
        <v>1016</v>
      </c>
      <c r="H336" s="113" t="s">
        <v>923</v>
      </c>
      <c r="I336" s="114" t="s">
        <v>1017</v>
      </c>
      <c r="J336" s="113" t="s">
        <v>628</v>
      </c>
      <c r="K336" s="114" t="s">
        <v>1018</v>
      </c>
      <c r="L336" s="113">
        <v>80</v>
      </c>
      <c r="M336" s="114" t="s">
        <v>38</v>
      </c>
      <c r="N336" s="115" t="s">
        <v>1447</v>
      </c>
      <c r="O336" s="112" t="s">
        <v>1448</v>
      </c>
      <c r="P336" s="112" t="s">
        <v>1449</v>
      </c>
      <c r="Q336" s="116" t="s">
        <v>1450</v>
      </c>
      <c r="R336" s="117">
        <v>100</v>
      </c>
      <c r="S336" s="112" t="s">
        <v>38</v>
      </c>
      <c r="T336" s="377" t="s">
        <v>1451</v>
      </c>
      <c r="U336" s="129" t="s">
        <v>33</v>
      </c>
      <c r="V336" s="121" t="s">
        <v>1452</v>
      </c>
      <c r="W336" s="268">
        <v>0.08</v>
      </c>
      <c r="X336" s="296">
        <v>25</v>
      </c>
      <c r="Y336" s="112" t="s">
        <v>38</v>
      </c>
      <c r="Z336" s="127" t="s">
        <v>39</v>
      </c>
      <c r="AA336" s="125"/>
      <c r="AB336" s="126"/>
      <c r="AC336" s="127"/>
      <c r="AD336" s="128" t="s">
        <v>974</v>
      </c>
      <c r="AE336" s="128" t="s">
        <v>975</v>
      </c>
      <c r="AF336" s="855" t="s">
        <v>1480</v>
      </c>
      <c r="AG336" s="129" t="s">
        <v>33</v>
      </c>
      <c r="AH336" s="135" t="s">
        <v>1453</v>
      </c>
      <c r="AI336" s="227">
        <v>43647</v>
      </c>
      <c r="AJ336" s="227">
        <v>43799</v>
      </c>
      <c r="AK336" s="2">
        <f t="shared" si="13"/>
        <v>152</v>
      </c>
      <c r="AL336" s="133">
        <v>1</v>
      </c>
      <c r="AM336" s="134" t="s">
        <v>32</v>
      </c>
      <c r="AN336" s="115" t="s">
        <v>979</v>
      </c>
      <c r="AO336" s="115" t="s">
        <v>980</v>
      </c>
      <c r="AP336" s="135" t="s">
        <v>982</v>
      </c>
      <c r="AQ336" s="267" t="s">
        <v>983</v>
      </c>
    </row>
    <row r="337" spans="1:43" ht="54.75" thickTop="1" x14ac:dyDescent="0.25">
      <c r="A337" s="965" t="s">
        <v>968</v>
      </c>
      <c r="B337" s="918"/>
      <c r="C337" s="957" t="s">
        <v>621</v>
      </c>
      <c r="D337" s="957" t="s">
        <v>622</v>
      </c>
      <c r="E337" s="957" t="s">
        <v>623</v>
      </c>
      <c r="F337" s="957" t="s">
        <v>922</v>
      </c>
      <c r="G337" s="957" t="s">
        <v>1016</v>
      </c>
      <c r="H337" s="957" t="s">
        <v>923</v>
      </c>
      <c r="I337" s="959" t="s">
        <v>1017</v>
      </c>
      <c r="J337" s="957" t="s">
        <v>628</v>
      </c>
      <c r="K337" s="959" t="s">
        <v>1018</v>
      </c>
      <c r="L337" s="957">
        <v>80</v>
      </c>
      <c r="M337" s="1051" t="s">
        <v>38</v>
      </c>
      <c r="N337" s="924" t="s">
        <v>1447</v>
      </c>
      <c r="O337" s="918" t="s">
        <v>1448</v>
      </c>
      <c r="P337" s="918" t="s">
        <v>1454</v>
      </c>
      <c r="Q337" s="912" t="s">
        <v>1455</v>
      </c>
      <c r="R337" s="915">
        <v>100</v>
      </c>
      <c r="S337" s="918" t="s">
        <v>38</v>
      </c>
      <c r="T337" s="1370" t="s">
        <v>1456</v>
      </c>
      <c r="U337" s="1009" t="s">
        <v>33</v>
      </c>
      <c r="V337" s="992" t="s">
        <v>1457</v>
      </c>
      <c r="W337" s="961">
        <v>0.15</v>
      </c>
      <c r="X337" s="1237">
        <v>25</v>
      </c>
      <c r="Y337" s="918" t="s">
        <v>38</v>
      </c>
      <c r="Z337" s="921" t="s">
        <v>39</v>
      </c>
      <c r="AA337" s="963">
        <v>20000000</v>
      </c>
      <c r="AB337" s="1222">
        <v>553427687</v>
      </c>
      <c r="AC337" s="921"/>
      <c r="AD337" s="925" t="s">
        <v>974</v>
      </c>
      <c r="AE337" s="925" t="s">
        <v>975</v>
      </c>
      <c r="AF337" s="831" t="s">
        <v>1481</v>
      </c>
      <c r="AG337" s="164" t="s">
        <v>33</v>
      </c>
      <c r="AH337" s="170" t="s">
        <v>1458</v>
      </c>
      <c r="AI337" s="166">
        <v>43497</v>
      </c>
      <c r="AJ337" s="166">
        <v>43830</v>
      </c>
      <c r="AK337" s="8">
        <f t="shared" si="13"/>
        <v>333</v>
      </c>
      <c r="AL337" s="167">
        <v>0.1</v>
      </c>
      <c r="AM337" s="168" t="s">
        <v>32</v>
      </c>
      <c r="AN337" s="169" t="s">
        <v>1459</v>
      </c>
      <c r="AO337" s="169" t="s">
        <v>1460</v>
      </c>
      <c r="AP337" s="170" t="s">
        <v>1461</v>
      </c>
      <c r="AQ337" s="431" t="s">
        <v>1462</v>
      </c>
    </row>
    <row r="338" spans="1:43" ht="52.5" customHeight="1" x14ac:dyDescent="0.25">
      <c r="A338" s="976"/>
      <c r="B338" s="919"/>
      <c r="C338" s="972"/>
      <c r="D338" s="972"/>
      <c r="E338" s="972"/>
      <c r="F338" s="972"/>
      <c r="G338" s="972"/>
      <c r="H338" s="972"/>
      <c r="I338" s="973"/>
      <c r="J338" s="972"/>
      <c r="K338" s="973"/>
      <c r="L338" s="972"/>
      <c r="M338" s="1052"/>
      <c r="N338" s="978"/>
      <c r="O338" s="919"/>
      <c r="P338" s="919"/>
      <c r="Q338" s="913"/>
      <c r="R338" s="916"/>
      <c r="S338" s="919"/>
      <c r="T338" s="1371"/>
      <c r="U338" s="1017"/>
      <c r="V338" s="993"/>
      <c r="W338" s="974"/>
      <c r="X338" s="1238"/>
      <c r="Y338" s="919"/>
      <c r="Z338" s="922"/>
      <c r="AA338" s="975"/>
      <c r="AB338" s="1223"/>
      <c r="AC338" s="922"/>
      <c r="AD338" s="926"/>
      <c r="AE338" s="926"/>
      <c r="AF338" s="832" t="s">
        <v>1482</v>
      </c>
      <c r="AG338" s="193" t="s">
        <v>33</v>
      </c>
      <c r="AH338" s="199" t="s">
        <v>1463</v>
      </c>
      <c r="AI338" s="205">
        <v>43525</v>
      </c>
      <c r="AJ338" s="205">
        <v>43830</v>
      </c>
      <c r="AK338" s="17">
        <f t="shared" si="13"/>
        <v>305</v>
      </c>
      <c r="AL338" s="196">
        <v>0.1</v>
      </c>
      <c r="AM338" s="197" t="s">
        <v>32</v>
      </c>
      <c r="AN338" s="198" t="s">
        <v>1459</v>
      </c>
      <c r="AO338" s="198" t="s">
        <v>1460</v>
      </c>
      <c r="AP338" s="199"/>
      <c r="AQ338" s="432"/>
    </row>
    <row r="339" spans="1:43" ht="108" x14ac:dyDescent="0.25">
      <c r="A339" s="976"/>
      <c r="B339" s="919"/>
      <c r="C339" s="972"/>
      <c r="D339" s="972"/>
      <c r="E339" s="972"/>
      <c r="F339" s="972"/>
      <c r="G339" s="972"/>
      <c r="H339" s="972"/>
      <c r="I339" s="973"/>
      <c r="J339" s="972"/>
      <c r="K339" s="973"/>
      <c r="L339" s="972"/>
      <c r="M339" s="1052"/>
      <c r="N339" s="978"/>
      <c r="O339" s="919"/>
      <c r="P339" s="919"/>
      <c r="Q339" s="913"/>
      <c r="R339" s="916"/>
      <c r="S339" s="919"/>
      <c r="T339" s="1371"/>
      <c r="U339" s="1017"/>
      <c r="V339" s="993"/>
      <c r="W339" s="974"/>
      <c r="X339" s="1238"/>
      <c r="Y339" s="919"/>
      <c r="Z339" s="922"/>
      <c r="AA339" s="975"/>
      <c r="AB339" s="1223"/>
      <c r="AC339" s="922"/>
      <c r="AD339" s="926"/>
      <c r="AE339" s="926"/>
      <c r="AF339" s="832" t="s">
        <v>1483</v>
      </c>
      <c r="AG339" s="193" t="s">
        <v>33</v>
      </c>
      <c r="AH339" s="199" t="s">
        <v>1464</v>
      </c>
      <c r="AI339" s="205">
        <v>43525</v>
      </c>
      <c r="AJ339" s="205">
        <v>43830</v>
      </c>
      <c r="AK339" s="17">
        <f t="shared" si="13"/>
        <v>305</v>
      </c>
      <c r="AL339" s="196">
        <v>0.2</v>
      </c>
      <c r="AM339" s="197" t="s">
        <v>32</v>
      </c>
      <c r="AN339" s="198" t="s">
        <v>979</v>
      </c>
      <c r="AO339" s="198" t="s">
        <v>980</v>
      </c>
      <c r="AP339" s="199" t="s">
        <v>982</v>
      </c>
      <c r="AQ339" s="433" t="s">
        <v>983</v>
      </c>
    </row>
    <row r="340" spans="1:43" ht="108" x14ac:dyDescent="0.25">
      <c r="A340" s="976"/>
      <c r="B340" s="919"/>
      <c r="C340" s="972"/>
      <c r="D340" s="972"/>
      <c r="E340" s="972"/>
      <c r="F340" s="972"/>
      <c r="G340" s="972"/>
      <c r="H340" s="972"/>
      <c r="I340" s="973"/>
      <c r="J340" s="972"/>
      <c r="K340" s="973"/>
      <c r="L340" s="972"/>
      <c r="M340" s="1052"/>
      <c r="N340" s="978"/>
      <c r="O340" s="919"/>
      <c r="P340" s="919"/>
      <c r="Q340" s="913"/>
      <c r="R340" s="916"/>
      <c r="S340" s="919"/>
      <c r="T340" s="1371"/>
      <c r="U340" s="1017"/>
      <c r="V340" s="993"/>
      <c r="W340" s="974"/>
      <c r="X340" s="1238"/>
      <c r="Y340" s="919"/>
      <c r="Z340" s="922"/>
      <c r="AA340" s="975"/>
      <c r="AB340" s="1223"/>
      <c r="AC340" s="922"/>
      <c r="AD340" s="926"/>
      <c r="AE340" s="926"/>
      <c r="AF340" s="832" t="s">
        <v>1484</v>
      </c>
      <c r="AG340" s="193" t="s">
        <v>33</v>
      </c>
      <c r="AH340" s="199" t="s">
        <v>1465</v>
      </c>
      <c r="AI340" s="205">
        <v>43525</v>
      </c>
      <c r="AJ340" s="205">
        <v>43830</v>
      </c>
      <c r="AK340" s="17">
        <f t="shared" si="13"/>
        <v>305</v>
      </c>
      <c r="AL340" s="196">
        <v>0.25</v>
      </c>
      <c r="AM340" s="197" t="s">
        <v>32</v>
      </c>
      <c r="AN340" s="198" t="s">
        <v>979</v>
      </c>
      <c r="AO340" s="198" t="s">
        <v>980</v>
      </c>
      <c r="AP340" s="199" t="s">
        <v>982</v>
      </c>
      <c r="AQ340" s="433" t="s">
        <v>983</v>
      </c>
    </row>
    <row r="341" spans="1:43" ht="51" customHeight="1" x14ac:dyDescent="0.25">
      <c r="A341" s="976"/>
      <c r="B341" s="919"/>
      <c r="C341" s="972"/>
      <c r="D341" s="972"/>
      <c r="E341" s="972"/>
      <c r="F341" s="972"/>
      <c r="G341" s="972"/>
      <c r="H341" s="972"/>
      <c r="I341" s="973"/>
      <c r="J341" s="972"/>
      <c r="K341" s="973"/>
      <c r="L341" s="972"/>
      <c r="M341" s="1052"/>
      <c r="N341" s="978"/>
      <c r="O341" s="919"/>
      <c r="P341" s="919"/>
      <c r="Q341" s="913"/>
      <c r="R341" s="916"/>
      <c r="S341" s="919"/>
      <c r="T341" s="1371"/>
      <c r="U341" s="1017"/>
      <c r="V341" s="993"/>
      <c r="W341" s="974"/>
      <c r="X341" s="1238"/>
      <c r="Y341" s="919"/>
      <c r="Z341" s="922"/>
      <c r="AA341" s="975"/>
      <c r="AB341" s="1223"/>
      <c r="AC341" s="922"/>
      <c r="AD341" s="926"/>
      <c r="AE341" s="926"/>
      <c r="AF341" s="832" t="s">
        <v>1485</v>
      </c>
      <c r="AG341" s="193" t="s">
        <v>33</v>
      </c>
      <c r="AH341" s="199" t="s">
        <v>1466</v>
      </c>
      <c r="AI341" s="205">
        <v>43525</v>
      </c>
      <c r="AJ341" s="205">
        <v>43830</v>
      </c>
      <c r="AK341" s="17">
        <f t="shared" si="13"/>
        <v>305</v>
      </c>
      <c r="AL341" s="196">
        <v>0.25</v>
      </c>
      <c r="AM341" s="197" t="s">
        <v>32</v>
      </c>
      <c r="AN341" s="198" t="s">
        <v>1459</v>
      </c>
      <c r="AO341" s="198" t="s">
        <v>1467</v>
      </c>
      <c r="AP341" s="199"/>
      <c r="AQ341" s="432"/>
    </row>
    <row r="342" spans="1:43" ht="56.25" customHeight="1" thickBot="1" x14ac:dyDescent="0.3">
      <c r="A342" s="966"/>
      <c r="B342" s="920"/>
      <c r="C342" s="958"/>
      <c r="D342" s="958"/>
      <c r="E342" s="958"/>
      <c r="F342" s="958"/>
      <c r="G342" s="958"/>
      <c r="H342" s="958"/>
      <c r="I342" s="960"/>
      <c r="J342" s="958"/>
      <c r="K342" s="960"/>
      <c r="L342" s="958"/>
      <c r="M342" s="1053"/>
      <c r="N342" s="979"/>
      <c r="O342" s="920"/>
      <c r="P342" s="920"/>
      <c r="Q342" s="914"/>
      <c r="R342" s="917"/>
      <c r="S342" s="920"/>
      <c r="T342" s="1372"/>
      <c r="U342" s="1010"/>
      <c r="V342" s="994"/>
      <c r="W342" s="962"/>
      <c r="X342" s="1239"/>
      <c r="Y342" s="920"/>
      <c r="Z342" s="923"/>
      <c r="AA342" s="964"/>
      <c r="AB342" s="1224"/>
      <c r="AC342" s="923"/>
      <c r="AD342" s="927"/>
      <c r="AE342" s="927"/>
      <c r="AF342" s="833" t="s">
        <v>1486</v>
      </c>
      <c r="AG342" s="173" t="s">
        <v>33</v>
      </c>
      <c r="AH342" s="278" t="s">
        <v>1468</v>
      </c>
      <c r="AI342" s="434">
        <v>43525</v>
      </c>
      <c r="AJ342" s="434">
        <v>43830</v>
      </c>
      <c r="AK342" s="435">
        <f>AJ342-AI342</f>
        <v>305</v>
      </c>
      <c r="AL342" s="176">
        <v>0.1</v>
      </c>
      <c r="AM342" s="435" t="s">
        <v>32</v>
      </c>
      <c r="AN342" s="436" t="s">
        <v>1469</v>
      </c>
      <c r="AO342" s="436" t="s">
        <v>1470</v>
      </c>
      <c r="AP342" s="435" t="s">
        <v>203</v>
      </c>
      <c r="AQ342" s="437" t="s">
        <v>1471</v>
      </c>
    </row>
    <row r="343" spans="1:43" ht="71.25" customHeight="1" thickTop="1" x14ac:dyDescent="0.25">
      <c r="A343" s="965" t="s">
        <v>968</v>
      </c>
      <c r="B343" s="918"/>
      <c r="C343" s="957" t="s">
        <v>621</v>
      </c>
      <c r="D343" s="957" t="s">
        <v>622</v>
      </c>
      <c r="E343" s="957" t="s">
        <v>623</v>
      </c>
      <c r="F343" s="957" t="s">
        <v>922</v>
      </c>
      <c r="G343" s="957" t="s">
        <v>1016</v>
      </c>
      <c r="H343" s="957" t="s">
        <v>923</v>
      </c>
      <c r="I343" s="959" t="s">
        <v>1017</v>
      </c>
      <c r="J343" s="957" t="s">
        <v>628</v>
      </c>
      <c r="K343" s="959" t="s">
        <v>1018</v>
      </c>
      <c r="L343" s="957">
        <v>80</v>
      </c>
      <c r="M343" s="957" t="s">
        <v>38</v>
      </c>
      <c r="N343" s="924" t="s">
        <v>1447</v>
      </c>
      <c r="O343" s="918" t="s">
        <v>1448</v>
      </c>
      <c r="P343" s="918" t="s">
        <v>1454</v>
      </c>
      <c r="Q343" s="912" t="s">
        <v>1455</v>
      </c>
      <c r="R343" s="915">
        <v>100</v>
      </c>
      <c r="S343" s="918" t="s">
        <v>38</v>
      </c>
      <c r="T343" s="1370" t="s">
        <v>1472</v>
      </c>
      <c r="U343" s="1009" t="s">
        <v>33</v>
      </c>
      <c r="V343" s="992" t="s">
        <v>1473</v>
      </c>
      <c r="W343" s="961">
        <v>0.05</v>
      </c>
      <c r="X343" s="1237">
        <v>25</v>
      </c>
      <c r="Y343" s="918" t="s">
        <v>38</v>
      </c>
      <c r="Z343" s="921" t="s">
        <v>39</v>
      </c>
      <c r="AA343" s="963"/>
      <c r="AB343" s="1222"/>
      <c r="AC343" s="921"/>
      <c r="AD343" s="925" t="s">
        <v>974</v>
      </c>
      <c r="AE343" s="925" t="s">
        <v>975</v>
      </c>
      <c r="AF343" s="831" t="s">
        <v>1487</v>
      </c>
      <c r="AG343" s="164" t="s">
        <v>33</v>
      </c>
      <c r="AH343" s="170" t="s">
        <v>1474</v>
      </c>
      <c r="AI343" s="166">
        <v>43647</v>
      </c>
      <c r="AJ343" s="166">
        <v>43799</v>
      </c>
      <c r="AK343" s="8">
        <f t="shared" si="13"/>
        <v>152</v>
      </c>
      <c r="AL343" s="167">
        <v>0.5</v>
      </c>
      <c r="AM343" s="168" t="s">
        <v>32</v>
      </c>
      <c r="AN343" s="169" t="s">
        <v>979</v>
      </c>
      <c r="AO343" s="169" t="s">
        <v>980</v>
      </c>
      <c r="AP343" s="170" t="s">
        <v>982</v>
      </c>
      <c r="AQ343" s="257" t="s">
        <v>983</v>
      </c>
    </row>
    <row r="344" spans="1:43" ht="72" customHeight="1" thickBot="1" x14ac:dyDescent="0.3">
      <c r="A344" s="966"/>
      <c r="B344" s="920"/>
      <c r="C344" s="958"/>
      <c r="D344" s="958"/>
      <c r="E344" s="958"/>
      <c r="F344" s="958"/>
      <c r="G344" s="958"/>
      <c r="H344" s="958"/>
      <c r="I344" s="960"/>
      <c r="J344" s="958"/>
      <c r="K344" s="960"/>
      <c r="L344" s="958"/>
      <c r="M344" s="958"/>
      <c r="N344" s="979"/>
      <c r="O344" s="920"/>
      <c r="P344" s="920"/>
      <c r="Q344" s="914"/>
      <c r="R344" s="917"/>
      <c r="S344" s="920"/>
      <c r="T344" s="1372"/>
      <c r="U344" s="1010"/>
      <c r="V344" s="994"/>
      <c r="W344" s="962"/>
      <c r="X344" s="1239"/>
      <c r="Y344" s="920"/>
      <c r="Z344" s="923"/>
      <c r="AA344" s="964"/>
      <c r="AB344" s="1224"/>
      <c r="AC344" s="923"/>
      <c r="AD344" s="927"/>
      <c r="AE344" s="927"/>
      <c r="AF344" s="833" t="s">
        <v>1488</v>
      </c>
      <c r="AG344" s="173" t="s">
        <v>33</v>
      </c>
      <c r="AH344" s="179" t="s">
        <v>1475</v>
      </c>
      <c r="AI344" s="175">
        <v>43678</v>
      </c>
      <c r="AJ344" s="175">
        <v>43799</v>
      </c>
      <c r="AK344" s="27">
        <f t="shared" si="13"/>
        <v>121</v>
      </c>
      <c r="AL344" s="176">
        <v>0.5</v>
      </c>
      <c r="AM344" s="177" t="s">
        <v>32</v>
      </c>
      <c r="AN344" s="178" t="s">
        <v>979</v>
      </c>
      <c r="AO344" s="178" t="s">
        <v>980</v>
      </c>
      <c r="AP344" s="179" t="s">
        <v>982</v>
      </c>
      <c r="AQ344" s="255" t="s">
        <v>983</v>
      </c>
    </row>
    <row r="345" spans="1:43" ht="85.5" customHeight="1" thickTop="1" thickBot="1" x14ac:dyDescent="0.3">
      <c r="A345" s="233" t="s">
        <v>968</v>
      </c>
      <c r="B345" s="234"/>
      <c r="C345" s="235" t="s">
        <v>621</v>
      </c>
      <c r="D345" s="235" t="s">
        <v>622</v>
      </c>
      <c r="E345" s="236" t="s">
        <v>623</v>
      </c>
      <c r="F345" s="235" t="s">
        <v>922</v>
      </c>
      <c r="G345" s="235" t="s">
        <v>1016</v>
      </c>
      <c r="H345" s="235" t="s">
        <v>923</v>
      </c>
      <c r="I345" s="236" t="s">
        <v>1017</v>
      </c>
      <c r="J345" s="235" t="s">
        <v>628</v>
      </c>
      <c r="K345" s="236" t="s">
        <v>1018</v>
      </c>
      <c r="L345" s="235">
        <v>80</v>
      </c>
      <c r="M345" s="236" t="s">
        <v>38</v>
      </c>
      <c r="N345" s="237" t="s">
        <v>1447</v>
      </c>
      <c r="O345" s="234" t="s">
        <v>1448</v>
      </c>
      <c r="P345" s="234" t="s">
        <v>1454</v>
      </c>
      <c r="Q345" s="238" t="s">
        <v>1455</v>
      </c>
      <c r="R345" s="239">
        <v>100</v>
      </c>
      <c r="S345" s="234" t="s">
        <v>38</v>
      </c>
      <c r="T345" s="438" t="s">
        <v>1476</v>
      </c>
      <c r="U345" s="439" t="s">
        <v>33</v>
      </c>
      <c r="V345" s="243" t="s">
        <v>1477</v>
      </c>
      <c r="W345" s="244">
        <v>0.05</v>
      </c>
      <c r="X345" s="440">
        <v>25</v>
      </c>
      <c r="Y345" s="246" t="s">
        <v>38</v>
      </c>
      <c r="Z345" s="250" t="s">
        <v>328</v>
      </c>
      <c r="AA345" s="248"/>
      <c r="AB345" s="249"/>
      <c r="AC345" s="250"/>
      <c r="AD345" s="441" t="s">
        <v>974</v>
      </c>
      <c r="AE345" s="441" t="s">
        <v>975</v>
      </c>
      <c r="AF345" s="857" t="s">
        <v>1556</v>
      </c>
      <c r="AG345" s="439" t="s">
        <v>33</v>
      </c>
      <c r="AH345" s="442" t="s">
        <v>1478</v>
      </c>
      <c r="AI345" s="443">
        <v>43556</v>
      </c>
      <c r="AJ345" s="443">
        <v>43799</v>
      </c>
      <c r="AK345" s="74">
        <f t="shared" si="13"/>
        <v>243</v>
      </c>
      <c r="AL345" s="346">
        <v>1</v>
      </c>
      <c r="AM345" s="347" t="s">
        <v>32</v>
      </c>
      <c r="AN345" s="237" t="s">
        <v>979</v>
      </c>
      <c r="AO345" s="237" t="s">
        <v>980</v>
      </c>
      <c r="AP345" s="442"/>
      <c r="AQ345" s="444"/>
    </row>
    <row r="346" spans="1:43" ht="32.25" customHeight="1" thickTop="1" x14ac:dyDescent="0.25">
      <c r="A346" s="965" t="s">
        <v>968</v>
      </c>
      <c r="B346" s="1038"/>
      <c r="C346" s="957" t="s">
        <v>621</v>
      </c>
      <c r="D346" s="957" t="s">
        <v>622</v>
      </c>
      <c r="E346" s="957" t="s">
        <v>623</v>
      </c>
      <c r="F346" s="957" t="s">
        <v>922</v>
      </c>
      <c r="G346" s="957" t="s">
        <v>1016</v>
      </c>
      <c r="H346" s="957" t="s">
        <v>923</v>
      </c>
      <c r="I346" s="959" t="s">
        <v>1017</v>
      </c>
      <c r="J346" s="957" t="s">
        <v>628</v>
      </c>
      <c r="K346" s="959" t="s">
        <v>1018</v>
      </c>
      <c r="L346" s="957">
        <v>80</v>
      </c>
      <c r="M346" s="957" t="s">
        <v>38</v>
      </c>
      <c r="N346" s="924"/>
      <c r="O346" s="918" t="s">
        <v>1489</v>
      </c>
      <c r="P346" s="918" t="s">
        <v>1490</v>
      </c>
      <c r="Q346" s="912" t="s">
        <v>1491</v>
      </c>
      <c r="R346" s="915">
        <v>25</v>
      </c>
      <c r="S346" s="918" t="s">
        <v>38</v>
      </c>
      <c r="T346" s="1370" t="s">
        <v>1492</v>
      </c>
      <c r="U346" s="1009" t="s">
        <v>33</v>
      </c>
      <c r="V346" s="1373" t="s">
        <v>1493</v>
      </c>
      <c r="W346" s="961">
        <v>0.05</v>
      </c>
      <c r="X346" s="1237">
        <v>70</v>
      </c>
      <c r="Y346" s="918" t="s">
        <v>38</v>
      </c>
      <c r="Z346" s="921" t="s">
        <v>328</v>
      </c>
      <c r="AA346" s="963"/>
      <c r="AB346" s="1222"/>
      <c r="AC346" s="921"/>
      <c r="AD346" s="925" t="s">
        <v>974</v>
      </c>
      <c r="AE346" s="925" t="s">
        <v>975</v>
      </c>
      <c r="AF346" s="831" t="s">
        <v>1557</v>
      </c>
      <c r="AG346" s="164" t="s">
        <v>33</v>
      </c>
      <c r="AH346" s="170" t="s">
        <v>1494</v>
      </c>
      <c r="AI346" s="166">
        <v>43497</v>
      </c>
      <c r="AJ346" s="166">
        <v>43646</v>
      </c>
      <c r="AK346" s="8">
        <f t="shared" si="13"/>
        <v>149</v>
      </c>
      <c r="AL346" s="167">
        <v>0.25</v>
      </c>
      <c r="AM346" s="168" t="s">
        <v>32</v>
      </c>
      <c r="AN346" s="169" t="s">
        <v>979</v>
      </c>
      <c r="AO346" s="169" t="s">
        <v>980</v>
      </c>
      <c r="AP346" s="170" t="s">
        <v>982</v>
      </c>
      <c r="AQ346" s="257" t="s">
        <v>983</v>
      </c>
    </row>
    <row r="347" spans="1:43" ht="24.75" customHeight="1" x14ac:dyDescent="0.25">
      <c r="A347" s="976"/>
      <c r="B347" s="1039"/>
      <c r="C347" s="972"/>
      <c r="D347" s="972"/>
      <c r="E347" s="972"/>
      <c r="F347" s="972"/>
      <c r="G347" s="972"/>
      <c r="H347" s="972"/>
      <c r="I347" s="973"/>
      <c r="J347" s="972"/>
      <c r="K347" s="973"/>
      <c r="L347" s="972"/>
      <c r="M347" s="972"/>
      <c r="N347" s="978"/>
      <c r="O347" s="919"/>
      <c r="P347" s="919"/>
      <c r="Q347" s="913"/>
      <c r="R347" s="916"/>
      <c r="S347" s="919"/>
      <c r="T347" s="1371"/>
      <c r="U347" s="1017"/>
      <c r="V347" s="1374"/>
      <c r="W347" s="974"/>
      <c r="X347" s="1238"/>
      <c r="Y347" s="919"/>
      <c r="Z347" s="922"/>
      <c r="AA347" s="975"/>
      <c r="AB347" s="1223"/>
      <c r="AC347" s="922"/>
      <c r="AD347" s="926"/>
      <c r="AE347" s="926"/>
      <c r="AF347" s="832" t="s">
        <v>1558</v>
      </c>
      <c r="AG347" s="193" t="s">
        <v>33</v>
      </c>
      <c r="AH347" s="199" t="s">
        <v>1495</v>
      </c>
      <c r="AI347" s="205">
        <v>43497</v>
      </c>
      <c r="AJ347" s="205">
        <v>43799</v>
      </c>
      <c r="AK347" s="17">
        <f t="shared" si="13"/>
        <v>302</v>
      </c>
      <c r="AL347" s="196">
        <v>0.25</v>
      </c>
      <c r="AM347" s="197" t="s">
        <v>32</v>
      </c>
      <c r="AN347" s="198" t="s">
        <v>979</v>
      </c>
      <c r="AO347" s="198" t="s">
        <v>980</v>
      </c>
      <c r="AP347" s="199" t="s">
        <v>982</v>
      </c>
      <c r="AQ347" s="254" t="s">
        <v>983</v>
      </c>
    </row>
    <row r="348" spans="1:43" ht="30" customHeight="1" x14ac:dyDescent="0.25">
      <c r="A348" s="976"/>
      <c r="B348" s="1039"/>
      <c r="C348" s="972"/>
      <c r="D348" s="972"/>
      <c r="E348" s="972"/>
      <c r="F348" s="972"/>
      <c r="G348" s="972"/>
      <c r="H348" s="972"/>
      <c r="I348" s="973"/>
      <c r="J348" s="972"/>
      <c r="K348" s="973"/>
      <c r="L348" s="972"/>
      <c r="M348" s="972"/>
      <c r="N348" s="978"/>
      <c r="O348" s="919"/>
      <c r="P348" s="919"/>
      <c r="Q348" s="913"/>
      <c r="R348" s="916"/>
      <c r="S348" s="919"/>
      <c r="T348" s="1371"/>
      <c r="U348" s="1017"/>
      <c r="V348" s="1374"/>
      <c r="W348" s="974"/>
      <c r="X348" s="1238"/>
      <c r="Y348" s="919"/>
      <c r="Z348" s="922"/>
      <c r="AA348" s="975"/>
      <c r="AB348" s="1223"/>
      <c r="AC348" s="922"/>
      <c r="AD348" s="926"/>
      <c r="AE348" s="926"/>
      <c r="AF348" s="832" t="s">
        <v>1559</v>
      </c>
      <c r="AG348" s="193" t="s">
        <v>33</v>
      </c>
      <c r="AH348" s="199" t="s">
        <v>1496</v>
      </c>
      <c r="AI348" s="205">
        <v>43497</v>
      </c>
      <c r="AJ348" s="205">
        <v>43799</v>
      </c>
      <c r="AK348" s="17">
        <f t="shared" si="13"/>
        <v>302</v>
      </c>
      <c r="AL348" s="196">
        <v>0.25</v>
      </c>
      <c r="AM348" s="197" t="s">
        <v>32</v>
      </c>
      <c r="AN348" s="198" t="s">
        <v>979</v>
      </c>
      <c r="AO348" s="198" t="s">
        <v>980</v>
      </c>
      <c r="AP348" s="199" t="s">
        <v>982</v>
      </c>
      <c r="AQ348" s="254" t="s">
        <v>983</v>
      </c>
    </row>
    <row r="349" spans="1:43" ht="37.5" customHeight="1" thickBot="1" x14ac:dyDescent="0.3">
      <c r="A349" s="966"/>
      <c r="B349" s="1040"/>
      <c r="C349" s="958"/>
      <c r="D349" s="958"/>
      <c r="E349" s="958"/>
      <c r="F349" s="958"/>
      <c r="G349" s="958"/>
      <c r="H349" s="958"/>
      <c r="I349" s="960"/>
      <c r="J349" s="958"/>
      <c r="K349" s="960"/>
      <c r="L349" s="958"/>
      <c r="M349" s="958"/>
      <c r="N349" s="979"/>
      <c r="O349" s="920"/>
      <c r="P349" s="920"/>
      <c r="Q349" s="914"/>
      <c r="R349" s="917"/>
      <c r="S349" s="920"/>
      <c r="T349" s="1372"/>
      <c r="U349" s="1010"/>
      <c r="V349" s="1375"/>
      <c r="W349" s="962"/>
      <c r="X349" s="1239"/>
      <c r="Y349" s="920"/>
      <c r="Z349" s="923"/>
      <c r="AA349" s="964"/>
      <c r="AB349" s="1224"/>
      <c r="AC349" s="923"/>
      <c r="AD349" s="927"/>
      <c r="AE349" s="927"/>
      <c r="AF349" s="833" t="s">
        <v>1560</v>
      </c>
      <c r="AG349" s="173" t="s">
        <v>33</v>
      </c>
      <c r="AH349" s="179" t="s">
        <v>1497</v>
      </c>
      <c r="AI349" s="175">
        <v>43770</v>
      </c>
      <c r="AJ349" s="175">
        <v>43830</v>
      </c>
      <c r="AK349" s="27">
        <f t="shared" si="13"/>
        <v>60</v>
      </c>
      <c r="AL349" s="176">
        <v>0.25</v>
      </c>
      <c r="AM349" s="177" t="s">
        <v>32</v>
      </c>
      <c r="AN349" s="178" t="s">
        <v>979</v>
      </c>
      <c r="AO349" s="178" t="s">
        <v>980</v>
      </c>
      <c r="AP349" s="179" t="s">
        <v>982</v>
      </c>
      <c r="AQ349" s="255" t="s">
        <v>983</v>
      </c>
    </row>
    <row r="350" spans="1:43" ht="78.75" customHeight="1" thickTop="1" thickBot="1" x14ac:dyDescent="0.3">
      <c r="A350" s="111" t="s">
        <v>968</v>
      </c>
      <c r="B350" s="112"/>
      <c r="C350" s="113" t="s">
        <v>621</v>
      </c>
      <c r="D350" s="113" t="s">
        <v>622</v>
      </c>
      <c r="E350" s="114" t="s">
        <v>623</v>
      </c>
      <c r="F350" s="113" t="s">
        <v>922</v>
      </c>
      <c r="G350" s="113" t="s">
        <v>1016</v>
      </c>
      <c r="H350" s="113" t="s">
        <v>923</v>
      </c>
      <c r="I350" s="114" t="s">
        <v>1017</v>
      </c>
      <c r="J350" s="113" t="s">
        <v>628</v>
      </c>
      <c r="K350" s="114" t="s">
        <v>1018</v>
      </c>
      <c r="L350" s="113">
        <v>80</v>
      </c>
      <c r="M350" s="114" t="s">
        <v>38</v>
      </c>
      <c r="N350" s="115" t="s">
        <v>1498</v>
      </c>
      <c r="O350" s="112" t="s">
        <v>1489</v>
      </c>
      <c r="P350" s="112" t="s">
        <v>1499</v>
      </c>
      <c r="Q350" s="116" t="s">
        <v>1500</v>
      </c>
      <c r="R350" s="117">
        <v>25</v>
      </c>
      <c r="S350" s="112" t="s">
        <v>38</v>
      </c>
      <c r="T350" s="377" t="s">
        <v>1501</v>
      </c>
      <c r="U350" s="129" t="s">
        <v>33</v>
      </c>
      <c r="V350" s="121" t="s">
        <v>1502</v>
      </c>
      <c r="W350" s="268">
        <v>0.1</v>
      </c>
      <c r="X350" s="296">
        <v>60</v>
      </c>
      <c r="Y350" s="112" t="s">
        <v>38</v>
      </c>
      <c r="Z350" s="127" t="s">
        <v>328</v>
      </c>
      <c r="AA350" s="125"/>
      <c r="AB350" s="126"/>
      <c r="AC350" s="127"/>
      <c r="AD350" s="128" t="s">
        <v>974</v>
      </c>
      <c r="AE350" s="128" t="s">
        <v>975</v>
      </c>
      <c r="AF350" s="855" t="s">
        <v>1561</v>
      </c>
      <c r="AG350" s="129" t="s">
        <v>33</v>
      </c>
      <c r="AH350" s="135" t="s">
        <v>1503</v>
      </c>
      <c r="AI350" s="227">
        <v>43497</v>
      </c>
      <c r="AJ350" s="227">
        <v>43799</v>
      </c>
      <c r="AK350" s="2">
        <f t="shared" si="13"/>
        <v>302</v>
      </c>
      <c r="AL350" s="133">
        <v>1</v>
      </c>
      <c r="AM350" s="134" t="s">
        <v>32</v>
      </c>
      <c r="AN350" s="115" t="s">
        <v>979</v>
      </c>
      <c r="AO350" s="115" t="s">
        <v>980</v>
      </c>
      <c r="AP350" s="135" t="s">
        <v>982</v>
      </c>
      <c r="AQ350" s="267" t="s">
        <v>983</v>
      </c>
    </row>
    <row r="351" spans="1:43" ht="52.5" customHeight="1" thickTop="1" x14ac:dyDescent="0.25">
      <c r="A351" s="965" t="s">
        <v>968</v>
      </c>
      <c r="B351" s="918"/>
      <c r="C351" s="957" t="s">
        <v>621</v>
      </c>
      <c r="D351" s="957" t="s">
        <v>622</v>
      </c>
      <c r="E351" s="957" t="s">
        <v>623</v>
      </c>
      <c r="F351" s="957" t="s">
        <v>922</v>
      </c>
      <c r="G351" s="957" t="s">
        <v>1016</v>
      </c>
      <c r="H351" s="957" t="s">
        <v>923</v>
      </c>
      <c r="I351" s="957" t="s">
        <v>1017</v>
      </c>
      <c r="J351" s="957" t="s">
        <v>628</v>
      </c>
      <c r="K351" s="957" t="s">
        <v>1018</v>
      </c>
      <c r="L351" s="957">
        <v>80</v>
      </c>
      <c r="M351" s="957" t="s">
        <v>38</v>
      </c>
      <c r="N351" s="924" t="s">
        <v>1498</v>
      </c>
      <c r="O351" s="918" t="s">
        <v>1489</v>
      </c>
      <c r="P351" s="918" t="s">
        <v>1504</v>
      </c>
      <c r="Q351" s="445" t="s">
        <v>1505</v>
      </c>
      <c r="R351" s="311">
        <v>25</v>
      </c>
      <c r="S351" s="308" t="s">
        <v>38</v>
      </c>
      <c r="T351" s="1370" t="s">
        <v>1506</v>
      </c>
      <c r="U351" s="1009" t="s">
        <v>33</v>
      </c>
      <c r="V351" s="1244" t="s">
        <v>1507</v>
      </c>
      <c r="W351" s="961">
        <v>0.1</v>
      </c>
      <c r="X351" s="1237">
        <v>25</v>
      </c>
      <c r="Y351" s="918" t="s">
        <v>38</v>
      </c>
      <c r="Z351" s="921" t="s">
        <v>973</v>
      </c>
      <c r="AA351" s="963"/>
      <c r="AB351" s="1222"/>
      <c r="AC351" s="921"/>
      <c r="AD351" s="925" t="s">
        <v>974</v>
      </c>
      <c r="AE351" s="925" t="s">
        <v>975</v>
      </c>
      <c r="AF351" s="989" t="s">
        <v>1562</v>
      </c>
      <c r="AG351" s="1009" t="s">
        <v>33</v>
      </c>
      <c r="AH351" s="1352" t="s">
        <v>1508</v>
      </c>
      <c r="AI351" s="1358">
        <v>43647</v>
      </c>
      <c r="AJ351" s="1358">
        <v>43799</v>
      </c>
      <c r="AK351" s="1361">
        <f t="shared" si="13"/>
        <v>152</v>
      </c>
      <c r="AL351" s="1364">
        <v>1</v>
      </c>
      <c r="AM351" s="1367" t="s">
        <v>32</v>
      </c>
      <c r="AN351" s="924" t="s">
        <v>979</v>
      </c>
      <c r="AO351" s="924" t="s">
        <v>980</v>
      </c>
      <c r="AP351" s="1352" t="s">
        <v>982</v>
      </c>
      <c r="AQ351" s="1355" t="s">
        <v>983</v>
      </c>
    </row>
    <row r="352" spans="1:43" ht="86.25" customHeight="1" x14ac:dyDescent="0.25">
      <c r="A352" s="976"/>
      <c r="B352" s="919"/>
      <c r="C352" s="972"/>
      <c r="D352" s="972"/>
      <c r="E352" s="972"/>
      <c r="F352" s="972"/>
      <c r="G352" s="972"/>
      <c r="H352" s="972"/>
      <c r="I352" s="972"/>
      <c r="J352" s="972"/>
      <c r="K352" s="972"/>
      <c r="L352" s="972"/>
      <c r="M352" s="972"/>
      <c r="N352" s="978"/>
      <c r="O352" s="919"/>
      <c r="P352" s="919"/>
      <c r="Q352" s="450" t="s">
        <v>1509</v>
      </c>
      <c r="R352" s="322">
        <v>25</v>
      </c>
      <c r="S352" s="320" t="s">
        <v>38</v>
      </c>
      <c r="T352" s="1371"/>
      <c r="U352" s="1017"/>
      <c r="V352" s="1245"/>
      <c r="W352" s="974"/>
      <c r="X352" s="1238"/>
      <c r="Y352" s="919"/>
      <c r="Z352" s="922"/>
      <c r="AA352" s="975"/>
      <c r="AB352" s="1223"/>
      <c r="AC352" s="922"/>
      <c r="AD352" s="926"/>
      <c r="AE352" s="926"/>
      <c r="AF352" s="990"/>
      <c r="AG352" s="1017"/>
      <c r="AH352" s="1353"/>
      <c r="AI352" s="1359"/>
      <c r="AJ352" s="1359"/>
      <c r="AK352" s="1362"/>
      <c r="AL352" s="1365"/>
      <c r="AM352" s="1368"/>
      <c r="AN352" s="978"/>
      <c r="AO352" s="978"/>
      <c r="AP352" s="1353"/>
      <c r="AQ352" s="1356"/>
    </row>
    <row r="353" spans="1:43" ht="60.75" customHeight="1" thickBot="1" x14ac:dyDescent="0.3">
      <c r="A353" s="966"/>
      <c r="B353" s="920"/>
      <c r="C353" s="958"/>
      <c r="D353" s="958"/>
      <c r="E353" s="958"/>
      <c r="F353" s="958"/>
      <c r="G353" s="958"/>
      <c r="H353" s="958"/>
      <c r="I353" s="958"/>
      <c r="J353" s="958"/>
      <c r="K353" s="958"/>
      <c r="L353" s="958"/>
      <c r="M353" s="958"/>
      <c r="N353" s="979"/>
      <c r="O353" s="920"/>
      <c r="P353" s="920"/>
      <c r="Q353" s="455" t="s">
        <v>1510</v>
      </c>
      <c r="R353" s="317">
        <v>100</v>
      </c>
      <c r="S353" s="314" t="s">
        <v>38</v>
      </c>
      <c r="T353" s="1372"/>
      <c r="U353" s="1010"/>
      <c r="V353" s="1273"/>
      <c r="W353" s="962"/>
      <c r="X353" s="1239"/>
      <c r="Y353" s="920"/>
      <c r="Z353" s="923"/>
      <c r="AA353" s="964"/>
      <c r="AB353" s="1224"/>
      <c r="AC353" s="923"/>
      <c r="AD353" s="927"/>
      <c r="AE353" s="927"/>
      <c r="AF353" s="991"/>
      <c r="AG353" s="1010"/>
      <c r="AH353" s="1354"/>
      <c r="AI353" s="1360"/>
      <c r="AJ353" s="1360"/>
      <c r="AK353" s="1363"/>
      <c r="AL353" s="1366"/>
      <c r="AM353" s="1369"/>
      <c r="AN353" s="979"/>
      <c r="AO353" s="979"/>
      <c r="AP353" s="1354"/>
      <c r="AQ353" s="1357"/>
    </row>
    <row r="354" spans="1:43" ht="75" customHeight="1" thickTop="1" thickBot="1" x14ac:dyDescent="0.3">
      <c r="A354" s="111" t="s">
        <v>1071</v>
      </c>
      <c r="B354" s="112"/>
      <c r="C354" s="113" t="s">
        <v>1072</v>
      </c>
      <c r="D354" s="113" t="s">
        <v>622</v>
      </c>
      <c r="E354" s="113" t="s">
        <v>623</v>
      </c>
      <c r="F354" s="113" t="s">
        <v>922</v>
      </c>
      <c r="G354" s="113" t="s">
        <v>1016</v>
      </c>
      <c r="H354" s="113" t="s">
        <v>923</v>
      </c>
      <c r="I354" s="114" t="s">
        <v>1017</v>
      </c>
      <c r="J354" s="113" t="s">
        <v>924</v>
      </c>
      <c r="K354" s="114" t="s">
        <v>1018</v>
      </c>
      <c r="L354" s="113">
        <v>80</v>
      </c>
      <c r="M354" s="113" t="s">
        <v>38</v>
      </c>
      <c r="N354" s="115" t="s">
        <v>1511</v>
      </c>
      <c r="O354" s="112" t="s">
        <v>1512</v>
      </c>
      <c r="P354" s="112" t="s">
        <v>1513</v>
      </c>
      <c r="Q354" s="116" t="s">
        <v>1514</v>
      </c>
      <c r="R354" s="259">
        <v>100</v>
      </c>
      <c r="S354" s="112" t="s">
        <v>38</v>
      </c>
      <c r="T354" s="260" t="s">
        <v>1515</v>
      </c>
      <c r="U354" s="129" t="s">
        <v>33</v>
      </c>
      <c r="V354" s="121" t="s">
        <v>1516</v>
      </c>
      <c r="W354" s="268">
        <v>0.1</v>
      </c>
      <c r="X354" s="263">
        <v>100</v>
      </c>
      <c r="Y354" s="112" t="s">
        <v>38</v>
      </c>
      <c r="Z354" s="127" t="s">
        <v>328</v>
      </c>
      <c r="AA354" s="125"/>
      <c r="AB354" s="265"/>
      <c r="AC354" s="127"/>
      <c r="AD354" s="460" t="s">
        <v>1517</v>
      </c>
      <c r="AE354" s="461" t="s">
        <v>1518</v>
      </c>
      <c r="AF354" s="855" t="s">
        <v>1563</v>
      </c>
      <c r="AG354" s="129" t="s">
        <v>69</v>
      </c>
      <c r="AH354" s="462" t="s">
        <v>1519</v>
      </c>
      <c r="AI354" s="227">
        <v>43466</v>
      </c>
      <c r="AJ354" s="227">
        <v>43830</v>
      </c>
      <c r="AK354" s="2">
        <f>AJ354-AI354</f>
        <v>364</v>
      </c>
      <c r="AL354" s="133">
        <v>1</v>
      </c>
      <c r="AM354" s="134" t="s">
        <v>347</v>
      </c>
      <c r="AN354" s="463" t="s">
        <v>1518</v>
      </c>
      <c r="AO354" s="460" t="s">
        <v>1517</v>
      </c>
      <c r="AP354" s="462" t="s">
        <v>1520</v>
      </c>
      <c r="AQ354" s="127"/>
    </row>
    <row r="355" spans="1:43" ht="75" customHeight="1" thickTop="1" thickBot="1" x14ac:dyDescent="0.3">
      <c r="A355" s="111" t="s">
        <v>1071</v>
      </c>
      <c r="B355" s="112"/>
      <c r="C355" s="113" t="s">
        <v>1072</v>
      </c>
      <c r="D355" s="113" t="s">
        <v>622</v>
      </c>
      <c r="E355" s="113" t="s">
        <v>623</v>
      </c>
      <c r="F355" s="113" t="s">
        <v>922</v>
      </c>
      <c r="G355" s="113" t="s">
        <v>1016</v>
      </c>
      <c r="H355" s="113" t="s">
        <v>923</v>
      </c>
      <c r="I355" s="114" t="s">
        <v>1017</v>
      </c>
      <c r="J355" s="113" t="s">
        <v>924</v>
      </c>
      <c r="K355" s="114" t="s">
        <v>1018</v>
      </c>
      <c r="L355" s="113">
        <v>80</v>
      </c>
      <c r="M355" s="113" t="s">
        <v>38</v>
      </c>
      <c r="N355" s="115" t="s">
        <v>1511</v>
      </c>
      <c r="O355" s="112" t="s">
        <v>1512</v>
      </c>
      <c r="P355" s="112" t="s">
        <v>1513</v>
      </c>
      <c r="Q355" s="116" t="s">
        <v>1514</v>
      </c>
      <c r="R355" s="259">
        <v>100</v>
      </c>
      <c r="S355" s="112" t="s">
        <v>38</v>
      </c>
      <c r="T355" s="260" t="s">
        <v>1521</v>
      </c>
      <c r="U355" s="129" t="s">
        <v>33</v>
      </c>
      <c r="V355" s="121" t="s">
        <v>1522</v>
      </c>
      <c r="W355" s="268">
        <v>0.08</v>
      </c>
      <c r="X355" s="263">
        <v>100</v>
      </c>
      <c r="Y355" s="112" t="s">
        <v>38</v>
      </c>
      <c r="Z355" s="127" t="s">
        <v>328</v>
      </c>
      <c r="AA355" s="264"/>
      <c r="AB355" s="265"/>
      <c r="AC355" s="127"/>
      <c r="AD355" s="460" t="s">
        <v>1517</v>
      </c>
      <c r="AE355" s="460" t="s">
        <v>1523</v>
      </c>
      <c r="AF355" s="855" t="s">
        <v>1564</v>
      </c>
      <c r="AG355" s="129" t="s">
        <v>69</v>
      </c>
      <c r="AH355" s="464" t="s">
        <v>1524</v>
      </c>
      <c r="AI355" s="227">
        <v>43466</v>
      </c>
      <c r="AJ355" s="227">
        <v>43830</v>
      </c>
      <c r="AK355" s="2">
        <f t="shared" ref="AK355:AK367" si="14">AJ355-AI355</f>
        <v>364</v>
      </c>
      <c r="AL355" s="133">
        <v>1</v>
      </c>
      <c r="AM355" s="134" t="s">
        <v>347</v>
      </c>
      <c r="AN355" s="465" t="s">
        <v>1523</v>
      </c>
      <c r="AO355" s="460" t="s">
        <v>1517</v>
      </c>
      <c r="AP355" s="464" t="s">
        <v>1525</v>
      </c>
      <c r="AQ355" s="127"/>
    </row>
    <row r="356" spans="1:43" ht="60.75" thickTop="1" x14ac:dyDescent="0.25">
      <c r="A356" s="965" t="s">
        <v>1071</v>
      </c>
      <c r="B356" s="918"/>
      <c r="C356" s="957" t="s">
        <v>1072</v>
      </c>
      <c r="D356" s="957" t="s">
        <v>622</v>
      </c>
      <c r="E356" s="957" t="s">
        <v>623</v>
      </c>
      <c r="F356" s="957" t="s">
        <v>922</v>
      </c>
      <c r="G356" s="957" t="s">
        <v>1016</v>
      </c>
      <c r="H356" s="957" t="s">
        <v>923</v>
      </c>
      <c r="I356" s="957" t="s">
        <v>1017</v>
      </c>
      <c r="J356" s="957" t="s">
        <v>924</v>
      </c>
      <c r="K356" s="957" t="s">
        <v>1018</v>
      </c>
      <c r="L356" s="957">
        <v>80</v>
      </c>
      <c r="M356" s="957" t="s">
        <v>38</v>
      </c>
      <c r="N356" s="924" t="s">
        <v>1511</v>
      </c>
      <c r="O356" s="918" t="s">
        <v>1512</v>
      </c>
      <c r="P356" s="918" t="s">
        <v>1513</v>
      </c>
      <c r="Q356" s="912" t="s">
        <v>1514</v>
      </c>
      <c r="R356" s="1024">
        <v>100</v>
      </c>
      <c r="S356" s="918" t="s">
        <v>38</v>
      </c>
      <c r="T356" s="1234" t="s">
        <v>1526</v>
      </c>
      <c r="U356" s="1009" t="s">
        <v>33</v>
      </c>
      <c r="V356" s="992" t="s">
        <v>1527</v>
      </c>
      <c r="W356" s="961">
        <v>7.0000000000000007E-2</v>
      </c>
      <c r="X356" s="1293">
        <v>100</v>
      </c>
      <c r="Y356" s="918" t="s">
        <v>38</v>
      </c>
      <c r="Z356" s="921" t="s">
        <v>328</v>
      </c>
      <c r="AA356" s="921"/>
      <c r="AB356" s="921"/>
      <c r="AC356" s="921"/>
      <c r="AD356" s="1341" t="s">
        <v>1517</v>
      </c>
      <c r="AE356" s="1343" t="s">
        <v>1518</v>
      </c>
      <c r="AF356" s="831" t="s">
        <v>1565</v>
      </c>
      <c r="AG356" s="164" t="s">
        <v>69</v>
      </c>
      <c r="AH356" s="466" t="s">
        <v>1528</v>
      </c>
      <c r="AI356" s="166">
        <v>43466</v>
      </c>
      <c r="AJ356" s="166">
        <v>43830</v>
      </c>
      <c r="AK356" s="8">
        <f t="shared" si="14"/>
        <v>364</v>
      </c>
      <c r="AL356" s="167">
        <v>0.5</v>
      </c>
      <c r="AM356" s="168" t="s">
        <v>347</v>
      </c>
      <c r="AN356" s="467" t="s">
        <v>1518</v>
      </c>
      <c r="AO356" s="468" t="s">
        <v>1517</v>
      </c>
      <c r="AP356" s="469" t="s">
        <v>1529</v>
      </c>
      <c r="AQ356" s="110"/>
    </row>
    <row r="357" spans="1:43" ht="60.75" thickBot="1" x14ac:dyDescent="0.3">
      <c r="A357" s="966"/>
      <c r="B357" s="920"/>
      <c r="C357" s="958"/>
      <c r="D357" s="958"/>
      <c r="E357" s="958"/>
      <c r="F357" s="958"/>
      <c r="G357" s="958"/>
      <c r="H357" s="958"/>
      <c r="I357" s="958"/>
      <c r="J357" s="958"/>
      <c r="K357" s="958"/>
      <c r="L357" s="958"/>
      <c r="M357" s="958"/>
      <c r="N357" s="979"/>
      <c r="O357" s="920"/>
      <c r="P357" s="920"/>
      <c r="Q357" s="914"/>
      <c r="R357" s="1026"/>
      <c r="S357" s="920"/>
      <c r="T357" s="1236"/>
      <c r="U357" s="1010"/>
      <c r="V357" s="994"/>
      <c r="W357" s="962"/>
      <c r="X357" s="1294"/>
      <c r="Y357" s="920"/>
      <c r="Z357" s="923"/>
      <c r="AA357" s="923"/>
      <c r="AB357" s="923"/>
      <c r="AC357" s="923"/>
      <c r="AD357" s="1342"/>
      <c r="AE357" s="1344"/>
      <c r="AF357" s="833" t="s">
        <v>1566</v>
      </c>
      <c r="AG357" s="173" t="s">
        <v>69</v>
      </c>
      <c r="AH357" s="470" t="s">
        <v>1530</v>
      </c>
      <c r="AI357" s="175">
        <v>43466</v>
      </c>
      <c r="AJ357" s="175">
        <v>43830</v>
      </c>
      <c r="AK357" s="27">
        <f t="shared" si="14"/>
        <v>364</v>
      </c>
      <c r="AL357" s="176">
        <v>0.5</v>
      </c>
      <c r="AM357" s="177" t="s">
        <v>347</v>
      </c>
      <c r="AN357" s="471" t="s">
        <v>1518</v>
      </c>
      <c r="AO357" s="472" t="s">
        <v>1517</v>
      </c>
      <c r="AP357" s="473" t="s">
        <v>1529</v>
      </c>
      <c r="AQ357" s="109"/>
    </row>
    <row r="358" spans="1:43" ht="54.75" customHeight="1" thickTop="1" x14ac:dyDescent="0.25">
      <c r="A358" s="965" t="s">
        <v>1071</v>
      </c>
      <c r="B358" s="918"/>
      <c r="C358" s="957" t="s">
        <v>1072</v>
      </c>
      <c r="D358" s="957" t="s">
        <v>622</v>
      </c>
      <c r="E358" s="957" t="s">
        <v>623</v>
      </c>
      <c r="F358" s="957" t="s">
        <v>922</v>
      </c>
      <c r="G358" s="957" t="s">
        <v>1016</v>
      </c>
      <c r="H358" s="957" t="s">
        <v>923</v>
      </c>
      <c r="I358" s="957" t="s">
        <v>1017</v>
      </c>
      <c r="J358" s="957" t="s">
        <v>924</v>
      </c>
      <c r="K358" s="957" t="s">
        <v>1018</v>
      </c>
      <c r="L358" s="957">
        <v>80</v>
      </c>
      <c r="M358" s="957" t="s">
        <v>38</v>
      </c>
      <c r="N358" s="924" t="s">
        <v>1511</v>
      </c>
      <c r="O358" s="918" t="s">
        <v>1512</v>
      </c>
      <c r="P358" s="918" t="s">
        <v>1513</v>
      </c>
      <c r="Q358" s="912" t="s">
        <v>1514</v>
      </c>
      <c r="R358" s="1024">
        <v>100</v>
      </c>
      <c r="S358" s="918" t="s">
        <v>38</v>
      </c>
      <c r="T358" s="1234" t="s">
        <v>1531</v>
      </c>
      <c r="U358" s="1009" t="s">
        <v>33</v>
      </c>
      <c r="V358" s="992" t="s">
        <v>1532</v>
      </c>
      <c r="W358" s="961">
        <v>7.0000000000000007E-2</v>
      </c>
      <c r="X358" s="1293">
        <v>100</v>
      </c>
      <c r="Y358" s="918" t="s">
        <v>38</v>
      </c>
      <c r="Z358" s="921" t="s">
        <v>328</v>
      </c>
      <c r="AA358" s="1349"/>
      <c r="AB358" s="1345"/>
      <c r="AC358" s="884"/>
      <c r="AD358" s="1341" t="s">
        <v>1533</v>
      </c>
      <c r="AE358" s="1341" t="s">
        <v>1534</v>
      </c>
      <c r="AF358" s="831" t="s">
        <v>1567</v>
      </c>
      <c r="AG358" s="164" t="s">
        <v>69</v>
      </c>
      <c r="AH358" s="474" t="s">
        <v>1535</v>
      </c>
      <c r="AI358" s="166">
        <v>43466</v>
      </c>
      <c r="AJ358" s="166">
        <v>43830</v>
      </c>
      <c r="AK358" s="8">
        <f t="shared" si="14"/>
        <v>364</v>
      </c>
      <c r="AL358" s="167">
        <v>0.2</v>
      </c>
      <c r="AM358" s="168" t="s">
        <v>32</v>
      </c>
      <c r="AN358" s="475" t="s">
        <v>1523</v>
      </c>
      <c r="AO358" s="468" t="s">
        <v>1517</v>
      </c>
      <c r="AP358" s="110"/>
      <c r="AQ358" s="110"/>
    </row>
    <row r="359" spans="1:43" ht="84" customHeight="1" x14ac:dyDescent="0.25">
      <c r="A359" s="976"/>
      <c r="B359" s="919"/>
      <c r="C359" s="972"/>
      <c r="D359" s="972"/>
      <c r="E359" s="972"/>
      <c r="F359" s="972"/>
      <c r="G359" s="972"/>
      <c r="H359" s="972"/>
      <c r="I359" s="972"/>
      <c r="J359" s="972"/>
      <c r="K359" s="972"/>
      <c r="L359" s="972"/>
      <c r="M359" s="972"/>
      <c r="N359" s="978"/>
      <c r="O359" s="919"/>
      <c r="P359" s="919"/>
      <c r="Q359" s="913"/>
      <c r="R359" s="1025"/>
      <c r="S359" s="919"/>
      <c r="T359" s="1235"/>
      <c r="U359" s="1017"/>
      <c r="V359" s="993"/>
      <c r="W359" s="974"/>
      <c r="X359" s="1312"/>
      <c r="Y359" s="919"/>
      <c r="Z359" s="922"/>
      <c r="AA359" s="1350"/>
      <c r="AB359" s="1346"/>
      <c r="AC359" s="885"/>
      <c r="AD359" s="1348"/>
      <c r="AE359" s="1348"/>
      <c r="AF359" s="832" t="s">
        <v>1568</v>
      </c>
      <c r="AG359" s="193" t="s">
        <v>69</v>
      </c>
      <c r="AH359" s="476" t="s">
        <v>1536</v>
      </c>
      <c r="AI359" s="205">
        <v>43466</v>
      </c>
      <c r="AJ359" s="205">
        <v>43830</v>
      </c>
      <c r="AK359" s="17">
        <f t="shared" si="14"/>
        <v>364</v>
      </c>
      <c r="AL359" s="196">
        <v>0.2</v>
      </c>
      <c r="AM359" s="197" t="s">
        <v>32</v>
      </c>
      <c r="AN359" s="477" t="s">
        <v>1523</v>
      </c>
      <c r="AO359" s="478" t="s">
        <v>1517</v>
      </c>
      <c r="AP359" s="108"/>
      <c r="AQ359" s="108"/>
    </row>
    <row r="360" spans="1:43" ht="95.25" customHeight="1" x14ac:dyDescent="0.25">
      <c r="A360" s="976"/>
      <c r="B360" s="919"/>
      <c r="C360" s="972"/>
      <c r="D360" s="972"/>
      <c r="E360" s="972"/>
      <c r="F360" s="972"/>
      <c r="G360" s="972"/>
      <c r="H360" s="972"/>
      <c r="I360" s="972"/>
      <c r="J360" s="972"/>
      <c r="K360" s="972"/>
      <c r="L360" s="972"/>
      <c r="M360" s="972"/>
      <c r="N360" s="978"/>
      <c r="O360" s="919"/>
      <c r="P360" s="919"/>
      <c r="Q360" s="913"/>
      <c r="R360" s="1025"/>
      <c r="S360" s="919"/>
      <c r="T360" s="1235"/>
      <c r="U360" s="1017"/>
      <c r="V360" s="993"/>
      <c r="W360" s="974"/>
      <c r="X360" s="1312"/>
      <c r="Y360" s="919"/>
      <c r="Z360" s="922"/>
      <c r="AA360" s="1350"/>
      <c r="AB360" s="1346"/>
      <c r="AC360" s="885"/>
      <c r="AD360" s="1348"/>
      <c r="AE360" s="1348"/>
      <c r="AF360" s="832" t="s">
        <v>1569</v>
      </c>
      <c r="AG360" s="193" t="s">
        <v>69</v>
      </c>
      <c r="AH360" s="479" t="s">
        <v>1537</v>
      </c>
      <c r="AI360" s="205">
        <v>43466</v>
      </c>
      <c r="AJ360" s="205">
        <v>43830</v>
      </c>
      <c r="AK360" s="17">
        <f t="shared" si="14"/>
        <v>364</v>
      </c>
      <c r="AL360" s="196">
        <v>0.3</v>
      </c>
      <c r="AM360" s="197" t="s">
        <v>32</v>
      </c>
      <c r="AN360" s="477" t="s">
        <v>1523</v>
      </c>
      <c r="AO360" s="478" t="s">
        <v>1517</v>
      </c>
      <c r="AP360" s="479" t="s">
        <v>286</v>
      </c>
      <c r="AQ360" s="108"/>
    </row>
    <row r="361" spans="1:43" ht="138" customHeight="1" thickBot="1" x14ac:dyDescent="0.3">
      <c r="A361" s="966"/>
      <c r="B361" s="920"/>
      <c r="C361" s="958"/>
      <c r="D361" s="958"/>
      <c r="E361" s="958"/>
      <c r="F361" s="958"/>
      <c r="G361" s="958"/>
      <c r="H361" s="958"/>
      <c r="I361" s="958"/>
      <c r="J361" s="958"/>
      <c r="K361" s="958"/>
      <c r="L361" s="958"/>
      <c r="M361" s="958"/>
      <c r="N361" s="979"/>
      <c r="O361" s="920"/>
      <c r="P361" s="920"/>
      <c r="Q361" s="914"/>
      <c r="R361" s="1026"/>
      <c r="S361" s="920"/>
      <c r="T361" s="1236"/>
      <c r="U361" s="1010"/>
      <c r="V361" s="994"/>
      <c r="W361" s="962"/>
      <c r="X361" s="1294"/>
      <c r="Y361" s="920"/>
      <c r="Z361" s="923"/>
      <c r="AA361" s="1351"/>
      <c r="AB361" s="1347"/>
      <c r="AC361" s="886"/>
      <c r="AD361" s="1342"/>
      <c r="AE361" s="1342"/>
      <c r="AF361" s="833" t="s">
        <v>1570</v>
      </c>
      <c r="AG361" s="173" t="s">
        <v>69</v>
      </c>
      <c r="AH361" s="470" t="s">
        <v>1538</v>
      </c>
      <c r="AI361" s="175">
        <v>43466</v>
      </c>
      <c r="AJ361" s="175">
        <v>43830</v>
      </c>
      <c r="AK361" s="27">
        <f t="shared" si="14"/>
        <v>364</v>
      </c>
      <c r="AL361" s="176">
        <v>0.3</v>
      </c>
      <c r="AM361" s="177" t="s">
        <v>32</v>
      </c>
      <c r="AN361" s="480" t="s">
        <v>1534</v>
      </c>
      <c r="AO361" s="481" t="s">
        <v>1533</v>
      </c>
      <c r="AP361" s="470" t="s">
        <v>286</v>
      </c>
      <c r="AQ361" s="109"/>
    </row>
    <row r="362" spans="1:43" ht="75.75" customHeight="1" thickTop="1" thickBot="1" x14ac:dyDescent="0.3">
      <c r="A362" s="111" t="s">
        <v>1071</v>
      </c>
      <c r="B362" s="112"/>
      <c r="C362" s="113" t="s">
        <v>1072</v>
      </c>
      <c r="D362" s="113" t="s">
        <v>622</v>
      </c>
      <c r="E362" s="113" t="s">
        <v>623</v>
      </c>
      <c r="F362" s="113" t="s">
        <v>922</v>
      </c>
      <c r="G362" s="113" t="s">
        <v>1016</v>
      </c>
      <c r="H362" s="113" t="s">
        <v>923</v>
      </c>
      <c r="I362" s="114" t="s">
        <v>1017</v>
      </c>
      <c r="J362" s="113" t="s">
        <v>924</v>
      </c>
      <c r="K362" s="114" t="s">
        <v>1018</v>
      </c>
      <c r="L362" s="113">
        <v>80</v>
      </c>
      <c r="M362" s="113" t="s">
        <v>38</v>
      </c>
      <c r="N362" s="115" t="s">
        <v>1511</v>
      </c>
      <c r="O362" s="112" t="s">
        <v>1512</v>
      </c>
      <c r="P362" s="112" t="s">
        <v>1513</v>
      </c>
      <c r="Q362" s="116" t="s">
        <v>1514</v>
      </c>
      <c r="R362" s="259">
        <v>100</v>
      </c>
      <c r="S362" s="112" t="s">
        <v>38</v>
      </c>
      <c r="T362" s="260" t="s">
        <v>1539</v>
      </c>
      <c r="U362" s="129" t="s">
        <v>33</v>
      </c>
      <c r="V362" s="121" t="s">
        <v>1540</v>
      </c>
      <c r="W362" s="268">
        <v>7.0000000000000007E-2</v>
      </c>
      <c r="X362" s="263">
        <v>100</v>
      </c>
      <c r="Y362" s="112" t="s">
        <v>38</v>
      </c>
      <c r="Z362" s="127" t="s">
        <v>328</v>
      </c>
      <c r="AA362" s="264"/>
      <c r="AB362" s="265"/>
      <c r="AC362" s="127"/>
      <c r="AD362" s="460" t="s">
        <v>1517</v>
      </c>
      <c r="AE362" s="461" t="s">
        <v>1518</v>
      </c>
      <c r="AF362" s="855" t="s">
        <v>1571</v>
      </c>
      <c r="AG362" s="129" t="s">
        <v>69</v>
      </c>
      <c r="AH362" s="482" t="s">
        <v>1541</v>
      </c>
      <c r="AI362" s="227">
        <v>43466</v>
      </c>
      <c r="AJ362" s="227">
        <v>43830</v>
      </c>
      <c r="AK362" s="2">
        <f t="shared" si="14"/>
        <v>364</v>
      </c>
      <c r="AL362" s="133">
        <v>1</v>
      </c>
      <c r="AM362" s="134" t="s">
        <v>32</v>
      </c>
      <c r="AN362" s="463" t="s">
        <v>1518</v>
      </c>
      <c r="AO362" s="460" t="s">
        <v>1517</v>
      </c>
      <c r="AP362" s="127"/>
      <c r="AQ362" s="127"/>
    </row>
    <row r="363" spans="1:43" ht="91.5" customHeight="1" thickTop="1" x14ac:dyDescent="0.25">
      <c r="A363" s="965" t="s">
        <v>1071</v>
      </c>
      <c r="B363" s="918"/>
      <c r="C363" s="957" t="s">
        <v>1072</v>
      </c>
      <c r="D363" s="957" t="s">
        <v>622</v>
      </c>
      <c r="E363" s="957" t="s">
        <v>623</v>
      </c>
      <c r="F363" s="957" t="s">
        <v>922</v>
      </c>
      <c r="G363" s="957" t="s">
        <v>1016</v>
      </c>
      <c r="H363" s="957" t="s">
        <v>923</v>
      </c>
      <c r="I363" s="957" t="s">
        <v>1017</v>
      </c>
      <c r="J363" s="957" t="s">
        <v>924</v>
      </c>
      <c r="K363" s="957" t="s">
        <v>1018</v>
      </c>
      <c r="L363" s="957">
        <v>80</v>
      </c>
      <c r="M363" s="957" t="s">
        <v>38</v>
      </c>
      <c r="N363" s="924" t="s">
        <v>1511</v>
      </c>
      <c r="O363" s="918" t="s">
        <v>1512</v>
      </c>
      <c r="P363" s="918" t="s">
        <v>1513</v>
      </c>
      <c r="Q363" s="912" t="s">
        <v>1514</v>
      </c>
      <c r="R363" s="1024">
        <v>100</v>
      </c>
      <c r="S363" s="918" t="s">
        <v>38</v>
      </c>
      <c r="T363" s="1021" t="s">
        <v>1542</v>
      </c>
      <c r="U363" s="1009" t="s">
        <v>33</v>
      </c>
      <c r="V363" s="912" t="s">
        <v>1543</v>
      </c>
      <c r="W363" s="961">
        <v>0.05</v>
      </c>
      <c r="X363" s="1293">
        <v>100</v>
      </c>
      <c r="Y363" s="918" t="s">
        <v>38</v>
      </c>
      <c r="Z363" s="921" t="s">
        <v>328</v>
      </c>
      <c r="AA363" s="921"/>
      <c r="AB363" s="921"/>
      <c r="AC363" s="921"/>
      <c r="AD363" s="1341" t="s">
        <v>1517</v>
      </c>
      <c r="AE363" s="1343" t="s">
        <v>1518</v>
      </c>
      <c r="AF363" s="831" t="s">
        <v>1572</v>
      </c>
      <c r="AG363" s="164" t="s">
        <v>69</v>
      </c>
      <c r="AH363" s="466" t="s">
        <v>1544</v>
      </c>
      <c r="AI363" s="166">
        <v>43466</v>
      </c>
      <c r="AJ363" s="166">
        <v>43830</v>
      </c>
      <c r="AK363" s="8">
        <f t="shared" si="14"/>
        <v>364</v>
      </c>
      <c r="AL363" s="167">
        <v>0.5</v>
      </c>
      <c r="AM363" s="168" t="s">
        <v>347</v>
      </c>
      <c r="AN363" s="467" t="s">
        <v>1518</v>
      </c>
      <c r="AO363" s="468" t="s">
        <v>1517</v>
      </c>
      <c r="AP363" s="110"/>
      <c r="AQ363" s="110"/>
    </row>
    <row r="364" spans="1:43" ht="60.75" thickBot="1" x14ac:dyDescent="0.3">
      <c r="A364" s="966"/>
      <c r="B364" s="920"/>
      <c r="C364" s="958"/>
      <c r="D364" s="958"/>
      <c r="E364" s="958"/>
      <c r="F364" s="958"/>
      <c r="G364" s="958"/>
      <c r="H364" s="958"/>
      <c r="I364" s="958"/>
      <c r="J364" s="958"/>
      <c r="K364" s="958"/>
      <c r="L364" s="958"/>
      <c r="M364" s="958"/>
      <c r="N364" s="979"/>
      <c r="O364" s="920"/>
      <c r="P364" s="920"/>
      <c r="Q364" s="914"/>
      <c r="R364" s="1026"/>
      <c r="S364" s="920"/>
      <c r="T364" s="1023"/>
      <c r="U364" s="1010"/>
      <c r="V364" s="914"/>
      <c r="W364" s="962"/>
      <c r="X364" s="1294"/>
      <c r="Y364" s="920"/>
      <c r="Z364" s="923"/>
      <c r="AA364" s="923"/>
      <c r="AB364" s="923"/>
      <c r="AC364" s="923"/>
      <c r="AD364" s="1342"/>
      <c r="AE364" s="1344"/>
      <c r="AF364" s="833" t="s">
        <v>1573</v>
      </c>
      <c r="AG364" s="173" t="s">
        <v>69</v>
      </c>
      <c r="AH364" s="481" t="s">
        <v>1545</v>
      </c>
      <c r="AI364" s="175">
        <v>43466</v>
      </c>
      <c r="AJ364" s="175">
        <v>43830</v>
      </c>
      <c r="AK364" s="27">
        <f t="shared" si="14"/>
        <v>364</v>
      </c>
      <c r="AL364" s="176">
        <v>0.5</v>
      </c>
      <c r="AM364" s="177" t="s">
        <v>347</v>
      </c>
      <c r="AN364" s="471" t="s">
        <v>1518</v>
      </c>
      <c r="AO364" s="472" t="s">
        <v>1517</v>
      </c>
      <c r="AP364" s="109"/>
      <c r="AQ364" s="109"/>
    </row>
    <row r="365" spans="1:43" ht="76.5" customHeight="1" thickTop="1" x14ac:dyDescent="0.25">
      <c r="A365" s="1104" t="s">
        <v>1071</v>
      </c>
      <c r="B365" s="918"/>
      <c r="C365" s="957" t="s">
        <v>1072</v>
      </c>
      <c r="D365" s="957" t="s">
        <v>622</v>
      </c>
      <c r="E365" s="957" t="s">
        <v>623</v>
      </c>
      <c r="F365" s="957" t="s">
        <v>922</v>
      </c>
      <c r="G365" s="957" t="s">
        <v>1016</v>
      </c>
      <c r="H365" s="957" t="s">
        <v>923</v>
      </c>
      <c r="I365" s="957" t="s">
        <v>1017</v>
      </c>
      <c r="J365" s="957" t="s">
        <v>924</v>
      </c>
      <c r="K365" s="957" t="s">
        <v>1018</v>
      </c>
      <c r="L365" s="957">
        <v>80</v>
      </c>
      <c r="M365" s="957" t="s">
        <v>38</v>
      </c>
      <c r="N365" s="924" t="s">
        <v>1511</v>
      </c>
      <c r="O365" s="918" t="s">
        <v>1512</v>
      </c>
      <c r="P365" s="918" t="s">
        <v>1513</v>
      </c>
      <c r="Q365" s="897" t="s">
        <v>1514</v>
      </c>
      <c r="R365" s="1024">
        <v>100</v>
      </c>
      <c r="S365" s="918" t="s">
        <v>38</v>
      </c>
      <c r="T365" s="1021" t="s">
        <v>1546</v>
      </c>
      <c r="U365" s="1009" t="s">
        <v>33</v>
      </c>
      <c r="V365" s="912" t="s">
        <v>1547</v>
      </c>
      <c r="W365" s="961">
        <v>0.1</v>
      </c>
      <c r="X365" s="1293">
        <v>100</v>
      </c>
      <c r="Y365" s="918" t="s">
        <v>38</v>
      </c>
      <c r="Z365" s="921" t="s">
        <v>328</v>
      </c>
      <c r="AA365" s="921"/>
      <c r="AB365" s="921"/>
      <c r="AC365" s="921"/>
      <c r="AD365" s="1332" t="s">
        <v>1548</v>
      </c>
      <c r="AE365" s="1338" t="s">
        <v>1549</v>
      </c>
      <c r="AF365" s="831" t="s">
        <v>1574</v>
      </c>
      <c r="AG365" s="164" t="s">
        <v>69</v>
      </c>
      <c r="AH365" s="483" t="s">
        <v>1550</v>
      </c>
      <c r="AI365" s="166">
        <v>43466</v>
      </c>
      <c r="AJ365" s="166">
        <v>43830</v>
      </c>
      <c r="AK365" s="8">
        <f t="shared" si="14"/>
        <v>364</v>
      </c>
      <c r="AL365" s="167">
        <v>0.3</v>
      </c>
      <c r="AM365" s="168" t="s">
        <v>347</v>
      </c>
      <c r="AN365" s="484" t="s">
        <v>1549</v>
      </c>
      <c r="AO365" s="483" t="s">
        <v>1548</v>
      </c>
      <c r="AP365" s="484" t="s">
        <v>1176</v>
      </c>
      <c r="AQ365" s="485" t="s">
        <v>1551</v>
      </c>
    </row>
    <row r="366" spans="1:43" ht="65.25" customHeight="1" x14ac:dyDescent="0.25">
      <c r="A366" s="1105"/>
      <c r="B366" s="919"/>
      <c r="C366" s="972"/>
      <c r="D366" s="972"/>
      <c r="E366" s="972"/>
      <c r="F366" s="972"/>
      <c r="G366" s="972"/>
      <c r="H366" s="972"/>
      <c r="I366" s="972"/>
      <c r="J366" s="972"/>
      <c r="K366" s="972"/>
      <c r="L366" s="972"/>
      <c r="M366" s="972"/>
      <c r="N366" s="978"/>
      <c r="O366" s="919"/>
      <c r="P366" s="919"/>
      <c r="Q366" s="898"/>
      <c r="R366" s="1025"/>
      <c r="S366" s="919"/>
      <c r="T366" s="1022"/>
      <c r="U366" s="1017"/>
      <c r="V366" s="913"/>
      <c r="W366" s="974"/>
      <c r="X366" s="1312"/>
      <c r="Y366" s="919"/>
      <c r="Z366" s="922"/>
      <c r="AA366" s="922"/>
      <c r="AB366" s="922"/>
      <c r="AC366" s="922"/>
      <c r="AD366" s="1333"/>
      <c r="AE366" s="1339"/>
      <c r="AF366" s="832" t="s">
        <v>1575</v>
      </c>
      <c r="AG366" s="193" t="s">
        <v>69</v>
      </c>
      <c r="AH366" s="486" t="s">
        <v>1552</v>
      </c>
      <c r="AI366" s="205">
        <v>43466</v>
      </c>
      <c r="AJ366" s="205">
        <v>43830</v>
      </c>
      <c r="AK366" s="17">
        <f t="shared" si="14"/>
        <v>364</v>
      </c>
      <c r="AL366" s="196">
        <v>0.35</v>
      </c>
      <c r="AM366" s="197" t="s">
        <v>347</v>
      </c>
      <c r="AN366" s="486" t="s">
        <v>1549</v>
      </c>
      <c r="AO366" s="487" t="s">
        <v>1548</v>
      </c>
      <c r="AP366" s="487" t="s">
        <v>1176</v>
      </c>
      <c r="AQ366" s="488" t="s">
        <v>1553</v>
      </c>
    </row>
    <row r="367" spans="1:43" ht="79.5" customHeight="1" thickBot="1" x14ac:dyDescent="0.3">
      <c r="A367" s="1165"/>
      <c r="B367" s="920"/>
      <c r="C367" s="958"/>
      <c r="D367" s="958"/>
      <c r="E367" s="958"/>
      <c r="F367" s="958"/>
      <c r="G367" s="958"/>
      <c r="H367" s="958"/>
      <c r="I367" s="958"/>
      <c r="J367" s="958"/>
      <c r="K367" s="958"/>
      <c r="L367" s="958"/>
      <c r="M367" s="958"/>
      <c r="N367" s="979"/>
      <c r="O367" s="920"/>
      <c r="P367" s="920"/>
      <c r="Q367" s="899"/>
      <c r="R367" s="1026"/>
      <c r="S367" s="920"/>
      <c r="T367" s="1023"/>
      <c r="U367" s="1010"/>
      <c r="V367" s="914"/>
      <c r="W367" s="962"/>
      <c r="X367" s="1294"/>
      <c r="Y367" s="920"/>
      <c r="Z367" s="923"/>
      <c r="AA367" s="923"/>
      <c r="AB367" s="923"/>
      <c r="AC367" s="923"/>
      <c r="AD367" s="1334"/>
      <c r="AE367" s="1340"/>
      <c r="AF367" s="833" t="s">
        <v>1667</v>
      </c>
      <c r="AG367" s="173" t="s">
        <v>69</v>
      </c>
      <c r="AH367" s="489" t="s">
        <v>1554</v>
      </c>
      <c r="AI367" s="175">
        <v>43466</v>
      </c>
      <c r="AJ367" s="175">
        <v>43830</v>
      </c>
      <c r="AK367" s="27">
        <f t="shared" si="14"/>
        <v>364</v>
      </c>
      <c r="AL367" s="176">
        <v>0.35</v>
      </c>
      <c r="AM367" s="177" t="s">
        <v>347</v>
      </c>
      <c r="AN367" s="489" t="s">
        <v>1549</v>
      </c>
      <c r="AO367" s="490" t="s">
        <v>1548</v>
      </c>
      <c r="AP367" s="490" t="s">
        <v>129</v>
      </c>
      <c r="AQ367" s="491" t="s">
        <v>1555</v>
      </c>
    </row>
    <row r="368" spans="1:43" ht="43.5" customHeight="1" thickTop="1" x14ac:dyDescent="0.25">
      <c r="A368" s="965" t="s">
        <v>1576</v>
      </c>
      <c r="B368" s="918"/>
      <c r="C368" s="957" t="s">
        <v>621</v>
      </c>
      <c r="D368" s="957" t="s">
        <v>622</v>
      </c>
      <c r="E368" s="957" t="s">
        <v>623</v>
      </c>
      <c r="F368" s="957" t="s">
        <v>922</v>
      </c>
      <c r="G368" s="957" t="s">
        <v>1016</v>
      </c>
      <c r="H368" s="957" t="s">
        <v>923</v>
      </c>
      <c r="I368" s="957" t="s">
        <v>1017</v>
      </c>
      <c r="J368" s="957" t="s">
        <v>924</v>
      </c>
      <c r="K368" s="957" t="s">
        <v>1018</v>
      </c>
      <c r="L368" s="957">
        <v>80</v>
      </c>
      <c r="M368" s="957" t="s">
        <v>38</v>
      </c>
      <c r="N368" s="924" t="s">
        <v>1511</v>
      </c>
      <c r="O368" s="918" t="s">
        <v>1512</v>
      </c>
      <c r="P368" s="308" t="s">
        <v>1577</v>
      </c>
      <c r="Q368" s="445" t="s">
        <v>1578</v>
      </c>
      <c r="R368" s="492">
        <v>60</v>
      </c>
      <c r="S368" s="308" t="s">
        <v>38</v>
      </c>
      <c r="T368" s="1234" t="s">
        <v>1579</v>
      </c>
      <c r="U368" s="1009" t="s">
        <v>33</v>
      </c>
      <c r="V368" s="1299" t="s">
        <v>1580</v>
      </c>
      <c r="W368" s="961">
        <v>0.25</v>
      </c>
      <c r="X368" s="1335">
        <v>60</v>
      </c>
      <c r="Y368" s="918" t="s">
        <v>38</v>
      </c>
      <c r="Z368" s="921" t="s">
        <v>328</v>
      </c>
      <c r="AA368" s="963"/>
      <c r="AB368" s="1295"/>
      <c r="AC368" s="921"/>
      <c r="AD368" s="925" t="s">
        <v>1581</v>
      </c>
      <c r="AE368" s="925" t="s">
        <v>1582</v>
      </c>
      <c r="AF368" s="831" t="s">
        <v>1668</v>
      </c>
      <c r="AG368" s="164" t="s">
        <v>69</v>
      </c>
      <c r="AH368" s="493" t="s">
        <v>1583</v>
      </c>
      <c r="AI368" s="166">
        <v>43516</v>
      </c>
      <c r="AJ368" s="166">
        <v>43819</v>
      </c>
      <c r="AK368" s="8">
        <f>AJ368-AI368</f>
        <v>303</v>
      </c>
      <c r="AL368" s="167">
        <v>0.2</v>
      </c>
      <c r="AM368" s="168" t="s">
        <v>347</v>
      </c>
      <c r="AN368" s="169" t="s">
        <v>1584</v>
      </c>
      <c r="AO368" s="170" t="s">
        <v>1585</v>
      </c>
      <c r="AP368" s="169" t="s">
        <v>1586</v>
      </c>
      <c r="AQ368" s="169" t="s">
        <v>1587</v>
      </c>
    </row>
    <row r="369" spans="1:43" ht="49.5" customHeight="1" x14ac:dyDescent="0.25">
      <c r="A369" s="976"/>
      <c r="B369" s="919"/>
      <c r="C369" s="972"/>
      <c r="D369" s="972"/>
      <c r="E369" s="972"/>
      <c r="F369" s="972"/>
      <c r="G369" s="972"/>
      <c r="H369" s="972"/>
      <c r="I369" s="972"/>
      <c r="J369" s="972"/>
      <c r="K369" s="972"/>
      <c r="L369" s="972"/>
      <c r="M369" s="972"/>
      <c r="N369" s="978"/>
      <c r="O369" s="919"/>
      <c r="P369" s="320" t="s">
        <v>1588</v>
      </c>
      <c r="Q369" s="450" t="s">
        <v>1589</v>
      </c>
      <c r="R369" s="494">
        <v>20</v>
      </c>
      <c r="S369" s="320" t="s">
        <v>38</v>
      </c>
      <c r="T369" s="1235"/>
      <c r="U369" s="1017"/>
      <c r="V369" s="1304"/>
      <c r="W369" s="974"/>
      <c r="X369" s="1336"/>
      <c r="Y369" s="919"/>
      <c r="Z369" s="922"/>
      <c r="AA369" s="975"/>
      <c r="AB369" s="1310"/>
      <c r="AC369" s="922"/>
      <c r="AD369" s="926"/>
      <c r="AE369" s="926"/>
      <c r="AF369" s="832" t="s">
        <v>1669</v>
      </c>
      <c r="AG369" s="193" t="s">
        <v>69</v>
      </c>
      <c r="AH369" s="495" t="s">
        <v>1590</v>
      </c>
      <c r="AI369" s="205">
        <v>43516</v>
      </c>
      <c r="AJ369" s="205">
        <v>43819</v>
      </c>
      <c r="AK369" s="17">
        <f t="shared" ref="AK369:AK395" si="15">AJ369-AI369</f>
        <v>303</v>
      </c>
      <c r="AL369" s="196">
        <v>0.2</v>
      </c>
      <c r="AM369" s="197" t="s">
        <v>347</v>
      </c>
      <c r="AN369" s="198" t="s">
        <v>1584</v>
      </c>
      <c r="AO369" s="199" t="s">
        <v>1585</v>
      </c>
      <c r="AP369" s="198" t="s">
        <v>1586</v>
      </c>
      <c r="AQ369" s="198" t="s">
        <v>1587</v>
      </c>
    </row>
    <row r="370" spans="1:43" ht="41.25" customHeight="1" x14ac:dyDescent="0.25">
      <c r="A370" s="976"/>
      <c r="B370" s="919"/>
      <c r="C370" s="972"/>
      <c r="D370" s="972"/>
      <c r="E370" s="972"/>
      <c r="F370" s="972"/>
      <c r="G370" s="972"/>
      <c r="H370" s="972"/>
      <c r="I370" s="972"/>
      <c r="J370" s="972"/>
      <c r="K370" s="972"/>
      <c r="L370" s="972"/>
      <c r="M370" s="972"/>
      <c r="N370" s="978"/>
      <c r="O370" s="919"/>
      <c r="P370" s="919" t="s">
        <v>1591</v>
      </c>
      <c r="Q370" s="1327" t="s">
        <v>1592</v>
      </c>
      <c r="R370" s="1025">
        <v>5</v>
      </c>
      <c r="S370" s="919" t="s">
        <v>38</v>
      </c>
      <c r="T370" s="1235"/>
      <c r="U370" s="1017"/>
      <c r="V370" s="1304"/>
      <c r="W370" s="974"/>
      <c r="X370" s="1336"/>
      <c r="Y370" s="919"/>
      <c r="Z370" s="922"/>
      <c r="AA370" s="975"/>
      <c r="AB370" s="1310"/>
      <c r="AC370" s="922"/>
      <c r="AD370" s="926"/>
      <c r="AE370" s="926"/>
      <c r="AF370" s="832" t="s">
        <v>1670</v>
      </c>
      <c r="AG370" s="193" t="s">
        <v>69</v>
      </c>
      <c r="AH370" s="495" t="s">
        <v>1593</v>
      </c>
      <c r="AI370" s="205">
        <v>43516</v>
      </c>
      <c r="AJ370" s="205">
        <v>43819</v>
      </c>
      <c r="AK370" s="17">
        <f t="shared" si="15"/>
        <v>303</v>
      </c>
      <c r="AL370" s="196">
        <v>0.2</v>
      </c>
      <c r="AM370" s="197" t="s">
        <v>347</v>
      </c>
      <c r="AN370" s="198" t="s">
        <v>1584</v>
      </c>
      <c r="AO370" s="199" t="s">
        <v>1585</v>
      </c>
      <c r="AP370" s="198" t="s">
        <v>1586</v>
      </c>
      <c r="AQ370" s="198" t="s">
        <v>1587</v>
      </c>
    </row>
    <row r="371" spans="1:43" ht="44.25" customHeight="1" x14ac:dyDescent="0.25">
      <c r="A371" s="976"/>
      <c r="B371" s="919"/>
      <c r="C371" s="972"/>
      <c r="D371" s="972"/>
      <c r="E371" s="972"/>
      <c r="F371" s="972"/>
      <c r="G371" s="972"/>
      <c r="H371" s="972"/>
      <c r="I371" s="972"/>
      <c r="J371" s="972"/>
      <c r="K371" s="972"/>
      <c r="L371" s="972"/>
      <c r="M371" s="972"/>
      <c r="N371" s="978"/>
      <c r="O371" s="919"/>
      <c r="P371" s="919"/>
      <c r="Q371" s="898"/>
      <c r="R371" s="1025"/>
      <c r="S371" s="919"/>
      <c r="T371" s="1235"/>
      <c r="U371" s="1017"/>
      <c r="V371" s="1304"/>
      <c r="W371" s="974"/>
      <c r="X371" s="1336"/>
      <c r="Y371" s="919"/>
      <c r="Z371" s="922"/>
      <c r="AA371" s="975"/>
      <c r="AB371" s="1310"/>
      <c r="AC371" s="922"/>
      <c r="AD371" s="926"/>
      <c r="AE371" s="926"/>
      <c r="AF371" s="832" t="s">
        <v>1671</v>
      </c>
      <c r="AG371" s="193" t="s">
        <v>69</v>
      </c>
      <c r="AH371" s="495" t="s">
        <v>1594</v>
      </c>
      <c r="AI371" s="205">
        <v>43516</v>
      </c>
      <c r="AJ371" s="205">
        <v>43819</v>
      </c>
      <c r="AK371" s="17">
        <f t="shared" si="15"/>
        <v>303</v>
      </c>
      <c r="AL371" s="196">
        <v>0.2</v>
      </c>
      <c r="AM371" s="197" t="s">
        <v>32</v>
      </c>
      <c r="AN371" s="198" t="s">
        <v>1584</v>
      </c>
      <c r="AO371" s="199" t="s">
        <v>1585</v>
      </c>
      <c r="AP371" s="198" t="s">
        <v>1586</v>
      </c>
      <c r="AQ371" s="198" t="s">
        <v>1587</v>
      </c>
    </row>
    <row r="372" spans="1:43" ht="39" customHeight="1" thickBot="1" x14ac:dyDescent="0.3">
      <c r="A372" s="966"/>
      <c r="B372" s="920"/>
      <c r="C372" s="958"/>
      <c r="D372" s="958"/>
      <c r="E372" s="958"/>
      <c r="F372" s="958"/>
      <c r="G372" s="958"/>
      <c r="H372" s="958"/>
      <c r="I372" s="958"/>
      <c r="J372" s="958"/>
      <c r="K372" s="958"/>
      <c r="L372" s="958"/>
      <c r="M372" s="958"/>
      <c r="N372" s="979"/>
      <c r="O372" s="920"/>
      <c r="P372" s="920"/>
      <c r="Q372" s="899"/>
      <c r="R372" s="1026"/>
      <c r="S372" s="920"/>
      <c r="T372" s="1236"/>
      <c r="U372" s="1010"/>
      <c r="V372" s="1300"/>
      <c r="W372" s="962"/>
      <c r="X372" s="1337"/>
      <c r="Y372" s="920"/>
      <c r="Z372" s="923"/>
      <c r="AA372" s="964"/>
      <c r="AB372" s="1296"/>
      <c r="AC372" s="923"/>
      <c r="AD372" s="927"/>
      <c r="AE372" s="927"/>
      <c r="AF372" s="833" t="s">
        <v>1672</v>
      </c>
      <c r="AG372" s="173" t="s">
        <v>69</v>
      </c>
      <c r="AH372" s="496" t="s">
        <v>1595</v>
      </c>
      <c r="AI372" s="205">
        <v>43525</v>
      </c>
      <c r="AJ372" s="205">
        <v>43819</v>
      </c>
      <c r="AK372" s="17">
        <f t="shared" si="15"/>
        <v>294</v>
      </c>
      <c r="AL372" s="176">
        <v>0.2</v>
      </c>
      <c r="AM372" s="177" t="s">
        <v>347</v>
      </c>
      <c r="AN372" s="198" t="s">
        <v>1584</v>
      </c>
      <c r="AO372" s="199" t="s">
        <v>1585</v>
      </c>
      <c r="AP372" s="198" t="s">
        <v>1586</v>
      </c>
      <c r="AQ372" s="198" t="s">
        <v>1587</v>
      </c>
    </row>
    <row r="373" spans="1:43" ht="41.25" customHeight="1" thickTop="1" x14ac:dyDescent="0.25">
      <c r="A373" s="965" t="s">
        <v>1596</v>
      </c>
      <c r="B373" s="918"/>
      <c r="C373" s="957" t="s">
        <v>1597</v>
      </c>
      <c r="D373" s="957" t="s">
        <v>622</v>
      </c>
      <c r="E373" s="957" t="s">
        <v>623</v>
      </c>
      <c r="F373" s="957" t="s">
        <v>922</v>
      </c>
      <c r="G373" s="957" t="s">
        <v>1016</v>
      </c>
      <c r="H373" s="957" t="s">
        <v>923</v>
      </c>
      <c r="I373" s="957" t="s">
        <v>1017</v>
      </c>
      <c r="J373" s="957" t="s">
        <v>924</v>
      </c>
      <c r="K373" s="957" t="s">
        <v>1018</v>
      </c>
      <c r="L373" s="957">
        <v>80</v>
      </c>
      <c r="M373" s="957" t="s">
        <v>38</v>
      </c>
      <c r="N373" s="924" t="s">
        <v>1511</v>
      </c>
      <c r="O373" s="918" t="s">
        <v>1512</v>
      </c>
      <c r="P373" s="918" t="s">
        <v>1598</v>
      </c>
      <c r="Q373" s="1314" t="s">
        <v>1599</v>
      </c>
      <c r="R373" s="1024">
        <v>70</v>
      </c>
      <c r="S373" s="918" t="s">
        <v>38</v>
      </c>
      <c r="T373" s="1234" t="s">
        <v>1600</v>
      </c>
      <c r="U373" s="1009" t="s">
        <v>33</v>
      </c>
      <c r="V373" s="992" t="s">
        <v>1601</v>
      </c>
      <c r="W373" s="961">
        <v>0.25</v>
      </c>
      <c r="X373" s="1306">
        <v>70</v>
      </c>
      <c r="Y373" s="918" t="s">
        <v>38</v>
      </c>
      <c r="Z373" s="921" t="s">
        <v>328</v>
      </c>
      <c r="AA373" s="1328"/>
      <c r="AB373" s="1295"/>
      <c r="AC373" s="921"/>
      <c r="AD373" s="925" t="s">
        <v>1581</v>
      </c>
      <c r="AE373" s="925" t="s">
        <v>1582</v>
      </c>
      <c r="AF373" s="831" t="s">
        <v>1673</v>
      </c>
      <c r="AG373" s="164" t="s">
        <v>69</v>
      </c>
      <c r="AH373" s="493" t="s">
        <v>1602</v>
      </c>
      <c r="AI373" s="166">
        <v>43516</v>
      </c>
      <c r="AJ373" s="166">
        <v>43819</v>
      </c>
      <c r="AK373" s="8">
        <f t="shared" si="15"/>
        <v>303</v>
      </c>
      <c r="AL373" s="167">
        <v>0.25</v>
      </c>
      <c r="AM373" s="168" t="s">
        <v>347</v>
      </c>
      <c r="AN373" s="169" t="s">
        <v>1584</v>
      </c>
      <c r="AO373" s="170" t="s">
        <v>1585</v>
      </c>
      <c r="AP373" s="169" t="s">
        <v>1586</v>
      </c>
      <c r="AQ373" s="169" t="s">
        <v>1587</v>
      </c>
    </row>
    <row r="374" spans="1:43" ht="58.5" customHeight="1" x14ac:dyDescent="0.25">
      <c r="A374" s="976"/>
      <c r="B374" s="919"/>
      <c r="C374" s="972"/>
      <c r="D374" s="972"/>
      <c r="E374" s="972"/>
      <c r="F374" s="972"/>
      <c r="G374" s="972"/>
      <c r="H374" s="972"/>
      <c r="I374" s="972"/>
      <c r="J374" s="972"/>
      <c r="K374" s="972"/>
      <c r="L374" s="972"/>
      <c r="M374" s="972"/>
      <c r="N374" s="978"/>
      <c r="O374" s="919"/>
      <c r="P374" s="919"/>
      <c r="Q374" s="1331"/>
      <c r="R374" s="1025"/>
      <c r="S374" s="919"/>
      <c r="T374" s="1235"/>
      <c r="U374" s="1017"/>
      <c r="V374" s="993"/>
      <c r="W374" s="974"/>
      <c r="X374" s="1307"/>
      <c r="Y374" s="919"/>
      <c r="Z374" s="922"/>
      <c r="AA374" s="1329"/>
      <c r="AB374" s="1310"/>
      <c r="AC374" s="922"/>
      <c r="AD374" s="926"/>
      <c r="AE374" s="926"/>
      <c r="AF374" s="832" t="s">
        <v>1674</v>
      </c>
      <c r="AG374" s="193" t="s">
        <v>69</v>
      </c>
      <c r="AH374" s="495" t="s">
        <v>1603</v>
      </c>
      <c r="AI374" s="205">
        <v>43516</v>
      </c>
      <c r="AJ374" s="205">
        <v>43819</v>
      </c>
      <c r="AK374" s="17">
        <f t="shared" si="15"/>
        <v>303</v>
      </c>
      <c r="AL374" s="196">
        <v>0.25</v>
      </c>
      <c r="AM374" s="197" t="s">
        <v>32</v>
      </c>
      <c r="AN374" s="198" t="s">
        <v>1604</v>
      </c>
      <c r="AO374" s="199" t="s">
        <v>1605</v>
      </c>
      <c r="AP374" s="198" t="s">
        <v>1606</v>
      </c>
      <c r="AQ374" s="108" t="s">
        <v>1607</v>
      </c>
    </row>
    <row r="375" spans="1:43" ht="56.25" customHeight="1" x14ac:dyDescent="0.25">
      <c r="A375" s="976"/>
      <c r="B375" s="919"/>
      <c r="C375" s="972"/>
      <c r="D375" s="972"/>
      <c r="E375" s="972"/>
      <c r="F375" s="972"/>
      <c r="G375" s="972"/>
      <c r="H375" s="972"/>
      <c r="I375" s="972"/>
      <c r="J375" s="972"/>
      <c r="K375" s="972"/>
      <c r="L375" s="972"/>
      <c r="M375" s="972"/>
      <c r="N375" s="978"/>
      <c r="O375" s="919"/>
      <c r="P375" s="919" t="s">
        <v>1608</v>
      </c>
      <c r="Q375" s="1326" t="s">
        <v>1609</v>
      </c>
      <c r="R375" s="1025">
        <v>30</v>
      </c>
      <c r="S375" s="919" t="s">
        <v>38</v>
      </c>
      <c r="T375" s="1235"/>
      <c r="U375" s="1017"/>
      <c r="V375" s="993"/>
      <c r="W375" s="974"/>
      <c r="X375" s="1307"/>
      <c r="Y375" s="919"/>
      <c r="Z375" s="922"/>
      <c r="AA375" s="1329"/>
      <c r="AB375" s="1310"/>
      <c r="AC375" s="922"/>
      <c r="AD375" s="926"/>
      <c r="AE375" s="926"/>
      <c r="AF375" s="832" t="s">
        <v>1675</v>
      </c>
      <c r="AG375" s="193" t="s">
        <v>69</v>
      </c>
      <c r="AH375" s="495" t="s">
        <v>1610</v>
      </c>
      <c r="AI375" s="205">
        <v>43516</v>
      </c>
      <c r="AJ375" s="205">
        <v>43819</v>
      </c>
      <c r="AK375" s="17">
        <f t="shared" si="15"/>
        <v>303</v>
      </c>
      <c r="AL375" s="196">
        <v>0.25</v>
      </c>
      <c r="AM375" s="197" t="s">
        <v>32</v>
      </c>
      <c r="AN375" s="198" t="s">
        <v>1611</v>
      </c>
      <c r="AO375" s="199" t="s">
        <v>1612</v>
      </c>
      <c r="AP375" s="198" t="s">
        <v>1613</v>
      </c>
      <c r="AQ375" s="108" t="s">
        <v>1614</v>
      </c>
    </row>
    <row r="376" spans="1:43" ht="72.75" customHeight="1" thickBot="1" x14ac:dyDescent="0.3">
      <c r="A376" s="966"/>
      <c r="B376" s="920"/>
      <c r="C376" s="958"/>
      <c r="D376" s="958"/>
      <c r="E376" s="958"/>
      <c r="F376" s="958"/>
      <c r="G376" s="958"/>
      <c r="H376" s="958"/>
      <c r="I376" s="958"/>
      <c r="J376" s="958"/>
      <c r="K376" s="958"/>
      <c r="L376" s="958"/>
      <c r="M376" s="958"/>
      <c r="N376" s="979"/>
      <c r="O376" s="920"/>
      <c r="P376" s="920"/>
      <c r="Q376" s="1316"/>
      <c r="R376" s="1026"/>
      <c r="S376" s="920"/>
      <c r="T376" s="1236"/>
      <c r="U376" s="1010"/>
      <c r="V376" s="994"/>
      <c r="W376" s="962"/>
      <c r="X376" s="1318"/>
      <c r="Y376" s="920"/>
      <c r="Z376" s="923"/>
      <c r="AA376" s="1330"/>
      <c r="AB376" s="1296"/>
      <c r="AC376" s="923"/>
      <c r="AD376" s="927"/>
      <c r="AE376" s="927"/>
      <c r="AF376" s="833" t="s">
        <v>1676</v>
      </c>
      <c r="AG376" s="173" t="s">
        <v>69</v>
      </c>
      <c r="AH376" s="496" t="s">
        <v>1615</v>
      </c>
      <c r="AI376" s="175">
        <v>43516</v>
      </c>
      <c r="AJ376" s="175">
        <v>43819</v>
      </c>
      <c r="AK376" s="27">
        <f t="shared" si="15"/>
        <v>303</v>
      </c>
      <c r="AL376" s="176">
        <v>0.25</v>
      </c>
      <c r="AM376" s="177" t="s">
        <v>32</v>
      </c>
      <c r="AN376" s="178" t="s">
        <v>1616</v>
      </c>
      <c r="AO376" s="179" t="s">
        <v>1605</v>
      </c>
      <c r="AP376" s="178" t="s">
        <v>1616</v>
      </c>
      <c r="AQ376" s="178" t="s">
        <v>1617</v>
      </c>
    </row>
    <row r="377" spans="1:43" ht="49.5" customHeight="1" thickTop="1" x14ac:dyDescent="0.25">
      <c r="A377" s="965" t="s">
        <v>1596</v>
      </c>
      <c r="B377" s="918"/>
      <c r="C377" s="957" t="s">
        <v>621</v>
      </c>
      <c r="D377" s="957" t="s">
        <v>622</v>
      </c>
      <c r="E377" s="957" t="s">
        <v>623</v>
      </c>
      <c r="F377" s="957" t="s">
        <v>922</v>
      </c>
      <c r="G377" s="957" t="s">
        <v>1016</v>
      </c>
      <c r="H377" s="957" t="s">
        <v>923</v>
      </c>
      <c r="I377" s="957" t="s">
        <v>1017</v>
      </c>
      <c r="J377" s="957" t="s">
        <v>924</v>
      </c>
      <c r="K377" s="957" t="s">
        <v>1018</v>
      </c>
      <c r="L377" s="957">
        <v>80</v>
      </c>
      <c r="M377" s="957" t="s">
        <v>38</v>
      </c>
      <c r="N377" s="924" t="s">
        <v>1511</v>
      </c>
      <c r="O377" s="918" t="s">
        <v>1512</v>
      </c>
      <c r="P377" s="918" t="s">
        <v>1618</v>
      </c>
      <c r="Q377" s="1314" t="s">
        <v>1619</v>
      </c>
      <c r="R377" s="1007">
        <v>25</v>
      </c>
      <c r="S377" s="918" t="s">
        <v>327</v>
      </c>
      <c r="T377" s="1021" t="s">
        <v>1620</v>
      </c>
      <c r="U377" s="1009" t="s">
        <v>33</v>
      </c>
      <c r="V377" s="992" t="s">
        <v>1621</v>
      </c>
      <c r="W377" s="961">
        <v>0.25</v>
      </c>
      <c r="X377" s="1306">
        <v>100</v>
      </c>
      <c r="Y377" s="918" t="s">
        <v>38</v>
      </c>
      <c r="Z377" s="921" t="s">
        <v>328</v>
      </c>
      <c r="AA377" s="497"/>
      <c r="AB377" s="1295"/>
      <c r="AC377" s="884" t="s">
        <v>1629</v>
      </c>
      <c r="AD377" s="925" t="s">
        <v>1581</v>
      </c>
      <c r="AE377" s="891" t="s">
        <v>1582</v>
      </c>
      <c r="AF377" s="831" t="s">
        <v>1677</v>
      </c>
      <c r="AG377" s="164" t="s">
        <v>69</v>
      </c>
      <c r="AH377" s="493" t="s">
        <v>1622</v>
      </c>
      <c r="AI377" s="166">
        <v>43516</v>
      </c>
      <c r="AJ377" s="166">
        <v>43819</v>
      </c>
      <c r="AK377" s="8">
        <f t="shared" si="15"/>
        <v>303</v>
      </c>
      <c r="AL377" s="167">
        <v>0.15</v>
      </c>
      <c r="AM377" s="168" t="s">
        <v>32</v>
      </c>
      <c r="AN377" s="169" t="s">
        <v>1616</v>
      </c>
      <c r="AO377" s="170" t="s">
        <v>1605</v>
      </c>
      <c r="AP377" s="169" t="s">
        <v>1623</v>
      </c>
      <c r="AQ377" s="110" t="s">
        <v>1624</v>
      </c>
    </row>
    <row r="378" spans="1:43" ht="62.25" customHeight="1" x14ac:dyDescent="0.25">
      <c r="A378" s="976"/>
      <c r="B378" s="919"/>
      <c r="C378" s="972"/>
      <c r="D378" s="972"/>
      <c r="E378" s="972"/>
      <c r="F378" s="972"/>
      <c r="G378" s="972"/>
      <c r="H378" s="972"/>
      <c r="I378" s="972"/>
      <c r="J378" s="972"/>
      <c r="K378" s="972"/>
      <c r="L378" s="972"/>
      <c r="M378" s="972"/>
      <c r="N378" s="978"/>
      <c r="O378" s="919"/>
      <c r="P378" s="919"/>
      <c r="Q378" s="1315"/>
      <c r="R378" s="1020"/>
      <c r="S378" s="919"/>
      <c r="T378" s="1022"/>
      <c r="U378" s="1017"/>
      <c r="V378" s="993"/>
      <c r="W378" s="974"/>
      <c r="X378" s="1307"/>
      <c r="Y378" s="919"/>
      <c r="Z378" s="922"/>
      <c r="AA378" s="498"/>
      <c r="AB378" s="1310"/>
      <c r="AC378" s="885"/>
      <c r="AD378" s="926"/>
      <c r="AE378" s="892"/>
      <c r="AF378" s="832" t="s">
        <v>1678</v>
      </c>
      <c r="AG378" s="193" t="s">
        <v>69</v>
      </c>
      <c r="AH378" s="495" t="s">
        <v>1625</v>
      </c>
      <c r="AI378" s="205">
        <v>43516</v>
      </c>
      <c r="AJ378" s="205">
        <v>43819</v>
      </c>
      <c r="AK378" s="17">
        <f t="shared" si="15"/>
        <v>303</v>
      </c>
      <c r="AL378" s="196">
        <v>0.2</v>
      </c>
      <c r="AM378" s="197" t="s">
        <v>32</v>
      </c>
      <c r="AN378" s="198" t="s">
        <v>1616</v>
      </c>
      <c r="AO378" s="199" t="s">
        <v>1605</v>
      </c>
      <c r="AP378" s="198" t="s">
        <v>1176</v>
      </c>
      <c r="AQ378" s="108" t="s">
        <v>1607</v>
      </c>
    </row>
    <row r="379" spans="1:43" ht="48.75" customHeight="1" x14ac:dyDescent="0.25">
      <c r="A379" s="976"/>
      <c r="B379" s="919"/>
      <c r="C379" s="972"/>
      <c r="D379" s="972"/>
      <c r="E379" s="972"/>
      <c r="F379" s="972"/>
      <c r="G379" s="972"/>
      <c r="H379" s="972"/>
      <c r="I379" s="972"/>
      <c r="J379" s="972"/>
      <c r="K379" s="972"/>
      <c r="L379" s="972"/>
      <c r="M379" s="972"/>
      <c r="N379" s="978"/>
      <c r="O379" s="919"/>
      <c r="P379" s="919"/>
      <c r="Q379" s="1315"/>
      <c r="R379" s="1020"/>
      <c r="S379" s="919"/>
      <c r="T379" s="1022"/>
      <c r="U379" s="1017"/>
      <c r="V379" s="993"/>
      <c r="W379" s="974"/>
      <c r="X379" s="1307"/>
      <c r="Y379" s="919"/>
      <c r="Z379" s="922"/>
      <c r="AA379" s="498"/>
      <c r="AB379" s="1310"/>
      <c r="AC379" s="885"/>
      <c r="AD379" s="926"/>
      <c r="AE379" s="892"/>
      <c r="AF379" s="832" t="s">
        <v>2804</v>
      </c>
      <c r="AG379" s="193" t="s">
        <v>69</v>
      </c>
      <c r="AH379" s="199" t="s">
        <v>1626</v>
      </c>
      <c r="AI379" s="205">
        <v>43516</v>
      </c>
      <c r="AJ379" s="205">
        <v>43819</v>
      </c>
      <c r="AK379" s="17">
        <f t="shared" si="15"/>
        <v>303</v>
      </c>
      <c r="AL379" s="196">
        <v>0.2</v>
      </c>
      <c r="AM379" s="197" t="s">
        <v>32</v>
      </c>
      <c r="AN379" s="198" t="s">
        <v>1582</v>
      </c>
      <c r="AO379" s="199" t="s">
        <v>1627</v>
      </c>
      <c r="AP379" s="198" t="s">
        <v>1616</v>
      </c>
      <c r="AQ379" s="108" t="s">
        <v>1628</v>
      </c>
    </row>
    <row r="380" spans="1:43" ht="56.25" customHeight="1" x14ac:dyDescent="0.25">
      <c r="A380" s="976"/>
      <c r="B380" s="919"/>
      <c r="C380" s="972"/>
      <c r="D380" s="972"/>
      <c r="E380" s="972"/>
      <c r="F380" s="972"/>
      <c r="G380" s="972"/>
      <c r="H380" s="972"/>
      <c r="I380" s="972"/>
      <c r="J380" s="972"/>
      <c r="K380" s="972"/>
      <c r="L380" s="972"/>
      <c r="M380" s="972"/>
      <c r="N380" s="978"/>
      <c r="O380" s="919"/>
      <c r="P380" s="919"/>
      <c r="Q380" s="1315"/>
      <c r="R380" s="1020"/>
      <c r="S380" s="919"/>
      <c r="T380" s="1022"/>
      <c r="U380" s="1017"/>
      <c r="V380" s="993"/>
      <c r="W380" s="974"/>
      <c r="X380" s="1307"/>
      <c r="Y380" s="919"/>
      <c r="Z380" s="922"/>
      <c r="AA380" s="498">
        <v>180000000</v>
      </c>
      <c r="AB380" s="1310"/>
      <c r="AC380" s="885"/>
      <c r="AD380" s="926"/>
      <c r="AE380" s="892"/>
      <c r="AF380" s="832" t="s">
        <v>1679</v>
      </c>
      <c r="AG380" s="193" t="s">
        <v>69</v>
      </c>
      <c r="AH380" s="199" t="s">
        <v>1630</v>
      </c>
      <c r="AI380" s="205">
        <v>43516</v>
      </c>
      <c r="AJ380" s="205">
        <v>43819</v>
      </c>
      <c r="AK380" s="17">
        <f t="shared" si="15"/>
        <v>303</v>
      </c>
      <c r="AL380" s="196">
        <v>0.15</v>
      </c>
      <c r="AM380" s="197" t="s">
        <v>32</v>
      </c>
      <c r="AN380" s="198" t="s">
        <v>1582</v>
      </c>
      <c r="AO380" s="199" t="s">
        <v>1627</v>
      </c>
      <c r="AP380" s="198" t="s">
        <v>1616</v>
      </c>
      <c r="AQ380" s="108" t="s">
        <v>1628</v>
      </c>
    </row>
    <row r="381" spans="1:43" ht="47.25" customHeight="1" x14ac:dyDescent="0.25">
      <c r="A381" s="976"/>
      <c r="B381" s="919"/>
      <c r="C381" s="972"/>
      <c r="D381" s="972"/>
      <c r="E381" s="972"/>
      <c r="F381" s="972"/>
      <c r="G381" s="972"/>
      <c r="H381" s="972"/>
      <c r="I381" s="972"/>
      <c r="J381" s="972"/>
      <c r="K381" s="972"/>
      <c r="L381" s="972"/>
      <c r="M381" s="972"/>
      <c r="N381" s="978"/>
      <c r="O381" s="919"/>
      <c r="P381" s="919"/>
      <c r="Q381" s="1315"/>
      <c r="R381" s="1020"/>
      <c r="S381" s="919"/>
      <c r="T381" s="1022"/>
      <c r="U381" s="1017"/>
      <c r="V381" s="993"/>
      <c r="W381" s="974"/>
      <c r="X381" s="1307"/>
      <c r="Y381" s="919"/>
      <c r="Z381" s="922"/>
      <c r="AA381" s="498"/>
      <c r="AB381" s="1310"/>
      <c r="AC381" s="885"/>
      <c r="AD381" s="926"/>
      <c r="AE381" s="892"/>
      <c r="AF381" s="832" t="s">
        <v>1680</v>
      </c>
      <c r="AG381" s="193" t="s">
        <v>69</v>
      </c>
      <c r="AH381" s="199" t="s">
        <v>1631</v>
      </c>
      <c r="AI381" s="205">
        <v>43516</v>
      </c>
      <c r="AJ381" s="205">
        <v>43819</v>
      </c>
      <c r="AK381" s="17">
        <f t="shared" si="15"/>
        <v>303</v>
      </c>
      <c r="AL381" s="196">
        <v>0.15</v>
      </c>
      <c r="AM381" s="197" t="s">
        <v>347</v>
      </c>
      <c r="AN381" s="198" t="s">
        <v>1616</v>
      </c>
      <c r="AO381" s="199" t="s">
        <v>1605</v>
      </c>
      <c r="AP381" s="198" t="s">
        <v>1632</v>
      </c>
      <c r="AQ381" s="198" t="s">
        <v>1633</v>
      </c>
    </row>
    <row r="382" spans="1:43" ht="56.25" customHeight="1" thickBot="1" x14ac:dyDescent="0.3">
      <c r="A382" s="1144"/>
      <c r="B382" s="1281"/>
      <c r="C382" s="1137"/>
      <c r="D382" s="1137"/>
      <c r="E382" s="1137"/>
      <c r="F382" s="1137"/>
      <c r="G382" s="1137"/>
      <c r="H382" s="1137"/>
      <c r="I382" s="1137"/>
      <c r="J382" s="1137"/>
      <c r="K382" s="1137"/>
      <c r="L382" s="1137"/>
      <c r="M382" s="1137"/>
      <c r="N382" s="1286"/>
      <c r="O382" s="1281"/>
      <c r="P382" s="1281"/>
      <c r="Q382" s="1316"/>
      <c r="R382" s="1317"/>
      <c r="S382" s="1281"/>
      <c r="T382" s="1313"/>
      <c r="U382" s="1289"/>
      <c r="V382" s="1290"/>
      <c r="W382" s="1279"/>
      <c r="X382" s="1308"/>
      <c r="Y382" s="1281"/>
      <c r="Z382" s="1282"/>
      <c r="AA382" s="499"/>
      <c r="AB382" s="1311"/>
      <c r="AC382" s="886"/>
      <c r="AD382" s="1285"/>
      <c r="AE382" s="893"/>
      <c r="AF382" s="416" t="s">
        <v>1681</v>
      </c>
      <c r="AG382" s="182" t="s">
        <v>69</v>
      </c>
      <c r="AH382" s="500" t="s">
        <v>1634</v>
      </c>
      <c r="AI382" s="184">
        <v>43516</v>
      </c>
      <c r="AJ382" s="184">
        <v>43819</v>
      </c>
      <c r="AK382" s="185">
        <f t="shared" si="15"/>
        <v>303</v>
      </c>
      <c r="AL382" s="186">
        <v>0.15</v>
      </c>
      <c r="AM382" s="187" t="s">
        <v>32</v>
      </c>
      <c r="AN382" s="188" t="s">
        <v>1616</v>
      </c>
      <c r="AO382" s="189" t="s">
        <v>1605</v>
      </c>
      <c r="AP382" s="188" t="s">
        <v>1635</v>
      </c>
      <c r="AQ382" s="181" t="s">
        <v>1636</v>
      </c>
    </row>
    <row r="383" spans="1:43" ht="33.75" customHeight="1" thickTop="1" x14ac:dyDescent="0.25">
      <c r="A383" s="1319" t="s">
        <v>1596</v>
      </c>
      <c r="B383" s="1225"/>
      <c r="C383" s="1225" t="s">
        <v>621</v>
      </c>
      <c r="D383" s="1225" t="s">
        <v>622</v>
      </c>
      <c r="E383" s="1323" t="s">
        <v>623</v>
      </c>
      <c r="F383" s="1225" t="s">
        <v>922</v>
      </c>
      <c r="G383" s="1225" t="s">
        <v>1016</v>
      </c>
      <c r="H383" s="1225" t="s">
        <v>923</v>
      </c>
      <c r="I383" s="1323" t="s">
        <v>1017</v>
      </c>
      <c r="J383" s="1225" t="s">
        <v>924</v>
      </c>
      <c r="K383" s="1323" t="s">
        <v>1018</v>
      </c>
      <c r="L383" s="1225">
        <v>80</v>
      </c>
      <c r="M383" s="957" t="s">
        <v>38</v>
      </c>
      <c r="N383" s="924" t="s">
        <v>1511</v>
      </c>
      <c r="O383" s="918" t="s">
        <v>1512</v>
      </c>
      <c r="P383" s="918" t="s">
        <v>1618</v>
      </c>
      <c r="Q383" s="1314" t="s">
        <v>1619</v>
      </c>
      <c r="R383" s="1007">
        <v>25</v>
      </c>
      <c r="S383" s="918" t="s">
        <v>327</v>
      </c>
      <c r="T383" s="1021" t="s">
        <v>1637</v>
      </c>
      <c r="U383" s="1009" t="s">
        <v>33</v>
      </c>
      <c r="V383" s="1299" t="s">
        <v>1638</v>
      </c>
      <c r="W383" s="961">
        <v>0.25</v>
      </c>
      <c r="X383" s="1306">
        <v>25</v>
      </c>
      <c r="Y383" s="918" t="s">
        <v>38</v>
      </c>
      <c r="Z383" s="921" t="s">
        <v>328</v>
      </c>
      <c r="AA383" s="1015"/>
      <c r="AB383" s="1295"/>
      <c r="AC383" s="921"/>
      <c r="AD383" s="925" t="s">
        <v>1581</v>
      </c>
      <c r="AE383" s="925" t="s">
        <v>1582</v>
      </c>
      <c r="AF383" s="831" t="s">
        <v>1682</v>
      </c>
      <c r="AG383" s="164" t="s">
        <v>69</v>
      </c>
      <c r="AH383" s="493" t="s">
        <v>1639</v>
      </c>
      <c r="AI383" s="166">
        <v>43485</v>
      </c>
      <c r="AJ383" s="166">
        <v>43819</v>
      </c>
      <c r="AK383" s="8">
        <f t="shared" si="15"/>
        <v>334</v>
      </c>
      <c r="AL383" s="167">
        <v>0.3</v>
      </c>
      <c r="AM383" s="168" t="s">
        <v>32</v>
      </c>
      <c r="AN383" s="169" t="s">
        <v>1616</v>
      </c>
      <c r="AO383" s="170" t="s">
        <v>1605</v>
      </c>
      <c r="AP383" s="169"/>
      <c r="AQ383" s="171"/>
    </row>
    <row r="384" spans="1:43" ht="35.25" customHeight="1" x14ac:dyDescent="0.25">
      <c r="A384" s="1320"/>
      <c r="B384" s="1226"/>
      <c r="C384" s="1226"/>
      <c r="D384" s="1226"/>
      <c r="E384" s="1324"/>
      <c r="F384" s="1226"/>
      <c r="G384" s="1226"/>
      <c r="H384" s="1226"/>
      <c r="I384" s="1324"/>
      <c r="J384" s="1226"/>
      <c r="K384" s="1324"/>
      <c r="L384" s="1226"/>
      <c r="M384" s="972"/>
      <c r="N384" s="978"/>
      <c r="O384" s="919"/>
      <c r="P384" s="919"/>
      <c r="Q384" s="1315"/>
      <c r="R384" s="1020"/>
      <c r="S384" s="919"/>
      <c r="T384" s="1022"/>
      <c r="U384" s="1017"/>
      <c r="V384" s="1304"/>
      <c r="W384" s="974"/>
      <c r="X384" s="1307"/>
      <c r="Y384" s="919"/>
      <c r="Z384" s="922"/>
      <c r="AA384" s="1027"/>
      <c r="AB384" s="1310"/>
      <c r="AC384" s="922"/>
      <c r="AD384" s="926"/>
      <c r="AE384" s="926"/>
      <c r="AF384" s="832" t="s">
        <v>1683</v>
      </c>
      <c r="AG384" s="193" t="s">
        <v>69</v>
      </c>
      <c r="AH384" s="495" t="s">
        <v>1640</v>
      </c>
      <c r="AI384" s="205">
        <v>43485</v>
      </c>
      <c r="AJ384" s="205">
        <v>43819</v>
      </c>
      <c r="AK384" s="17">
        <f t="shared" si="15"/>
        <v>334</v>
      </c>
      <c r="AL384" s="196">
        <v>0.35</v>
      </c>
      <c r="AM384" s="197" t="s">
        <v>32</v>
      </c>
      <c r="AN384" s="198" t="s">
        <v>1616</v>
      </c>
      <c r="AO384" s="199" t="s">
        <v>1605</v>
      </c>
      <c r="AP384" s="198"/>
      <c r="AQ384" s="200"/>
    </row>
    <row r="385" spans="1:43" ht="41.25" thickBot="1" x14ac:dyDescent="0.3">
      <c r="A385" s="1321"/>
      <c r="B385" s="1322"/>
      <c r="C385" s="1322"/>
      <c r="D385" s="1322"/>
      <c r="E385" s="1325"/>
      <c r="F385" s="1322"/>
      <c r="G385" s="1322"/>
      <c r="H385" s="1322"/>
      <c r="I385" s="1325"/>
      <c r="J385" s="1322"/>
      <c r="K385" s="1325"/>
      <c r="L385" s="1322"/>
      <c r="M385" s="1137"/>
      <c r="N385" s="1286"/>
      <c r="O385" s="1281"/>
      <c r="P385" s="1281"/>
      <c r="Q385" s="1315"/>
      <c r="R385" s="1317"/>
      <c r="S385" s="1281"/>
      <c r="T385" s="1313"/>
      <c r="U385" s="1289"/>
      <c r="V385" s="1305"/>
      <c r="W385" s="1279"/>
      <c r="X385" s="1308"/>
      <c r="Y385" s="1281"/>
      <c r="Z385" s="1282"/>
      <c r="AA385" s="1309"/>
      <c r="AB385" s="1311"/>
      <c r="AC385" s="1282"/>
      <c r="AD385" s="1285"/>
      <c r="AE385" s="1285"/>
      <c r="AF385" s="416" t="s">
        <v>1684</v>
      </c>
      <c r="AG385" s="293" t="s">
        <v>69</v>
      </c>
      <c r="AH385" s="501" t="s">
        <v>1641</v>
      </c>
      <c r="AI385" s="184">
        <v>43485</v>
      </c>
      <c r="AJ385" s="184">
        <v>43819</v>
      </c>
      <c r="AK385" s="185">
        <f t="shared" si="15"/>
        <v>334</v>
      </c>
      <c r="AL385" s="186">
        <v>0.35</v>
      </c>
      <c r="AM385" s="187" t="s">
        <v>32</v>
      </c>
      <c r="AN385" s="292" t="s">
        <v>1616</v>
      </c>
      <c r="AO385" s="189" t="s">
        <v>1605</v>
      </c>
      <c r="AP385" s="292"/>
      <c r="AQ385" s="190"/>
    </row>
    <row r="386" spans="1:43" ht="58.5" customHeight="1" thickTop="1" x14ac:dyDescent="0.25">
      <c r="A386" s="965" t="s">
        <v>1071</v>
      </c>
      <c r="B386" s="918"/>
      <c r="C386" s="957" t="s">
        <v>1072</v>
      </c>
      <c r="D386" s="957" t="s">
        <v>622</v>
      </c>
      <c r="E386" s="957" t="s">
        <v>623</v>
      </c>
      <c r="F386" s="957" t="s">
        <v>922</v>
      </c>
      <c r="G386" s="957" t="s">
        <v>1016</v>
      </c>
      <c r="H386" s="957" t="s">
        <v>923</v>
      </c>
      <c r="I386" s="957" t="s">
        <v>1017</v>
      </c>
      <c r="J386" s="957" t="s">
        <v>924</v>
      </c>
      <c r="K386" s="957" t="s">
        <v>1018</v>
      </c>
      <c r="L386" s="957">
        <v>80</v>
      </c>
      <c r="M386" s="957" t="s">
        <v>38</v>
      </c>
      <c r="N386" s="924" t="s">
        <v>1642</v>
      </c>
      <c r="O386" s="918" t="s">
        <v>1643</v>
      </c>
      <c r="P386" s="918" t="s">
        <v>1644</v>
      </c>
      <c r="Q386" s="989" t="s">
        <v>1645</v>
      </c>
      <c r="R386" s="915">
        <v>86</v>
      </c>
      <c r="S386" s="918" t="s">
        <v>38</v>
      </c>
      <c r="T386" s="1021" t="s">
        <v>1646</v>
      </c>
      <c r="U386" s="1009" t="s">
        <v>33</v>
      </c>
      <c r="V386" s="992" t="s">
        <v>1647</v>
      </c>
      <c r="W386" s="961">
        <v>0.08</v>
      </c>
      <c r="X386" s="1293">
        <v>75</v>
      </c>
      <c r="Y386" s="918" t="s">
        <v>38</v>
      </c>
      <c r="Z386" s="921" t="s">
        <v>328</v>
      </c>
      <c r="AA386" s="1015"/>
      <c r="AB386" s="1295"/>
      <c r="AC386" s="921"/>
      <c r="AD386" s="1291" t="s">
        <v>1648</v>
      </c>
      <c r="AE386" s="1291" t="s">
        <v>1649</v>
      </c>
      <c r="AF386" s="831" t="s">
        <v>1685</v>
      </c>
      <c r="AG386" s="164" t="s">
        <v>69</v>
      </c>
      <c r="AH386" s="71" t="s">
        <v>2797</v>
      </c>
      <c r="AI386" s="446">
        <v>43466</v>
      </c>
      <c r="AJ386" s="446">
        <v>43830</v>
      </c>
      <c r="AK386" s="447">
        <f t="shared" si="15"/>
        <v>364</v>
      </c>
      <c r="AL386" s="448">
        <v>0.2</v>
      </c>
      <c r="AM386" s="449" t="s">
        <v>347</v>
      </c>
      <c r="AN386" s="71" t="s">
        <v>1649</v>
      </c>
      <c r="AO386" s="71" t="s">
        <v>1648</v>
      </c>
      <c r="AP386" s="163"/>
      <c r="AQ386" s="171"/>
    </row>
    <row r="387" spans="1:43" ht="61.5" customHeight="1" x14ac:dyDescent="0.25">
      <c r="A387" s="976"/>
      <c r="B387" s="919"/>
      <c r="C387" s="972"/>
      <c r="D387" s="972"/>
      <c r="E387" s="972"/>
      <c r="F387" s="972"/>
      <c r="G387" s="972"/>
      <c r="H387" s="972"/>
      <c r="I387" s="972"/>
      <c r="J387" s="972"/>
      <c r="K387" s="972"/>
      <c r="L387" s="972"/>
      <c r="M387" s="972"/>
      <c r="N387" s="978"/>
      <c r="O387" s="919"/>
      <c r="P387" s="919"/>
      <c r="Q387" s="990"/>
      <c r="R387" s="916"/>
      <c r="S387" s="919"/>
      <c r="T387" s="1022"/>
      <c r="U387" s="1017"/>
      <c r="V387" s="993"/>
      <c r="W387" s="974"/>
      <c r="X387" s="1312"/>
      <c r="Y387" s="919"/>
      <c r="Z387" s="922"/>
      <c r="AA387" s="1027"/>
      <c r="AB387" s="1310"/>
      <c r="AC387" s="922"/>
      <c r="AD387" s="1303"/>
      <c r="AE387" s="1303"/>
      <c r="AF387" s="832" t="s">
        <v>1686</v>
      </c>
      <c r="AG387" s="193" t="s">
        <v>69</v>
      </c>
      <c r="AH387" s="194" t="s">
        <v>2798</v>
      </c>
      <c r="AI387" s="451">
        <v>43466</v>
      </c>
      <c r="AJ387" s="451">
        <v>43830</v>
      </c>
      <c r="AK387" s="452">
        <f t="shared" si="15"/>
        <v>364</v>
      </c>
      <c r="AL387" s="453">
        <v>0.6</v>
      </c>
      <c r="AM387" s="454" t="s">
        <v>347</v>
      </c>
      <c r="AN387" s="72" t="s">
        <v>1649</v>
      </c>
      <c r="AO387" s="72" t="s">
        <v>1648</v>
      </c>
      <c r="AP387" s="192"/>
      <c r="AQ387" s="200"/>
    </row>
    <row r="388" spans="1:43" ht="58.5" customHeight="1" thickBot="1" x14ac:dyDescent="0.3">
      <c r="A388" s="966"/>
      <c r="B388" s="920"/>
      <c r="C388" s="958"/>
      <c r="D388" s="958"/>
      <c r="E388" s="958"/>
      <c r="F388" s="958"/>
      <c r="G388" s="958"/>
      <c r="H388" s="958"/>
      <c r="I388" s="958"/>
      <c r="J388" s="958"/>
      <c r="K388" s="958"/>
      <c r="L388" s="958"/>
      <c r="M388" s="958"/>
      <c r="N388" s="979"/>
      <c r="O388" s="920"/>
      <c r="P388" s="920"/>
      <c r="Q388" s="991"/>
      <c r="R388" s="917"/>
      <c r="S388" s="920"/>
      <c r="T388" s="1023"/>
      <c r="U388" s="1010"/>
      <c r="V388" s="994"/>
      <c r="W388" s="962"/>
      <c r="X388" s="1294"/>
      <c r="Y388" s="920"/>
      <c r="Z388" s="923"/>
      <c r="AA388" s="1016"/>
      <c r="AB388" s="1296"/>
      <c r="AC388" s="923"/>
      <c r="AD388" s="1292"/>
      <c r="AE388" s="1292"/>
      <c r="AF388" s="833" t="s">
        <v>1687</v>
      </c>
      <c r="AG388" s="173" t="s">
        <v>69</v>
      </c>
      <c r="AH388" s="174" t="s">
        <v>2799</v>
      </c>
      <c r="AI388" s="456">
        <v>43466</v>
      </c>
      <c r="AJ388" s="456">
        <v>43830</v>
      </c>
      <c r="AK388" s="457">
        <f t="shared" si="15"/>
        <v>364</v>
      </c>
      <c r="AL388" s="458">
        <v>0.2</v>
      </c>
      <c r="AM388" s="459" t="s">
        <v>2800</v>
      </c>
      <c r="AN388" s="73" t="s">
        <v>2801</v>
      </c>
      <c r="AO388" s="73" t="s">
        <v>2802</v>
      </c>
      <c r="AP388" s="172"/>
      <c r="AQ388" s="180"/>
    </row>
    <row r="389" spans="1:43" ht="60.75" thickTop="1" x14ac:dyDescent="0.25">
      <c r="A389" s="965" t="s">
        <v>1071</v>
      </c>
      <c r="B389" s="918"/>
      <c r="C389" s="957" t="s">
        <v>1072</v>
      </c>
      <c r="D389" s="957" t="s">
        <v>622</v>
      </c>
      <c r="E389" s="957" t="s">
        <v>623</v>
      </c>
      <c r="F389" s="957" t="s">
        <v>922</v>
      </c>
      <c r="G389" s="957" t="s">
        <v>1016</v>
      </c>
      <c r="H389" s="957" t="s">
        <v>923</v>
      </c>
      <c r="I389" s="957" t="s">
        <v>1017</v>
      </c>
      <c r="J389" s="957" t="s">
        <v>924</v>
      </c>
      <c r="K389" s="957" t="s">
        <v>1018</v>
      </c>
      <c r="L389" s="957">
        <v>80</v>
      </c>
      <c r="M389" s="957" t="s">
        <v>38</v>
      </c>
      <c r="N389" s="924" t="s">
        <v>1642</v>
      </c>
      <c r="O389" s="918" t="s">
        <v>1643</v>
      </c>
      <c r="P389" s="918" t="s">
        <v>1644</v>
      </c>
      <c r="Q389" s="912" t="s">
        <v>1650</v>
      </c>
      <c r="R389" s="915">
        <v>86</v>
      </c>
      <c r="S389" s="918" t="s">
        <v>38</v>
      </c>
      <c r="T389" s="1021" t="s">
        <v>1651</v>
      </c>
      <c r="U389" s="1009" t="s">
        <v>33</v>
      </c>
      <c r="V389" s="992" t="s">
        <v>1652</v>
      </c>
      <c r="W389" s="961">
        <v>0.08</v>
      </c>
      <c r="X389" s="1293">
        <v>75</v>
      </c>
      <c r="Y389" s="918" t="s">
        <v>38</v>
      </c>
      <c r="Z389" s="921" t="s">
        <v>328</v>
      </c>
      <c r="AA389" s="1015"/>
      <c r="AB389" s="1295"/>
      <c r="AC389" s="921"/>
      <c r="AD389" s="1291" t="s">
        <v>1648</v>
      </c>
      <c r="AE389" s="1291" t="s">
        <v>1649</v>
      </c>
      <c r="AF389" s="831" t="s">
        <v>1688</v>
      </c>
      <c r="AG389" s="164" t="s">
        <v>69</v>
      </c>
      <c r="AH389" s="466" t="s">
        <v>1653</v>
      </c>
      <c r="AI389" s="166">
        <v>43466</v>
      </c>
      <c r="AJ389" s="166">
        <v>43830</v>
      </c>
      <c r="AK389" s="8">
        <f t="shared" si="15"/>
        <v>364</v>
      </c>
      <c r="AL389" s="167">
        <v>0.4</v>
      </c>
      <c r="AM389" s="168" t="s">
        <v>347</v>
      </c>
      <c r="AN389" s="505" t="s">
        <v>1649</v>
      </c>
      <c r="AO389" s="505" t="s">
        <v>1648</v>
      </c>
      <c r="AP389" s="110"/>
      <c r="AQ389" s="110"/>
    </row>
    <row r="390" spans="1:43" ht="54" customHeight="1" thickBot="1" x14ac:dyDescent="0.3">
      <c r="A390" s="966"/>
      <c r="B390" s="920"/>
      <c r="C390" s="958"/>
      <c r="D390" s="958"/>
      <c r="E390" s="958"/>
      <c r="F390" s="958"/>
      <c r="G390" s="958"/>
      <c r="H390" s="958"/>
      <c r="I390" s="958"/>
      <c r="J390" s="958"/>
      <c r="K390" s="958"/>
      <c r="L390" s="958"/>
      <c r="M390" s="958"/>
      <c r="N390" s="979"/>
      <c r="O390" s="920"/>
      <c r="P390" s="920"/>
      <c r="Q390" s="914"/>
      <c r="R390" s="917"/>
      <c r="S390" s="920"/>
      <c r="T390" s="1023"/>
      <c r="U390" s="1010"/>
      <c r="V390" s="994"/>
      <c r="W390" s="962"/>
      <c r="X390" s="1294"/>
      <c r="Y390" s="920"/>
      <c r="Z390" s="923"/>
      <c r="AA390" s="1016"/>
      <c r="AB390" s="1296"/>
      <c r="AC390" s="923"/>
      <c r="AD390" s="1292"/>
      <c r="AE390" s="1292"/>
      <c r="AF390" s="833" t="s">
        <v>1689</v>
      </c>
      <c r="AG390" s="173" t="s">
        <v>69</v>
      </c>
      <c r="AH390" s="481" t="s">
        <v>1654</v>
      </c>
      <c r="AI390" s="175">
        <v>43466</v>
      </c>
      <c r="AJ390" s="175">
        <v>43830</v>
      </c>
      <c r="AK390" s="27">
        <f t="shared" si="15"/>
        <v>364</v>
      </c>
      <c r="AL390" s="176">
        <v>0.6</v>
      </c>
      <c r="AM390" s="177" t="s">
        <v>347</v>
      </c>
      <c r="AN390" s="506" t="s">
        <v>1649</v>
      </c>
      <c r="AO390" s="506" t="s">
        <v>1648</v>
      </c>
      <c r="AP390" s="109"/>
      <c r="AQ390" s="109"/>
    </row>
    <row r="391" spans="1:43" ht="83.25" customHeight="1" thickTop="1" thickBot="1" x14ac:dyDescent="0.3">
      <c r="A391" s="111" t="s">
        <v>1071</v>
      </c>
      <c r="B391" s="112"/>
      <c r="C391" s="113" t="s">
        <v>1072</v>
      </c>
      <c r="D391" s="113" t="s">
        <v>622</v>
      </c>
      <c r="E391" s="113" t="s">
        <v>623</v>
      </c>
      <c r="F391" s="113" t="s">
        <v>922</v>
      </c>
      <c r="G391" s="113" t="s">
        <v>1016</v>
      </c>
      <c r="H391" s="113" t="s">
        <v>923</v>
      </c>
      <c r="I391" s="114" t="s">
        <v>1017</v>
      </c>
      <c r="J391" s="113" t="s">
        <v>924</v>
      </c>
      <c r="K391" s="114" t="s">
        <v>1018</v>
      </c>
      <c r="L391" s="113">
        <v>80</v>
      </c>
      <c r="M391" s="113" t="s">
        <v>38</v>
      </c>
      <c r="N391" s="115" t="s">
        <v>1642</v>
      </c>
      <c r="O391" s="112" t="s">
        <v>1643</v>
      </c>
      <c r="P391" s="112" t="s">
        <v>1644</v>
      </c>
      <c r="Q391" s="116" t="s">
        <v>1655</v>
      </c>
      <c r="R391" s="117">
        <v>86</v>
      </c>
      <c r="S391" s="112" t="s">
        <v>38</v>
      </c>
      <c r="T391" s="112" t="s">
        <v>1656</v>
      </c>
      <c r="U391" s="129" t="s">
        <v>33</v>
      </c>
      <c r="V391" s="121" t="s">
        <v>1657</v>
      </c>
      <c r="W391" s="268">
        <v>0.04</v>
      </c>
      <c r="X391" s="263">
        <v>12</v>
      </c>
      <c r="Y391" s="112" t="s">
        <v>327</v>
      </c>
      <c r="Z391" s="127" t="s">
        <v>328</v>
      </c>
      <c r="AA391" s="270"/>
      <c r="AB391" s="265"/>
      <c r="AC391" s="127"/>
      <c r="AD391" s="507" t="s">
        <v>1648</v>
      </c>
      <c r="AE391" s="508" t="s">
        <v>1649</v>
      </c>
      <c r="AF391" s="855" t="s">
        <v>1690</v>
      </c>
      <c r="AG391" s="129" t="s">
        <v>69</v>
      </c>
      <c r="AH391" s="462" t="s">
        <v>1658</v>
      </c>
      <c r="AI391" s="227">
        <v>43466</v>
      </c>
      <c r="AJ391" s="227">
        <v>43830</v>
      </c>
      <c r="AK391" s="2">
        <f t="shared" si="15"/>
        <v>364</v>
      </c>
      <c r="AL391" s="133">
        <v>1</v>
      </c>
      <c r="AM391" s="134" t="s">
        <v>347</v>
      </c>
      <c r="AN391" s="507" t="s">
        <v>1649</v>
      </c>
      <c r="AO391" s="507" t="s">
        <v>1648</v>
      </c>
      <c r="AP391" s="127"/>
      <c r="AQ391" s="127"/>
    </row>
    <row r="392" spans="1:43" ht="58.5" customHeight="1" thickTop="1" x14ac:dyDescent="0.25">
      <c r="A392" s="1301" t="s">
        <v>1071</v>
      </c>
      <c r="B392" s="924"/>
      <c r="C392" s="924" t="s">
        <v>1072</v>
      </c>
      <c r="D392" s="924" t="s">
        <v>622</v>
      </c>
      <c r="E392" s="924" t="s">
        <v>623</v>
      </c>
      <c r="F392" s="924" t="s">
        <v>922</v>
      </c>
      <c r="G392" s="924" t="s">
        <v>1016</v>
      </c>
      <c r="H392" s="924" t="s">
        <v>923</v>
      </c>
      <c r="I392" s="924" t="s">
        <v>1017</v>
      </c>
      <c r="J392" s="924" t="s">
        <v>924</v>
      </c>
      <c r="K392" s="924" t="s">
        <v>1018</v>
      </c>
      <c r="L392" s="924">
        <v>80</v>
      </c>
      <c r="M392" s="924" t="s">
        <v>38</v>
      </c>
      <c r="N392" s="924" t="s">
        <v>1642</v>
      </c>
      <c r="O392" s="1299" t="s">
        <v>1643</v>
      </c>
      <c r="P392" s="1299" t="s">
        <v>1644</v>
      </c>
      <c r="Q392" s="992" t="s">
        <v>1650</v>
      </c>
      <c r="R392" s="1299">
        <v>86</v>
      </c>
      <c r="S392" s="1299" t="s">
        <v>38</v>
      </c>
      <c r="T392" s="1299" t="s">
        <v>1659</v>
      </c>
      <c r="U392" s="1009" t="s">
        <v>33</v>
      </c>
      <c r="V392" s="992" t="s">
        <v>1660</v>
      </c>
      <c r="W392" s="961">
        <v>0.08</v>
      </c>
      <c r="X392" s="1293">
        <v>80</v>
      </c>
      <c r="Y392" s="918" t="s">
        <v>38</v>
      </c>
      <c r="Z392" s="921" t="s">
        <v>328</v>
      </c>
      <c r="AA392" s="1015"/>
      <c r="AB392" s="1295"/>
      <c r="AC392" s="921"/>
      <c r="AD392" s="1291" t="s">
        <v>1648</v>
      </c>
      <c r="AE392" s="1291" t="s">
        <v>1649</v>
      </c>
      <c r="AF392" s="831" t="s">
        <v>1691</v>
      </c>
      <c r="AG392" s="164" t="s">
        <v>69</v>
      </c>
      <c r="AH392" s="505" t="s">
        <v>1661</v>
      </c>
      <c r="AI392" s="166">
        <v>43466</v>
      </c>
      <c r="AJ392" s="166">
        <v>43830</v>
      </c>
      <c r="AK392" s="8">
        <f t="shared" si="15"/>
        <v>364</v>
      </c>
      <c r="AL392" s="167">
        <v>0.4</v>
      </c>
      <c r="AM392" s="168" t="s">
        <v>347</v>
      </c>
      <c r="AN392" s="505" t="s">
        <v>1649</v>
      </c>
      <c r="AO392" s="505" t="s">
        <v>1648</v>
      </c>
      <c r="AP392" s="110"/>
      <c r="AQ392" s="110"/>
    </row>
    <row r="393" spans="1:43" ht="43.5" customHeight="1" thickBot="1" x14ac:dyDescent="0.3">
      <c r="A393" s="1302"/>
      <c r="B393" s="979"/>
      <c r="C393" s="979"/>
      <c r="D393" s="979"/>
      <c r="E393" s="979"/>
      <c r="F393" s="979"/>
      <c r="G393" s="979"/>
      <c r="H393" s="979"/>
      <c r="I393" s="979"/>
      <c r="J393" s="979"/>
      <c r="K393" s="979"/>
      <c r="L393" s="979"/>
      <c r="M393" s="979"/>
      <c r="N393" s="979"/>
      <c r="O393" s="1300"/>
      <c r="P393" s="1300"/>
      <c r="Q393" s="994"/>
      <c r="R393" s="1300"/>
      <c r="S393" s="1300"/>
      <c r="T393" s="1300"/>
      <c r="U393" s="1010"/>
      <c r="V393" s="994"/>
      <c r="W393" s="962"/>
      <c r="X393" s="1294"/>
      <c r="Y393" s="920"/>
      <c r="Z393" s="923"/>
      <c r="AA393" s="1016"/>
      <c r="AB393" s="1296"/>
      <c r="AC393" s="923"/>
      <c r="AD393" s="1292"/>
      <c r="AE393" s="1292"/>
      <c r="AF393" s="833" t="s">
        <v>1692</v>
      </c>
      <c r="AG393" s="173" t="s">
        <v>69</v>
      </c>
      <c r="AH393" s="481" t="s">
        <v>1662</v>
      </c>
      <c r="AI393" s="175">
        <v>43466</v>
      </c>
      <c r="AJ393" s="175">
        <v>43830</v>
      </c>
      <c r="AK393" s="27">
        <f t="shared" si="15"/>
        <v>364</v>
      </c>
      <c r="AL393" s="176">
        <v>0.6</v>
      </c>
      <c r="AM393" s="177" t="s">
        <v>347</v>
      </c>
      <c r="AN393" s="506" t="s">
        <v>1649</v>
      </c>
      <c r="AO393" s="506" t="s">
        <v>1648</v>
      </c>
      <c r="AP393" s="109"/>
      <c r="AQ393" s="109"/>
    </row>
    <row r="394" spans="1:43" ht="48" customHeight="1" thickTop="1" x14ac:dyDescent="0.25">
      <c r="A394" s="965" t="s">
        <v>1071</v>
      </c>
      <c r="B394" s="918"/>
      <c r="C394" s="957" t="s">
        <v>1072</v>
      </c>
      <c r="D394" s="957" t="s">
        <v>622</v>
      </c>
      <c r="E394" s="957" t="s">
        <v>623</v>
      </c>
      <c r="F394" s="957" t="s">
        <v>922</v>
      </c>
      <c r="G394" s="957" t="s">
        <v>1016</v>
      </c>
      <c r="H394" s="957" t="s">
        <v>923</v>
      </c>
      <c r="I394" s="957" t="s">
        <v>1017</v>
      </c>
      <c r="J394" s="957" t="s">
        <v>924</v>
      </c>
      <c r="K394" s="957" t="s">
        <v>1018</v>
      </c>
      <c r="L394" s="957">
        <v>80</v>
      </c>
      <c r="M394" s="957" t="s">
        <v>38</v>
      </c>
      <c r="N394" s="924" t="s">
        <v>1642</v>
      </c>
      <c r="O394" s="918" t="s">
        <v>1643</v>
      </c>
      <c r="P394" s="918" t="s">
        <v>1644</v>
      </c>
      <c r="Q394" s="1297" t="s">
        <v>1645</v>
      </c>
      <c r="R394" s="989">
        <v>86</v>
      </c>
      <c r="S394" s="989" t="s">
        <v>38</v>
      </c>
      <c r="T394" s="989" t="s">
        <v>1663</v>
      </c>
      <c r="U394" s="1009" t="s">
        <v>33</v>
      </c>
      <c r="V394" s="992" t="s">
        <v>1664</v>
      </c>
      <c r="W394" s="961">
        <v>0.08</v>
      </c>
      <c r="X394" s="1293">
        <v>100</v>
      </c>
      <c r="Y394" s="918" t="s">
        <v>38</v>
      </c>
      <c r="Z394" s="921" t="s">
        <v>328</v>
      </c>
      <c r="AA394" s="1015"/>
      <c r="AB394" s="1295"/>
      <c r="AC394" s="921"/>
      <c r="AD394" s="1291" t="s">
        <v>1648</v>
      </c>
      <c r="AE394" s="1291" t="s">
        <v>1649</v>
      </c>
      <c r="AF394" s="831" t="s">
        <v>1693</v>
      </c>
      <c r="AG394" s="164" t="s">
        <v>69</v>
      </c>
      <c r="AH394" s="466" t="s">
        <v>1665</v>
      </c>
      <c r="AI394" s="166">
        <v>43466</v>
      </c>
      <c r="AJ394" s="166">
        <v>43830</v>
      </c>
      <c r="AK394" s="8">
        <f t="shared" si="15"/>
        <v>364</v>
      </c>
      <c r="AL394" s="167">
        <v>0.4</v>
      </c>
      <c r="AM394" s="168" t="s">
        <v>347</v>
      </c>
      <c r="AN394" s="505" t="s">
        <v>1649</v>
      </c>
      <c r="AO394" s="505" t="s">
        <v>1648</v>
      </c>
      <c r="AP394" s="110"/>
      <c r="AQ394" s="110"/>
    </row>
    <row r="395" spans="1:43" ht="36.75" thickBot="1" x14ac:dyDescent="0.3">
      <c r="A395" s="966"/>
      <c r="B395" s="920"/>
      <c r="C395" s="958"/>
      <c r="D395" s="958"/>
      <c r="E395" s="958"/>
      <c r="F395" s="958"/>
      <c r="G395" s="958"/>
      <c r="H395" s="958"/>
      <c r="I395" s="958"/>
      <c r="J395" s="958"/>
      <c r="K395" s="958"/>
      <c r="L395" s="958"/>
      <c r="M395" s="958"/>
      <c r="N395" s="979"/>
      <c r="O395" s="920"/>
      <c r="P395" s="920"/>
      <c r="Q395" s="1298"/>
      <c r="R395" s="991"/>
      <c r="S395" s="991"/>
      <c r="T395" s="991"/>
      <c r="U395" s="1010"/>
      <c r="V395" s="994"/>
      <c r="W395" s="962"/>
      <c r="X395" s="1294"/>
      <c r="Y395" s="920"/>
      <c r="Z395" s="923"/>
      <c r="AA395" s="1016"/>
      <c r="AB395" s="1296"/>
      <c r="AC395" s="923"/>
      <c r="AD395" s="1292"/>
      <c r="AE395" s="1292"/>
      <c r="AF395" s="833" t="s">
        <v>1807</v>
      </c>
      <c r="AG395" s="173" t="s">
        <v>69</v>
      </c>
      <c r="AH395" s="481" t="s">
        <v>1666</v>
      </c>
      <c r="AI395" s="175">
        <v>43466</v>
      </c>
      <c r="AJ395" s="175">
        <v>43830</v>
      </c>
      <c r="AK395" s="27">
        <f t="shared" si="15"/>
        <v>364</v>
      </c>
      <c r="AL395" s="176">
        <v>0.6</v>
      </c>
      <c r="AM395" s="177" t="s">
        <v>347</v>
      </c>
      <c r="AN395" s="506" t="s">
        <v>1649</v>
      </c>
      <c r="AO395" s="506" t="s">
        <v>1648</v>
      </c>
      <c r="AP395" s="109"/>
      <c r="AQ395" s="109"/>
    </row>
    <row r="396" spans="1:43" ht="55.5" thickTop="1" thickBot="1" x14ac:dyDescent="0.3">
      <c r="A396" s="207" t="s">
        <v>481</v>
      </c>
      <c r="B396" s="208"/>
      <c r="C396" s="209" t="s">
        <v>1694</v>
      </c>
      <c r="D396" s="209" t="s">
        <v>921</v>
      </c>
      <c r="E396" s="210" t="s">
        <v>1695</v>
      </c>
      <c r="F396" s="209" t="s">
        <v>1696</v>
      </c>
      <c r="G396" s="209" t="s">
        <v>1697</v>
      </c>
      <c r="H396" s="209" t="s">
        <v>1361</v>
      </c>
      <c r="I396" s="210" t="s">
        <v>1698</v>
      </c>
      <c r="J396" s="209" t="s">
        <v>1699</v>
      </c>
      <c r="K396" s="209" t="s">
        <v>1700</v>
      </c>
      <c r="L396" s="209">
        <v>100</v>
      </c>
      <c r="M396" s="210" t="s">
        <v>38</v>
      </c>
      <c r="N396" s="211" t="s">
        <v>1701</v>
      </c>
      <c r="O396" s="208" t="s">
        <v>486</v>
      </c>
      <c r="P396" s="208" t="s">
        <v>1735</v>
      </c>
      <c r="Q396" s="212" t="s">
        <v>1700</v>
      </c>
      <c r="R396" s="213">
        <v>100</v>
      </c>
      <c r="S396" s="214" t="s">
        <v>38</v>
      </c>
      <c r="T396" s="215" t="s">
        <v>1702</v>
      </c>
      <c r="U396" s="216" t="s">
        <v>33</v>
      </c>
      <c r="V396" s="217" t="s">
        <v>1703</v>
      </c>
      <c r="W396" s="218">
        <v>0.01</v>
      </c>
      <c r="X396" s="509">
        <v>100</v>
      </c>
      <c r="Y396" s="220" t="s">
        <v>38</v>
      </c>
      <c r="Z396" s="224" t="s">
        <v>328</v>
      </c>
      <c r="AA396" s="222"/>
      <c r="AB396" s="223"/>
      <c r="AC396" s="224"/>
      <c r="AD396" s="225" t="s">
        <v>497</v>
      </c>
      <c r="AE396" s="225" t="s">
        <v>498</v>
      </c>
      <c r="AF396" s="866" t="s">
        <v>1808</v>
      </c>
      <c r="AG396" s="226" t="s">
        <v>69</v>
      </c>
      <c r="AH396" s="338" t="s">
        <v>1704</v>
      </c>
      <c r="AI396" s="427">
        <v>43497</v>
      </c>
      <c r="AJ396" s="427">
        <v>43524</v>
      </c>
      <c r="AK396" s="43">
        <f>AJ396-AI396</f>
        <v>27</v>
      </c>
      <c r="AL396" s="336">
        <v>1</v>
      </c>
      <c r="AM396" s="337" t="s">
        <v>32</v>
      </c>
      <c r="AN396" s="211" t="s">
        <v>500</v>
      </c>
      <c r="AO396" s="338" t="s">
        <v>501</v>
      </c>
      <c r="AP396" s="211"/>
      <c r="AQ396" s="339"/>
    </row>
    <row r="397" spans="1:43" ht="55.5" thickTop="1" thickBot="1" x14ac:dyDescent="0.3">
      <c r="A397" s="111" t="s">
        <v>481</v>
      </c>
      <c r="B397" s="112"/>
      <c r="C397" s="113" t="s">
        <v>1694</v>
      </c>
      <c r="D397" s="113" t="s">
        <v>921</v>
      </c>
      <c r="E397" s="114" t="s">
        <v>1695</v>
      </c>
      <c r="F397" s="113" t="s">
        <v>1696</v>
      </c>
      <c r="G397" s="113" t="s">
        <v>1697</v>
      </c>
      <c r="H397" s="113" t="s">
        <v>1361</v>
      </c>
      <c r="I397" s="114" t="s">
        <v>1698</v>
      </c>
      <c r="J397" s="113" t="s">
        <v>1699</v>
      </c>
      <c r="K397" s="113" t="s">
        <v>1700</v>
      </c>
      <c r="L397" s="113">
        <v>100</v>
      </c>
      <c r="M397" s="114" t="s">
        <v>38</v>
      </c>
      <c r="N397" s="115" t="s">
        <v>1701</v>
      </c>
      <c r="O397" s="112" t="s">
        <v>486</v>
      </c>
      <c r="P397" s="112" t="s">
        <v>1735</v>
      </c>
      <c r="Q397" s="116" t="s">
        <v>1700</v>
      </c>
      <c r="R397" s="117">
        <v>100</v>
      </c>
      <c r="S397" s="118" t="s">
        <v>38</v>
      </c>
      <c r="T397" s="119" t="s">
        <v>1705</v>
      </c>
      <c r="U397" s="120" t="s">
        <v>33</v>
      </c>
      <c r="V397" s="121" t="s">
        <v>1706</v>
      </c>
      <c r="W397" s="122">
        <v>0.02</v>
      </c>
      <c r="X397" s="510">
        <v>100</v>
      </c>
      <c r="Y397" s="353" t="s">
        <v>38</v>
      </c>
      <c r="Z397" s="127" t="s">
        <v>328</v>
      </c>
      <c r="AA397" s="125"/>
      <c r="AB397" s="126"/>
      <c r="AC397" s="127"/>
      <c r="AD397" s="128" t="s">
        <v>497</v>
      </c>
      <c r="AE397" s="128" t="s">
        <v>498</v>
      </c>
      <c r="AF397" s="855" t="s">
        <v>1809</v>
      </c>
      <c r="AG397" s="129" t="s">
        <v>69</v>
      </c>
      <c r="AH397" s="135" t="s">
        <v>1707</v>
      </c>
      <c r="AI397" s="227">
        <v>43497</v>
      </c>
      <c r="AJ397" s="227">
        <v>43829</v>
      </c>
      <c r="AK397" s="2">
        <f t="shared" ref="AK397:AK414" si="16">AJ397-AI397</f>
        <v>332</v>
      </c>
      <c r="AL397" s="133">
        <v>1</v>
      </c>
      <c r="AM397" s="134" t="s">
        <v>32</v>
      </c>
      <c r="AN397" s="115" t="s">
        <v>500</v>
      </c>
      <c r="AO397" s="135" t="s">
        <v>501</v>
      </c>
      <c r="AP397" s="115"/>
      <c r="AQ397" s="136"/>
    </row>
    <row r="398" spans="1:43" ht="55.5" thickTop="1" thickBot="1" x14ac:dyDescent="0.3">
      <c r="A398" s="111" t="s">
        <v>481</v>
      </c>
      <c r="B398" s="112"/>
      <c r="C398" s="113" t="s">
        <v>1694</v>
      </c>
      <c r="D398" s="113" t="s">
        <v>921</v>
      </c>
      <c r="E398" s="114" t="s">
        <v>1695</v>
      </c>
      <c r="F398" s="113" t="s">
        <v>1696</v>
      </c>
      <c r="G398" s="113" t="s">
        <v>1697</v>
      </c>
      <c r="H398" s="113" t="s">
        <v>1361</v>
      </c>
      <c r="I398" s="114" t="s">
        <v>1698</v>
      </c>
      <c r="J398" s="113" t="s">
        <v>1699</v>
      </c>
      <c r="K398" s="113" t="s">
        <v>1700</v>
      </c>
      <c r="L398" s="113">
        <v>100</v>
      </c>
      <c r="M398" s="114" t="s">
        <v>38</v>
      </c>
      <c r="N398" s="115" t="s">
        <v>1701</v>
      </c>
      <c r="O398" s="112" t="s">
        <v>486</v>
      </c>
      <c r="P398" s="112" t="s">
        <v>1735</v>
      </c>
      <c r="Q398" s="116" t="s">
        <v>1700</v>
      </c>
      <c r="R398" s="117">
        <v>100</v>
      </c>
      <c r="S398" s="118" t="s">
        <v>38</v>
      </c>
      <c r="T398" s="119" t="s">
        <v>1708</v>
      </c>
      <c r="U398" s="120" t="s">
        <v>33</v>
      </c>
      <c r="V398" s="121" t="s">
        <v>1709</v>
      </c>
      <c r="W398" s="122">
        <v>0.02</v>
      </c>
      <c r="X398" s="510">
        <v>100</v>
      </c>
      <c r="Y398" s="353" t="s">
        <v>38</v>
      </c>
      <c r="Z398" s="127" t="s">
        <v>328</v>
      </c>
      <c r="AA398" s="125"/>
      <c r="AB398" s="126"/>
      <c r="AC398" s="127"/>
      <c r="AD398" s="128" t="s">
        <v>497</v>
      </c>
      <c r="AE398" s="128" t="s">
        <v>498</v>
      </c>
      <c r="AF398" s="855" t="s">
        <v>1810</v>
      </c>
      <c r="AG398" s="129" t="s">
        <v>69</v>
      </c>
      <c r="AH398" s="135" t="s">
        <v>1710</v>
      </c>
      <c r="AI398" s="227">
        <v>43497</v>
      </c>
      <c r="AJ398" s="227">
        <v>43829</v>
      </c>
      <c r="AK398" s="2">
        <f t="shared" si="16"/>
        <v>332</v>
      </c>
      <c r="AL398" s="133">
        <v>1</v>
      </c>
      <c r="AM398" s="134" t="s">
        <v>32</v>
      </c>
      <c r="AN398" s="115" t="s">
        <v>500</v>
      </c>
      <c r="AO398" s="135" t="s">
        <v>501</v>
      </c>
      <c r="AP398" s="115"/>
      <c r="AQ398" s="136"/>
    </row>
    <row r="399" spans="1:43" ht="90" customHeight="1" thickTop="1" thickBot="1" x14ac:dyDescent="0.3">
      <c r="A399" s="111" t="s">
        <v>481</v>
      </c>
      <c r="B399" s="112"/>
      <c r="C399" s="113" t="s">
        <v>1694</v>
      </c>
      <c r="D399" s="113" t="s">
        <v>921</v>
      </c>
      <c r="E399" s="114" t="s">
        <v>1695</v>
      </c>
      <c r="F399" s="113" t="s">
        <v>1696</v>
      </c>
      <c r="G399" s="113" t="s">
        <v>1697</v>
      </c>
      <c r="H399" s="113" t="s">
        <v>1361</v>
      </c>
      <c r="I399" s="114" t="s">
        <v>1698</v>
      </c>
      <c r="J399" s="113" t="s">
        <v>1699</v>
      </c>
      <c r="K399" s="113" t="s">
        <v>1700</v>
      </c>
      <c r="L399" s="113">
        <v>100</v>
      </c>
      <c r="M399" s="114" t="s">
        <v>38</v>
      </c>
      <c r="N399" s="115" t="s">
        <v>1701</v>
      </c>
      <c r="O399" s="112" t="s">
        <v>486</v>
      </c>
      <c r="P399" s="112" t="s">
        <v>1735</v>
      </c>
      <c r="Q399" s="116" t="s">
        <v>1700</v>
      </c>
      <c r="R399" s="117">
        <v>100</v>
      </c>
      <c r="S399" s="118" t="s">
        <v>38</v>
      </c>
      <c r="T399" s="119" t="s">
        <v>1711</v>
      </c>
      <c r="U399" s="120" t="s">
        <v>33</v>
      </c>
      <c r="V399" s="121" t="s">
        <v>1712</v>
      </c>
      <c r="W399" s="122">
        <v>0.02</v>
      </c>
      <c r="X399" s="510">
        <v>100</v>
      </c>
      <c r="Y399" s="353" t="s">
        <v>38</v>
      </c>
      <c r="Z399" s="127" t="s">
        <v>328</v>
      </c>
      <c r="AA399" s="125"/>
      <c r="AB399" s="126"/>
      <c r="AC399" s="127"/>
      <c r="AD399" s="128" t="s">
        <v>497</v>
      </c>
      <c r="AE399" s="128" t="s">
        <v>498</v>
      </c>
      <c r="AF399" s="865" t="s">
        <v>1811</v>
      </c>
      <c r="AG399" s="357" t="s">
        <v>69</v>
      </c>
      <c r="AH399" s="358" t="s">
        <v>1713</v>
      </c>
      <c r="AI399" s="359">
        <v>43497</v>
      </c>
      <c r="AJ399" s="359">
        <v>43799</v>
      </c>
      <c r="AK399" s="132">
        <f t="shared" si="16"/>
        <v>302</v>
      </c>
      <c r="AL399" s="133">
        <v>1</v>
      </c>
      <c r="AM399" s="134" t="s">
        <v>32</v>
      </c>
      <c r="AN399" s="115" t="s">
        <v>500</v>
      </c>
      <c r="AO399" s="135" t="s">
        <v>851</v>
      </c>
      <c r="AP399" s="115" t="s">
        <v>586</v>
      </c>
      <c r="AQ399" s="136" t="s">
        <v>502</v>
      </c>
    </row>
    <row r="400" spans="1:43" ht="55.5" thickTop="1" thickBot="1" x14ac:dyDescent="0.3">
      <c r="A400" s="111" t="s">
        <v>481</v>
      </c>
      <c r="B400" s="112"/>
      <c r="C400" s="113" t="s">
        <v>1694</v>
      </c>
      <c r="D400" s="113" t="s">
        <v>921</v>
      </c>
      <c r="E400" s="114" t="s">
        <v>1695</v>
      </c>
      <c r="F400" s="113" t="s">
        <v>1696</v>
      </c>
      <c r="G400" s="113" t="s">
        <v>1697</v>
      </c>
      <c r="H400" s="113" t="s">
        <v>1361</v>
      </c>
      <c r="I400" s="114" t="s">
        <v>1698</v>
      </c>
      <c r="J400" s="113" t="s">
        <v>1699</v>
      </c>
      <c r="K400" s="113" t="s">
        <v>1700</v>
      </c>
      <c r="L400" s="113">
        <v>100</v>
      </c>
      <c r="M400" s="114" t="s">
        <v>38</v>
      </c>
      <c r="N400" s="115" t="s">
        <v>1701</v>
      </c>
      <c r="O400" s="112" t="s">
        <v>486</v>
      </c>
      <c r="P400" s="112" t="s">
        <v>1735</v>
      </c>
      <c r="Q400" s="116" t="s">
        <v>1700</v>
      </c>
      <c r="R400" s="117">
        <v>100</v>
      </c>
      <c r="S400" s="118" t="s">
        <v>38</v>
      </c>
      <c r="T400" s="119" t="s">
        <v>1714</v>
      </c>
      <c r="U400" s="120" t="s">
        <v>33</v>
      </c>
      <c r="V400" s="121" t="s">
        <v>1715</v>
      </c>
      <c r="W400" s="122">
        <v>0.02</v>
      </c>
      <c r="X400" s="510">
        <v>100</v>
      </c>
      <c r="Y400" s="353" t="s">
        <v>38</v>
      </c>
      <c r="Z400" s="127" t="s">
        <v>328</v>
      </c>
      <c r="AA400" s="125"/>
      <c r="AB400" s="126"/>
      <c r="AC400" s="127"/>
      <c r="AD400" s="128" t="s">
        <v>497</v>
      </c>
      <c r="AE400" s="128" t="s">
        <v>498</v>
      </c>
      <c r="AF400" s="855" t="s">
        <v>1812</v>
      </c>
      <c r="AG400" s="129" t="s">
        <v>69</v>
      </c>
      <c r="AH400" s="135" t="s">
        <v>1716</v>
      </c>
      <c r="AI400" s="359">
        <v>43497</v>
      </c>
      <c r="AJ400" s="359">
        <v>43799</v>
      </c>
      <c r="AK400" s="132">
        <f t="shared" si="16"/>
        <v>302</v>
      </c>
      <c r="AL400" s="133">
        <v>1</v>
      </c>
      <c r="AM400" s="134" t="s">
        <v>32</v>
      </c>
      <c r="AN400" s="115" t="s">
        <v>500</v>
      </c>
      <c r="AO400" s="135" t="s">
        <v>851</v>
      </c>
      <c r="AP400" s="115"/>
      <c r="AQ400" s="136"/>
    </row>
    <row r="401" spans="1:43" ht="55.5" thickTop="1" thickBot="1" x14ac:dyDescent="0.3">
      <c r="A401" s="111" t="s">
        <v>481</v>
      </c>
      <c r="B401" s="112"/>
      <c r="C401" s="113" t="s">
        <v>1694</v>
      </c>
      <c r="D401" s="113" t="s">
        <v>921</v>
      </c>
      <c r="E401" s="114" t="s">
        <v>1695</v>
      </c>
      <c r="F401" s="113" t="s">
        <v>1696</v>
      </c>
      <c r="G401" s="113" t="s">
        <v>1697</v>
      </c>
      <c r="H401" s="113" t="s">
        <v>1361</v>
      </c>
      <c r="I401" s="114" t="s">
        <v>1698</v>
      </c>
      <c r="J401" s="113" t="s">
        <v>1699</v>
      </c>
      <c r="K401" s="113" t="s">
        <v>1700</v>
      </c>
      <c r="L401" s="113">
        <v>100</v>
      </c>
      <c r="M401" s="114" t="s">
        <v>38</v>
      </c>
      <c r="N401" s="115" t="s">
        <v>1701</v>
      </c>
      <c r="O401" s="112" t="s">
        <v>486</v>
      </c>
      <c r="P401" s="112" t="s">
        <v>1735</v>
      </c>
      <c r="Q401" s="116" t="s">
        <v>1700</v>
      </c>
      <c r="R401" s="117">
        <v>100</v>
      </c>
      <c r="S401" s="118" t="s">
        <v>38</v>
      </c>
      <c r="T401" s="119" t="s">
        <v>1717</v>
      </c>
      <c r="U401" s="120" t="s">
        <v>33</v>
      </c>
      <c r="V401" s="121" t="s">
        <v>1718</v>
      </c>
      <c r="W401" s="122">
        <v>0.02</v>
      </c>
      <c r="X401" s="510">
        <v>100</v>
      </c>
      <c r="Y401" s="353" t="s">
        <v>38</v>
      </c>
      <c r="Z401" s="127" t="s">
        <v>328</v>
      </c>
      <c r="AA401" s="125"/>
      <c r="AB401" s="126"/>
      <c r="AC401" s="127"/>
      <c r="AD401" s="128" t="s">
        <v>497</v>
      </c>
      <c r="AE401" s="128" t="s">
        <v>498</v>
      </c>
      <c r="AF401" s="855" t="s">
        <v>1813</v>
      </c>
      <c r="AG401" s="129" t="s">
        <v>69</v>
      </c>
      <c r="AH401" s="135" t="s">
        <v>1719</v>
      </c>
      <c r="AI401" s="359">
        <v>43497</v>
      </c>
      <c r="AJ401" s="359">
        <v>43799</v>
      </c>
      <c r="AK401" s="132">
        <f t="shared" si="16"/>
        <v>302</v>
      </c>
      <c r="AL401" s="133">
        <v>1</v>
      </c>
      <c r="AM401" s="134" t="s">
        <v>32</v>
      </c>
      <c r="AN401" s="115" t="s">
        <v>500</v>
      </c>
      <c r="AO401" s="135" t="s">
        <v>851</v>
      </c>
      <c r="AP401" s="115"/>
      <c r="AQ401" s="136"/>
    </row>
    <row r="402" spans="1:43" ht="55.5" thickTop="1" thickBot="1" x14ac:dyDescent="0.3">
      <c r="A402" s="111" t="s">
        <v>481</v>
      </c>
      <c r="B402" s="112"/>
      <c r="C402" s="113" t="s">
        <v>1694</v>
      </c>
      <c r="D402" s="113" t="s">
        <v>921</v>
      </c>
      <c r="E402" s="114" t="s">
        <v>1695</v>
      </c>
      <c r="F402" s="113" t="s">
        <v>1696</v>
      </c>
      <c r="G402" s="113" t="s">
        <v>1697</v>
      </c>
      <c r="H402" s="113" t="s">
        <v>1361</v>
      </c>
      <c r="I402" s="114" t="s">
        <v>1698</v>
      </c>
      <c r="J402" s="113" t="s">
        <v>1699</v>
      </c>
      <c r="K402" s="113" t="s">
        <v>1700</v>
      </c>
      <c r="L402" s="113">
        <v>100</v>
      </c>
      <c r="M402" s="114" t="s">
        <v>38</v>
      </c>
      <c r="N402" s="115" t="s">
        <v>1701</v>
      </c>
      <c r="O402" s="112" t="s">
        <v>486</v>
      </c>
      <c r="P402" s="112" t="s">
        <v>1735</v>
      </c>
      <c r="Q402" s="116" t="s">
        <v>1700</v>
      </c>
      <c r="R402" s="117">
        <v>100</v>
      </c>
      <c r="S402" s="118" t="s">
        <v>38</v>
      </c>
      <c r="T402" s="119" t="s">
        <v>1720</v>
      </c>
      <c r="U402" s="120" t="s">
        <v>33</v>
      </c>
      <c r="V402" s="121" t="s">
        <v>1721</v>
      </c>
      <c r="W402" s="122">
        <v>0.02</v>
      </c>
      <c r="X402" s="510">
        <v>100</v>
      </c>
      <c r="Y402" s="353" t="s">
        <v>38</v>
      </c>
      <c r="Z402" s="127" t="s">
        <v>328</v>
      </c>
      <c r="AA402" s="125"/>
      <c r="AB402" s="126"/>
      <c r="AC402" s="127"/>
      <c r="AD402" s="128" t="s">
        <v>497</v>
      </c>
      <c r="AE402" s="128" t="s">
        <v>498</v>
      </c>
      <c r="AF402" s="855" t="s">
        <v>1814</v>
      </c>
      <c r="AG402" s="129" t="s">
        <v>69</v>
      </c>
      <c r="AH402" s="135" t="s">
        <v>1722</v>
      </c>
      <c r="AI402" s="359">
        <v>43497</v>
      </c>
      <c r="AJ402" s="359">
        <v>43799</v>
      </c>
      <c r="AK402" s="132">
        <f t="shared" si="16"/>
        <v>302</v>
      </c>
      <c r="AL402" s="133">
        <v>1</v>
      </c>
      <c r="AM402" s="134" t="s">
        <v>32</v>
      </c>
      <c r="AN402" s="115" t="s">
        <v>500</v>
      </c>
      <c r="AO402" s="135" t="s">
        <v>851</v>
      </c>
      <c r="AP402" s="115"/>
      <c r="AQ402" s="136"/>
    </row>
    <row r="403" spans="1:43" ht="55.5" thickTop="1" thickBot="1" x14ac:dyDescent="0.3">
      <c r="A403" s="137" t="s">
        <v>481</v>
      </c>
      <c r="B403" s="138"/>
      <c r="C403" s="139" t="s">
        <v>1694</v>
      </c>
      <c r="D403" s="139" t="s">
        <v>921</v>
      </c>
      <c r="E403" s="140" t="s">
        <v>1695</v>
      </c>
      <c r="F403" s="139" t="s">
        <v>1696</v>
      </c>
      <c r="G403" s="139" t="s">
        <v>1697</v>
      </c>
      <c r="H403" s="139" t="s">
        <v>1361</v>
      </c>
      <c r="I403" s="140" t="s">
        <v>1698</v>
      </c>
      <c r="J403" s="139" t="s">
        <v>1699</v>
      </c>
      <c r="K403" s="139" t="s">
        <v>1700</v>
      </c>
      <c r="L403" s="139">
        <v>100</v>
      </c>
      <c r="M403" s="140" t="s">
        <v>38</v>
      </c>
      <c r="N403" s="141" t="s">
        <v>1701</v>
      </c>
      <c r="O403" s="138" t="s">
        <v>486</v>
      </c>
      <c r="P403" s="138" t="s">
        <v>1735</v>
      </c>
      <c r="Q403" s="142" t="s">
        <v>1700</v>
      </c>
      <c r="R403" s="143">
        <v>100</v>
      </c>
      <c r="S403" s="144" t="s">
        <v>38</v>
      </c>
      <c r="T403" s="145" t="s">
        <v>1723</v>
      </c>
      <c r="U403" s="146" t="s">
        <v>33</v>
      </c>
      <c r="V403" s="147" t="s">
        <v>1724</v>
      </c>
      <c r="W403" s="148">
        <v>0.02</v>
      </c>
      <c r="X403" s="510">
        <v>100</v>
      </c>
      <c r="Y403" s="229" t="s">
        <v>38</v>
      </c>
      <c r="Z403" s="153" t="s">
        <v>328</v>
      </c>
      <c r="AA403" s="151"/>
      <c r="AB403" s="152"/>
      <c r="AC403" s="153"/>
      <c r="AD403" s="154" t="s">
        <v>497</v>
      </c>
      <c r="AE403" s="154" t="s">
        <v>498</v>
      </c>
      <c r="AF403" s="856" t="s">
        <v>1815</v>
      </c>
      <c r="AG403" s="155" t="s">
        <v>69</v>
      </c>
      <c r="AH403" s="161" t="s">
        <v>1725</v>
      </c>
      <c r="AI403" s="364">
        <v>43466</v>
      </c>
      <c r="AJ403" s="364">
        <v>43799</v>
      </c>
      <c r="AK403" s="158">
        <f t="shared" si="16"/>
        <v>333</v>
      </c>
      <c r="AL403" s="159">
        <v>1</v>
      </c>
      <c r="AM403" s="160" t="s">
        <v>32</v>
      </c>
      <c r="AN403" s="141" t="s">
        <v>500</v>
      </c>
      <c r="AO403" s="161" t="s">
        <v>851</v>
      </c>
      <c r="AP403" s="141"/>
      <c r="AQ403" s="162"/>
    </row>
    <row r="404" spans="1:43" ht="54.75" customHeight="1" thickTop="1" x14ac:dyDescent="0.25">
      <c r="A404" s="965" t="s">
        <v>481</v>
      </c>
      <c r="B404" s="918"/>
      <c r="C404" s="957" t="s">
        <v>1694</v>
      </c>
      <c r="D404" s="957" t="s">
        <v>921</v>
      </c>
      <c r="E404" s="957" t="s">
        <v>1695</v>
      </c>
      <c r="F404" s="957" t="s">
        <v>1696</v>
      </c>
      <c r="G404" s="957" t="s">
        <v>1697</v>
      </c>
      <c r="H404" s="957" t="s">
        <v>1361</v>
      </c>
      <c r="I404" s="959" t="s">
        <v>1698</v>
      </c>
      <c r="J404" s="957" t="s">
        <v>1699</v>
      </c>
      <c r="K404" s="957" t="s">
        <v>1700</v>
      </c>
      <c r="L404" s="957">
        <v>100</v>
      </c>
      <c r="M404" s="957" t="s">
        <v>38</v>
      </c>
      <c r="N404" s="924" t="s">
        <v>1701</v>
      </c>
      <c r="O404" s="918" t="s">
        <v>486</v>
      </c>
      <c r="P404" s="918" t="s">
        <v>1735</v>
      </c>
      <c r="Q404" s="918" t="s">
        <v>1700</v>
      </c>
      <c r="R404" s="915">
        <v>100</v>
      </c>
      <c r="S404" s="918" t="s">
        <v>38</v>
      </c>
      <c r="T404" s="1231" t="s">
        <v>1726</v>
      </c>
      <c r="U404" s="1009" t="s">
        <v>33</v>
      </c>
      <c r="V404" s="992" t="s">
        <v>1727</v>
      </c>
      <c r="W404" s="961">
        <v>0.02</v>
      </c>
      <c r="X404" s="1219">
        <v>100</v>
      </c>
      <c r="Y404" s="918" t="s">
        <v>38</v>
      </c>
      <c r="Z404" s="921" t="s">
        <v>328</v>
      </c>
      <c r="AA404" s="963"/>
      <c r="AB404" s="1222"/>
      <c r="AC404" s="921"/>
      <c r="AD404" s="925" t="s">
        <v>497</v>
      </c>
      <c r="AE404" s="925" t="s">
        <v>498</v>
      </c>
      <c r="AF404" s="831" t="s">
        <v>1816</v>
      </c>
      <c r="AG404" s="164" t="s">
        <v>69</v>
      </c>
      <c r="AH404" s="170" t="s">
        <v>1728</v>
      </c>
      <c r="AI404" s="166">
        <v>43497</v>
      </c>
      <c r="AJ404" s="166">
        <v>43524</v>
      </c>
      <c r="AK404" s="8">
        <f t="shared" si="16"/>
        <v>27</v>
      </c>
      <c r="AL404" s="167">
        <v>0.33</v>
      </c>
      <c r="AM404" s="168" t="s">
        <v>32</v>
      </c>
      <c r="AN404" s="169" t="s">
        <v>500</v>
      </c>
      <c r="AO404" s="170" t="s">
        <v>851</v>
      </c>
      <c r="AP404" s="169"/>
      <c r="AQ404" s="171"/>
    </row>
    <row r="405" spans="1:43" ht="42" customHeight="1" x14ac:dyDescent="0.25">
      <c r="A405" s="976"/>
      <c r="B405" s="919"/>
      <c r="C405" s="972"/>
      <c r="D405" s="972"/>
      <c r="E405" s="972"/>
      <c r="F405" s="972"/>
      <c r="G405" s="972"/>
      <c r="H405" s="972"/>
      <c r="I405" s="973"/>
      <c r="J405" s="972"/>
      <c r="K405" s="972"/>
      <c r="L405" s="972"/>
      <c r="M405" s="972"/>
      <c r="N405" s="978"/>
      <c r="O405" s="919"/>
      <c r="P405" s="919"/>
      <c r="Q405" s="919"/>
      <c r="R405" s="916"/>
      <c r="S405" s="919"/>
      <c r="T405" s="1232"/>
      <c r="U405" s="1017"/>
      <c r="V405" s="993"/>
      <c r="W405" s="974"/>
      <c r="X405" s="1220"/>
      <c r="Y405" s="919"/>
      <c r="Z405" s="922"/>
      <c r="AA405" s="975"/>
      <c r="AB405" s="1223"/>
      <c r="AC405" s="922"/>
      <c r="AD405" s="926"/>
      <c r="AE405" s="926"/>
      <c r="AF405" s="832" t="s">
        <v>1817</v>
      </c>
      <c r="AG405" s="193" t="s">
        <v>69</v>
      </c>
      <c r="AH405" s="199" t="s">
        <v>1729</v>
      </c>
      <c r="AI405" s="205">
        <v>43497</v>
      </c>
      <c r="AJ405" s="205">
        <v>43646</v>
      </c>
      <c r="AK405" s="17">
        <f t="shared" si="16"/>
        <v>149</v>
      </c>
      <c r="AL405" s="196">
        <v>0.33</v>
      </c>
      <c r="AM405" s="197" t="s">
        <v>32</v>
      </c>
      <c r="AN405" s="198" t="s">
        <v>500</v>
      </c>
      <c r="AO405" s="199" t="s">
        <v>851</v>
      </c>
      <c r="AP405" s="198"/>
      <c r="AQ405" s="200"/>
    </row>
    <row r="406" spans="1:43" ht="46.5" customHeight="1" thickBot="1" x14ac:dyDescent="0.3">
      <c r="A406" s="966"/>
      <c r="B406" s="920"/>
      <c r="C406" s="958"/>
      <c r="D406" s="958"/>
      <c r="E406" s="958"/>
      <c r="F406" s="958"/>
      <c r="G406" s="958"/>
      <c r="H406" s="958"/>
      <c r="I406" s="960"/>
      <c r="J406" s="958"/>
      <c r="K406" s="958"/>
      <c r="L406" s="958"/>
      <c r="M406" s="958"/>
      <c r="N406" s="979"/>
      <c r="O406" s="920"/>
      <c r="P406" s="920"/>
      <c r="Q406" s="920"/>
      <c r="R406" s="917"/>
      <c r="S406" s="920"/>
      <c r="T406" s="1233"/>
      <c r="U406" s="1010"/>
      <c r="V406" s="994"/>
      <c r="W406" s="962"/>
      <c r="X406" s="1221"/>
      <c r="Y406" s="920"/>
      <c r="Z406" s="923"/>
      <c r="AA406" s="964"/>
      <c r="AB406" s="1224"/>
      <c r="AC406" s="923"/>
      <c r="AD406" s="927"/>
      <c r="AE406" s="927"/>
      <c r="AF406" s="833" t="s">
        <v>1818</v>
      </c>
      <c r="AG406" s="173" t="s">
        <v>69</v>
      </c>
      <c r="AH406" s="179" t="s">
        <v>1730</v>
      </c>
      <c r="AI406" s="175">
        <v>43497</v>
      </c>
      <c r="AJ406" s="175">
        <v>43829</v>
      </c>
      <c r="AK406" s="27">
        <f t="shared" si="16"/>
        <v>332</v>
      </c>
      <c r="AL406" s="176">
        <v>0.34</v>
      </c>
      <c r="AM406" s="177" t="s">
        <v>32</v>
      </c>
      <c r="AN406" s="178" t="s">
        <v>500</v>
      </c>
      <c r="AO406" s="179" t="s">
        <v>851</v>
      </c>
      <c r="AP406" s="178"/>
      <c r="AQ406" s="180"/>
    </row>
    <row r="407" spans="1:43" ht="50.25" customHeight="1" thickTop="1" x14ac:dyDescent="0.25">
      <c r="A407" s="965" t="s">
        <v>481</v>
      </c>
      <c r="B407" s="918"/>
      <c r="C407" s="957" t="s">
        <v>1694</v>
      </c>
      <c r="D407" s="957" t="s">
        <v>921</v>
      </c>
      <c r="E407" s="957" t="s">
        <v>1695</v>
      </c>
      <c r="F407" s="957" t="s">
        <v>1696</v>
      </c>
      <c r="G407" s="957" t="s">
        <v>1697</v>
      </c>
      <c r="H407" s="957" t="s">
        <v>1361</v>
      </c>
      <c r="I407" s="959" t="s">
        <v>1698</v>
      </c>
      <c r="J407" s="957" t="s">
        <v>1699</v>
      </c>
      <c r="K407" s="957" t="s">
        <v>1700</v>
      </c>
      <c r="L407" s="957">
        <v>100</v>
      </c>
      <c r="M407" s="957" t="s">
        <v>38</v>
      </c>
      <c r="N407" s="924" t="s">
        <v>1701</v>
      </c>
      <c r="O407" s="918" t="s">
        <v>486</v>
      </c>
      <c r="P407" s="918" t="s">
        <v>1735</v>
      </c>
      <c r="Q407" s="918" t="s">
        <v>1700</v>
      </c>
      <c r="R407" s="915">
        <v>100</v>
      </c>
      <c r="S407" s="918" t="s">
        <v>38</v>
      </c>
      <c r="T407" s="1231" t="s">
        <v>1731</v>
      </c>
      <c r="U407" s="1009" t="s">
        <v>33</v>
      </c>
      <c r="V407" s="992" t="s">
        <v>1732</v>
      </c>
      <c r="W407" s="961">
        <v>0.02</v>
      </c>
      <c r="X407" s="1219">
        <v>100</v>
      </c>
      <c r="Y407" s="918" t="s">
        <v>38</v>
      </c>
      <c r="Z407" s="921" t="s">
        <v>328</v>
      </c>
      <c r="AA407" s="963"/>
      <c r="AB407" s="1222"/>
      <c r="AC407" s="921"/>
      <c r="AD407" s="925" t="s">
        <v>497</v>
      </c>
      <c r="AE407" s="925" t="s">
        <v>498</v>
      </c>
      <c r="AF407" s="831" t="s">
        <v>1819</v>
      </c>
      <c r="AG407" s="164" t="s">
        <v>69</v>
      </c>
      <c r="AH407" s="170" t="s">
        <v>1733</v>
      </c>
      <c r="AI407" s="166">
        <v>43497</v>
      </c>
      <c r="AJ407" s="166">
        <v>43829</v>
      </c>
      <c r="AK407" s="8">
        <f t="shared" si="16"/>
        <v>332</v>
      </c>
      <c r="AL407" s="167">
        <v>0.5</v>
      </c>
      <c r="AM407" s="168" t="s">
        <v>32</v>
      </c>
      <c r="AN407" s="169" t="s">
        <v>500</v>
      </c>
      <c r="AO407" s="170" t="s">
        <v>851</v>
      </c>
      <c r="AP407" s="169"/>
      <c r="AQ407" s="171"/>
    </row>
    <row r="408" spans="1:43" ht="54.75" customHeight="1" thickBot="1" x14ac:dyDescent="0.3">
      <c r="A408" s="1144"/>
      <c r="B408" s="1281"/>
      <c r="C408" s="1137"/>
      <c r="D408" s="1137"/>
      <c r="E408" s="1137"/>
      <c r="F408" s="1137"/>
      <c r="G408" s="1137"/>
      <c r="H408" s="1137"/>
      <c r="I408" s="1142"/>
      <c r="J408" s="1137"/>
      <c r="K408" s="1137"/>
      <c r="L408" s="1137"/>
      <c r="M408" s="1137"/>
      <c r="N408" s="1286"/>
      <c r="O408" s="1281"/>
      <c r="P408" s="1281"/>
      <c r="Q408" s="1281"/>
      <c r="R408" s="1287"/>
      <c r="S408" s="1281"/>
      <c r="T408" s="1288"/>
      <c r="U408" s="1289"/>
      <c r="V408" s="1290"/>
      <c r="W408" s="1279"/>
      <c r="X408" s="1280"/>
      <c r="Y408" s="1281"/>
      <c r="Z408" s="1282"/>
      <c r="AA408" s="1283"/>
      <c r="AB408" s="1284"/>
      <c r="AC408" s="1282"/>
      <c r="AD408" s="1285"/>
      <c r="AE408" s="1285"/>
      <c r="AF408" s="416" t="s">
        <v>1820</v>
      </c>
      <c r="AG408" s="182" t="s">
        <v>69</v>
      </c>
      <c r="AH408" s="189" t="s">
        <v>1734</v>
      </c>
      <c r="AI408" s="184">
        <v>43497</v>
      </c>
      <c r="AJ408" s="184">
        <v>43829</v>
      </c>
      <c r="AK408" s="185">
        <f t="shared" si="16"/>
        <v>332</v>
      </c>
      <c r="AL408" s="186">
        <v>0.5</v>
      </c>
      <c r="AM408" s="187" t="s">
        <v>32</v>
      </c>
      <c r="AN408" s="188" t="s">
        <v>500</v>
      </c>
      <c r="AO408" s="189" t="s">
        <v>851</v>
      </c>
      <c r="AP408" s="188"/>
      <c r="AQ408" s="190"/>
    </row>
    <row r="409" spans="1:43" ht="41.25" thickTop="1" x14ac:dyDescent="0.25">
      <c r="A409" s="894" t="s">
        <v>315</v>
      </c>
      <c r="B409" s="881"/>
      <c r="C409" s="881" t="s">
        <v>1736</v>
      </c>
      <c r="D409" s="881" t="s">
        <v>1737</v>
      </c>
      <c r="E409" s="897" t="s">
        <v>1738</v>
      </c>
      <c r="F409" s="881" t="s">
        <v>1739</v>
      </c>
      <c r="G409" s="881" t="s">
        <v>1736</v>
      </c>
      <c r="H409" s="881" t="s">
        <v>1740</v>
      </c>
      <c r="I409" s="897" t="s">
        <v>1741</v>
      </c>
      <c r="J409" s="881" t="s">
        <v>1742</v>
      </c>
      <c r="K409" s="881" t="s">
        <v>1743</v>
      </c>
      <c r="L409" s="881">
        <v>1</v>
      </c>
      <c r="M409" s="881" t="s">
        <v>327</v>
      </c>
      <c r="N409" s="890" t="s">
        <v>1744</v>
      </c>
      <c r="O409" s="881" t="s">
        <v>1745</v>
      </c>
      <c r="P409" s="881" t="s">
        <v>1746</v>
      </c>
      <c r="Q409" s="881" t="s">
        <v>1747</v>
      </c>
      <c r="R409" s="1265">
        <v>1</v>
      </c>
      <c r="S409" s="881" t="s">
        <v>327</v>
      </c>
      <c r="T409" s="1268" t="s">
        <v>1748</v>
      </c>
      <c r="U409" s="1241" t="s">
        <v>33</v>
      </c>
      <c r="V409" s="1244" t="s">
        <v>1749</v>
      </c>
      <c r="W409" s="1247">
        <v>0.02</v>
      </c>
      <c r="X409" s="1250">
        <v>1</v>
      </c>
      <c r="Y409" s="881" t="s">
        <v>327</v>
      </c>
      <c r="Z409" s="884" t="s">
        <v>328</v>
      </c>
      <c r="AA409" s="1255"/>
      <c r="AB409" s="1258"/>
      <c r="AC409" s="884"/>
      <c r="AD409" s="891" t="s">
        <v>425</v>
      </c>
      <c r="AE409" s="891" t="s">
        <v>426</v>
      </c>
      <c r="AF409" s="831" t="s">
        <v>1821</v>
      </c>
      <c r="AG409" s="164" t="s">
        <v>69</v>
      </c>
      <c r="AH409" s="170" t="s">
        <v>1750</v>
      </c>
      <c r="AI409" s="166">
        <v>43480</v>
      </c>
      <c r="AJ409" s="166">
        <v>43554</v>
      </c>
      <c r="AK409" s="8">
        <f t="shared" si="16"/>
        <v>74</v>
      </c>
      <c r="AL409" s="167">
        <v>0.2</v>
      </c>
      <c r="AM409" s="168" t="s">
        <v>32</v>
      </c>
      <c r="AN409" s="170" t="s">
        <v>1751</v>
      </c>
      <c r="AO409" s="170"/>
      <c r="AP409" s="170"/>
      <c r="AQ409" s="257"/>
    </row>
    <row r="410" spans="1:43" ht="40.5" x14ac:dyDescent="0.25">
      <c r="A410" s="895"/>
      <c r="B410" s="882"/>
      <c r="C410" s="882"/>
      <c r="D410" s="882"/>
      <c r="E410" s="898"/>
      <c r="F410" s="882"/>
      <c r="G410" s="882"/>
      <c r="H410" s="882"/>
      <c r="I410" s="898"/>
      <c r="J410" s="882"/>
      <c r="K410" s="882"/>
      <c r="L410" s="882"/>
      <c r="M410" s="882"/>
      <c r="N410" s="941"/>
      <c r="O410" s="882"/>
      <c r="P410" s="882"/>
      <c r="Q410" s="882"/>
      <c r="R410" s="1266"/>
      <c r="S410" s="882"/>
      <c r="T410" s="1269"/>
      <c r="U410" s="1242"/>
      <c r="V410" s="1245"/>
      <c r="W410" s="1248"/>
      <c r="X410" s="1251"/>
      <c r="Y410" s="882"/>
      <c r="Z410" s="885"/>
      <c r="AA410" s="1256"/>
      <c r="AB410" s="1259"/>
      <c r="AC410" s="885"/>
      <c r="AD410" s="892"/>
      <c r="AE410" s="892"/>
      <c r="AF410" s="832" t="s">
        <v>1822</v>
      </c>
      <c r="AG410" s="193" t="s">
        <v>69</v>
      </c>
      <c r="AH410" s="199" t="s">
        <v>1752</v>
      </c>
      <c r="AI410" s="205">
        <v>43556</v>
      </c>
      <c r="AJ410" s="205">
        <v>43753</v>
      </c>
      <c r="AK410" s="17">
        <f t="shared" si="16"/>
        <v>197</v>
      </c>
      <c r="AL410" s="196">
        <v>0.6</v>
      </c>
      <c r="AM410" s="197" t="s">
        <v>32</v>
      </c>
      <c r="AN410" s="199" t="s">
        <v>1751</v>
      </c>
      <c r="AO410" s="199"/>
      <c r="AP410" s="199"/>
      <c r="AQ410" s="254"/>
    </row>
    <row r="411" spans="1:43" ht="41.25" thickBot="1" x14ac:dyDescent="0.3">
      <c r="A411" s="896"/>
      <c r="B411" s="883"/>
      <c r="C411" s="883"/>
      <c r="D411" s="883"/>
      <c r="E411" s="899"/>
      <c r="F411" s="883"/>
      <c r="G411" s="883"/>
      <c r="H411" s="883"/>
      <c r="I411" s="899"/>
      <c r="J411" s="883"/>
      <c r="K411" s="883"/>
      <c r="L411" s="883"/>
      <c r="M411" s="883"/>
      <c r="N411" s="1277"/>
      <c r="O411" s="883"/>
      <c r="P411" s="883"/>
      <c r="Q411" s="883"/>
      <c r="R411" s="1278"/>
      <c r="S411" s="883"/>
      <c r="T411" s="1271"/>
      <c r="U411" s="1272"/>
      <c r="V411" s="1273"/>
      <c r="W411" s="1274"/>
      <c r="X411" s="1275"/>
      <c r="Y411" s="883"/>
      <c r="Z411" s="886"/>
      <c r="AA411" s="1276"/>
      <c r="AB411" s="1261"/>
      <c r="AC411" s="886"/>
      <c r="AD411" s="893"/>
      <c r="AE411" s="893"/>
      <c r="AF411" s="833" t="s">
        <v>1823</v>
      </c>
      <c r="AG411" s="173" t="s">
        <v>69</v>
      </c>
      <c r="AH411" s="179" t="s">
        <v>1753</v>
      </c>
      <c r="AI411" s="175">
        <v>43754</v>
      </c>
      <c r="AJ411" s="175">
        <v>43814</v>
      </c>
      <c r="AK411" s="27">
        <f t="shared" si="16"/>
        <v>60</v>
      </c>
      <c r="AL411" s="176">
        <v>0.2</v>
      </c>
      <c r="AM411" s="177" t="s">
        <v>32</v>
      </c>
      <c r="AN411" s="179" t="s">
        <v>1751</v>
      </c>
      <c r="AO411" s="179"/>
      <c r="AP411" s="179"/>
      <c r="AQ411" s="255"/>
    </row>
    <row r="412" spans="1:43" ht="41.25" thickTop="1" x14ac:dyDescent="0.25">
      <c r="A412" s="894" t="s">
        <v>315</v>
      </c>
      <c r="B412" s="881"/>
      <c r="C412" s="881" t="s">
        <v>1736</v>
      </c>
      <c r="D412" s="881" t="s">
        <v>1737</v>
      </c>
      <c r="E412" s="897" t="s">
        <v>1738</v>
      </c>
      <c r="F412" s="881" t="s">
        <v>1739</v>
      </c>
      <c r="G412" s="881" t="s">
        <v>1736</v>
      </c>
      <c r="H412" s="881" t="s">
        <v>1740</v>
      </c>
      <c r="I412" s="897" t="s">
        <v>1741</v>
      </c>
      <c r="J412" s="881" t="s">
        <v>1742</v>
      </c>
      <c r="K412" s="881" t="s">
        <v>1743</v>
      </c>
      <c r="L412" s="881">
        <v>11</v>
      </c>
      <c r="M412" s="881" t="s">
        <v>327</v>
      </c>
      <c r="N412" s="890" t="s">
        <v>1744</v>
      </c>
      <c r="O412" s="881" t="s">
        <v>1745</v>
      </c>
      <c r="P412" s="881" t="s">
        <v>1746</v>
      </c>
      <c r="Q412" s="881" t="s">
        <v>1747</v>
      </c>
      <c r="R412" s="1265">
        <v>1</v>
      </c>
      <c r="S412" s="881" t="s">
        <v>327</v>
      </c>
      <c r="T412" s="1268" t="s">
        <v>1754</v>
      </c>
      <c r="U412" s="1241" t="s">
        <v>33</v>
      </c>
      <c r="V412" s="1244" t="s">
        <v>1755</v>
      </c>
      <c r="W412" s="1247">
        <v>0.02</v>
      </c>
      <c r="X412" s="1250">
        <v>1</v>
      </c>
      <c r="Y412" s="881" t="s">
        <v>327</v>
      </c>
      <c r="Z412" s="884" t="s">
        <v>328</v>
      </c>
      <c r="AA412" s="1255"/>
      <c r="AB412" s="1258"/>
      <c r="AC412" s="884"/>
      <c r="AD412" s="891" t="s">
        <v>425</v>
      </c>
      <c r="AE412" s="891" t="s">
        <v>426</v>
      </c>
      <c r="AF412" s="831" t="s">
        <v>1824</v>
      </c>
      <c r="AG412" s="164" t="s">
        <v>69</v>
      </c>
      <c r="AH412" s="170" t="s">
        <v>1756</v>
      </c>
      <c r="AI412" s="166">
        <v>43497</v>
      </c>
      <c r="AJ412" s="166">
        <v>43676</v>
      </c>
      <c r="AK412" s="8">
        <f t="shared" si="16"/>
        <v>179</v>
      </c>
      <c r="AL412" s="167">
        <v>0.2</v>
      </c>
      <c r="AM412" s="168" t="s">
        <v>32</v>
      </c>
      <c r="AN412" s="170" t="s">
        <v>1751</v>
      </c>
      <c r="AO412" s="170"/>
      <c r="AP412" s="170"/>
      <c r="AQ412" s="257"/>
    </row>
    <row r="413" spans="1:43" ht="40.5" x14ac:dyDescent="0.25">
      <c r="A413" s="895"/>
      <c r="B413" s="882"/>
      <c r="C413" s="882"/>
      <c r="D413" s="882"/>
      <c r="E413" s="898"/>
      <c r="F413" s="882"/>
      <c r="G413" s="882"/>
      <c r="H413" s="882"/>
      <c r="I413" s="898"/>
      <c r="J413" s="882"/>
      <c r="K413" s="882"/>
      <c r="L413" s="882"/>
      <c r="M413" s="882"/>
      <c r="N413" s="941"/>
      <c r="O413" s="882"/>
      <c r="P413" s="882"/>
      <c r="Q413" s="882"/>
      <c r="R413" s="1266"/>
      <c r="S413" s="882"/>
      <c r="T413" s="1269"/>
      <c r="U413" s="1242"/>
      <c r="V413" s="1245"/>
      <c r="W413" s="1248"/>
      <c r="X413" s="1251"/>
      <c r="Y413" s="882"/>
      <c r="Z413" s="885"/>
      <c r="AA413" s="1256"/>
      <c r="AB413" s="1259"/>
      <c r="AC413" s="885"/>
      <c r="AD413" s="892"/>
      <c r="AE413" s="892"/>
      <c r="AF413" s="832" t="s">
        <v>1825</v>
      </c>
      <c r="AG413" s="193" t="s">
        <v>69</v>
      </c>
      <c r="AH413" s="199" t="s">
        <v>1757</v>
      </c>
      <c r="AI413" s="205">
        <v>43678</v>
      </c>
      <c r="AJ413" s="205">
        <v>43799</v>
      </c>
      <c r="AK413" s="17">
        <f t="shared" si="16"/>
        <v>121</v>
      </c>
      <c r="AL413" s="196">
        <v>0.6</v>
      </c>
      <c r="AM413" s="197" t="s">
        <v>32</v>
      </c>
      <c r="AN413" s="199" t="s">
        <v>1751</v>
      </c>
      <c r="AO413" s="199"/>
      <c r="AP413" s="199"/>
      <c r="AQ413" s="254"/>
    </row>
    <row r="414" spans="1:43" ht="63" customHeight="1" thickBot="1" x14ac:dyDescent="0.3">
      <c r="A414" s="1262"/>
      <c r="B414" s="1253"/>
      <c r="C414" s="1253"/>
      <c r="D414" s="1253"/>
      <c r="E414" s="1263"/>
      <c r="F414" s="1253"/>
      <c r="G414" s="1253"/>
      <c r="H414" s="1253"/>
      <c r="I414" s="1263"/>
      <c r="J414" s="1253"/>
      <c r="K414" s="1253"/>
      <c r="L414" s="1253"/>
      <c r="M414" s="1253"/>
      <c r="N414" s="1264"/>
      <c r="O414" s="1253"/>
      <c r="P414" s="1253"/>
      <c r="Q414" s="1253"/>
      <c r="R414" s="1267"/>
      <c r="S414" s="1253"/>
      <c r="T414" s="1270"/>
      <c r="U414" s="1243"/>
      <c r="V414" s="1246"/>
      <c r="W414" s="1249"/>
      <c r="X414" s="1252"/>
      <c r="Y414" s="1253"/>
      <c r="Z414" s="1254"/>
      <c r="AA414" s="1257"/>
      <c r="AB414" s="1260"/>
      <c r="AC414" s="1254"/>
      <c r="AD414" s="1240"/>
      <c r="AE414" s="1240"/>
      <c r="AF414" s="877" t="s">
        <v>1826</v>
      </c>
      <c r="AG414" s="525" t="s">
        <v>69</v>
      </c>
      <c r="AH414" s="526" t="s">
        <v>1758</v>
      </c>
      <c r="AI414" s="527">
        <v>43800</v>
      </c>
      <c r="AJ414" s="527">
        <v>43814</v>
      </c>
      <c r="AK414" s="528">
        <f t="shared" si="16"/>
        <v>14</v>
      </c>
      <c r="AL414" s="529">
        <v>0.2</v>
      </c>
      <c r="AM414" s="530" t="s">
        <v>32</v>
      </c>
      <c r="AN414" s="526" t="s">
        <v>1751</v>
      </c>
      <c r="AO414" s="526"/>
      <c r="AP414" s="526"/>
      <c r="AQ414" s="531"/>
    </row>
    <row r="415" spans="1:43" ht="52.5" customHeight="1" thickTop="1" x14ac:dyDescent="0.25">
      <c r="A415" s="965" t="s">
        <v>1759</v>
      </c>
      <c r="B415" s="918"/>
      <c r="C415" s="957" t="s">
        <v>1760</v>
      </c>
      <c r="D415" s="957" t="s">
        <v>1761</v>
      </c>
      <c r="E415" s="957" t="s">
        <v>1762</v>
      </c>
      <c r="F415" s="957" t="s">
        <v>1763</v>
      </c>
      <c r="G415" s="957" t="s">
        <v>1760</v>
      </c>
      <c r="H415" s="957" t="s">
        <v>1764</v>
      </c>
      <c r="I415" s="959" t="s">
        <v>1765</v>
      </c>
      <c r="J415" s="957" t="s">
        <v>1766</v>
      </c>
      <c r="K415" s="957" t="s">
        <v>1767</v>
      </c>
      <c r="L415" s="957">
        <v>78</v>
      </c>
      <c r="M415" s="957" t="s">
        <v>38</v>
      </c>
      <c r="N415" s="924" t="s">
        <v>1768</v>
      </c>
      <c r="O415" s="918" t="s">
        <v>1769</v>
      </c>
      <c r="P415" s="918" t="s">
        <v>1836</v>
      </c>
      <c r="Q415" s="918" t="s">
        <v>1770</v>
      </c>
      <c r="R415" s="915">
        <v>1</v>
      </c>
      <c r="S415" s="918" t="s">
        <v>327</v>
      </c>
      <c r="T415" s="1234" t="s">
        <v>1771</v>
      </c>
      <c r="U415" s="1009" t="s">
        <v>33</v>
      </c>
      <c r="V415" s="992" t="s">
        <v>1772</v>
      </c>
      <c r="W415" s="961">
        <v>0.4</v>
      </c>
      <c r="X415" s="1237">
        <v>1</v>
      </c>
      <c r="Y415" s="918" t="s">
        <v>327</v>
      </c>
      <c r="Z415" s="921" t="s">
        <v>328</v>
      </c>
      <c r="AA415" s="963"/>
      <c r="AB415" s="1222"/>
      <c r="AC415" s="921"/>
      <c r="AD415" s="1228" t="s">
        <v>1773</v>
      </c>
      <c r="AE415" s="925" t="s">
        <v>1774</v>
      </c>
      <c r="AF415" s="831" t="s">
        <v>1827</v>
      </c>
      <c r="AG415" s="164" t="s">
        <v>69</v>
      </c>
      <c r="AH415" s="511" t="s">
        <v>1775</v>
      </c>
      <c r="AI415" s="512">
        <v>43132</v>
      </c>
      <c r="AJ415" s="512">
        <v>43464</v>
      </c>
      <c r="AK415" s="8">
        <f>AJ415-AI415</f>
        <v>332</v>
      </c>
      <c r="AL415" s="167">
        <v>0.2</v>
      </c>
      <c r="AM415" s="168" t="s">
        <v>32</v>
      </c>
      <c r="AN415" s="513" t="s">
        <v>1774</v>
      </c>
      <c r="AO415" s="513" t="s">
        <v>1773</v>
      </c>
      <c r="AP415" s="169"/>
      <c r="AQ415" s="171"/>
    </row>
    <row r="416" spans="1:43" ht="48" customHeight="1" x14ac:dyDescent="0.25">
      <c r="A416" s="976"/>
      <c r="B416" s="919"/>
      <c r="C416" s="972"/>
      <c r="D416" s="972"/>
      <c r="E416" s="972"/>
      <c r="F416" s="972"/>
      <c r="G416" s="972"/>
      <c r="H416" s="972"/>
      <c r="I416" s="973"/>
      <c r="J416" s="972"/>
      <c r="K416" s="972"/>
      <c r="L416" s="972"/>
      <c r="M416" s="972"/>
      <c r="N416" s="978"/>
      <c r="O416" s="919"/>
      <c r="P416" s="919"/>
      <c r="Q416" s="919"/>
      <c r="R416" s="916"/>
      <c r="S416" s="919"/>
      <c r="T416" s="1235"/>
      <c r="U416" s="1017"/>
      <c r="V416" s="993"/>
      <c r="W416" s="974"/>
      <c r="X416" s="1238"/>
      <c r="Y416" s="919"/>
      <c r="Z416" s="922"/>
      <c r="AA416" s="975"/>
      <c r="AB416" s="1223"/>
      <c r="AC416" s="922"/>
      <c r="AD416" s="1229"/>
      <c r="AE416" s="926"/>
      <c r="AF416" s="832" t="s">
        <v>1828</v>
      </c>
      <c r="AG416" s="193" t="s">
        <v>69</v>
      </c>
      <c r="AH416" s="514" t="s">
        <v>1776</v>
      </c>
      <c r="AI416" s="515">
        <v>43497</v>
      </c>
      <c r="AJ416" s="515">
        <v>43646</v>
      </c>
      <c r="AK416" s="17">
        <f>AJ416-AI416</f>
        <v>149</v>
      </c>
      <c r="AL416" s="196">
        <v>0.3</v>
      </c>
      <c r="AM416" s="197" t="s">
        <v>32</v>
      </c>
      <c r="AN416" s="516" t="s">
        <v>1774</v>
      </c>
      <c r="AO416" s="516" t="s">
        <v>1773</v>
      </c>
      <c r="AP416" s="198"/>
      <c r="AQ416" s="200"/>
    </row>
    <row r="417" spans="1:43" ht="100.5" customHeight="1" x14ac:dyDescent="0.25">
      <c r="A417" s="976"/>
      <c r="B417" s="919"/>
      <c r="C417" s="972"/>
      <c r="D417" s="972"/>
      <c r="E417" s="972"/>
      <c r="F417" s="972"/>
      <c r="G417" s="972"/>
      <c r="H417" s="972"/>
      <c r="I417" s="973"/>
      <c r="J417" s="972"/>
      <c r="K417" s="972"/>
      <c r="L417" s="972"/>
      <c r="M417" s="972"/>
      <c r="N417" s="978"/>
      <c r="O417" s="919"/>
      <c r="P417" s="919"/>
      <c r="Q417" s="919"/>
      <c r="R417" s="916"/>
      <c r="S417" s="919"/>
      <c r="T417" s="1235"/>
      <c r="U417" s="1017"/>
      <c r="V417" s="993"/>
      <c r="W417" s="974"/>
      <c r="X417" s="1238"/>
      <c r="Y417" s="919"/>
      <c r="Z417" s="922"/>
      <c r="AA417" s="975"/>
      <c r="AB417" s="1223"/>
      <c r="AC417" s="922"/>
      <c r="AD417" s="1229"/>
      <c r="AE417" s="926"/>
      <c r="AF417" s="832" t="s">
        <v>1829</v>
      </c>
      <c r="AG417" s="193" t="s">
        <v>69</v>
      </c>
      <c r="AH417" s="517" t="s">
        <v>1777</v>
      </c>
      <c r="AI417" s="515">
        <v>43497</v>
      </c>
      <c r="AJ417" s="515">
        <v>43799</v>
      </c>
      <c r="AK417" s="17">
        <f t="shared" ref="AK417:AK431" si="17">AJ417-AI417</f>
        <v>302</v>
      </c>
      <c r="AL417" s="196">
        <v>0.2</v>
      </c>
      <c r="AM417" s="516" t="s">
        <v>32</v>
      </c>
      <c r="AN417" s="516" t="s">
        <v>1778</v>
      </c>
      <c r="AO417" s="516" t="s">
        <v>1779</v>
      </c>
      <c r="AP417" s="198"/>
      <c r="AQ417" s="200"/>
    </row>
    <row r="418" spans="1:43" ht="82.5" customHeight="1" x14ac:dyDescent="0.25">
      <c r="A418" s="976"/>
      <c r="B418" s="919"/>
      <c r="C418" s="972"/>
      <c r="D418" s="972"/>
      <c r="E418" s="972"/>
      <c r="F418" s="972"/>
      <c r="G418" s="972"/>
      <c r="H418" s="972"/>
      <c r="I418" s="973"/>
      <c r="J418" s="972"/>
      <c r="K418" s="972"/>
      <c r="L418" s="972"/>
      <c r="M418" s="972"/>
      <c r="N418" s="978"/>
      <c r="O418" s="919"/>
      <c r="P418" s="919"/>
      <c r="Q418" s="919"/>
      <c r="R418" s="916"/>
      <c r="S418" s="919"/>
      <c r="T418" s="1235"/>
      <c r="U418" s="1017"/>
      <c r="V418" s="993"/>
      <c r="W418" s="974"/>
      <c r="X418" s="1238"/>
      <c r="Y418" s="919"/>
      <c r="Z418" s="922"/>
      <c r="AA418" s="975"/>
      <c r="AB418" s="1223"/>
      <c r="AC418" s="922"/>
      <c r="AD418" s="1229"/>
      <c r="AE418" s="926"/>
      <c r="AF418" s="832" t="s">
        <v>1830</v>
      </c>
      <c r="AG418" s="193" t="s">
        <v>69</v>
      </c>
      <c r="AH418" s="517" t="s">
        <v>1780</v>
      </c>
      <c r="AI418" s="515">
        <v>43586</v>
      </c>
      <c r="AJ418" s="515">
        <v>43830</v>
      </c>
      <c r="AK418" s="17">
        <f t="shared" si="17"/>
        <v>244</v>
      </c>
      <c r="AL418" s="196">
        <v>0.2</v>
      </c>
      <c r="AM418" s="516" t="s">
        <v>32</v>
      </c>
      <c r="AN418" s="516" t="s">
        <v>1781</v>
      </c>
      <c r="AO418" s="516" t="s">
        <v>1782</v>
      </c>
      <c r="AP418" s="198"/>
      <c r="AQ418" s="200"/>
    </row>
    <row r="419" spans="1:43" ht="79.5" customHeight="1" thickBot="1" x14ac:dyDescent="0.3">
      <c r="A419" s="966"/>
      <c r="B419" s="920"/>
      <c r="C419" s="958"/>
      <c r="D419" s="958"/>
      <c r="E419" s="958"/>
      <c r="F419" s="958"/>
      <c r="G419" s="958"/>
      <c r="H419" s="958"/>
      <c r="I419" s="960"/>
      <c r="J419" s="958"/>
      <c r="K419" s="958"/>
      <c r="L419" s="958"/>
      <c r="M419" s="958"/>
      <c r="N419" s="979"/>
      <c r="O419" s="920"/>
      <c r="P419" s="920"/>
      <c r="Q419" s="920"/>
      <c r="R419" s="917"/>
      <c r="S419" s="920"/>
      <c r="T419" s="1236"/>
      <c r="U419" s="1010"/>
      <c r="V419" s="994"/>
      <c r="W419" s="962"/>
      <c r="X419" s="1239"/>
      <c r="Y419" s="920"/>
      <c r="Z419" s="923"/>
      <c r="AA419" s="964"/>
      <c r="AB419" s="1224"/>
      <c r="AC419" s="923"/>
      <c r="AD419" s="1230"/>
      <c r="AE419" s="927"/>
      <c r="AF419" s="833" t="s">
        <v>1831</v>
      </c>
      <c r="AG419" s="173" t="s">
        <v>69</v>
      </c>
      <c r="AH419" s="518" t="s">
        <v>1783</v>
      </c>
      <c r="AI419" s="519">
        <v>43586</v>
      </c>
      <c r="AJ419" s="519">
        <v>43830</v>
      </c>
      <c r="AK419" s="27">
        <f t="shared" si="17"/>
        <v>244</v>
      </c>
      <c r="AL419" s="176">
        <v>0.1</v>
      </c>
      <c r="AM419" s="520" t="s">
        <v>32</v>
      </c>
      <c r="AN419" s="520" t="s">
        <v>129</v>
      </c>
      <c r="AO419" s="520" t="s">
        <v>1784</v>
      </c>
      <c r="AP419" s="178"/>
      <c r="AQ419" s="180"/>
    </row>
    <row r="420" spans="1:43" ht="39" thickTop="1" x14ac:dyDescent="0.25">
      <c r="A420" s="965" t="s">
        <v>1759</v>
      </c>
      <c r="B420" s="918"/>
      <c r="C420" s="957" t="s">
        <v>1760</v>
      </c>
      <c r="D420" s="957" t="s">
        <v>1761</v>
      </c>
      <c r="E420" s="957" t="s">
        <v>1762</v>
      </c>
      <c r="F420" s="957" t="s">
        <v>1763</v>
      </c>
      <c r="G420" s="957" t="s">
        <v>1760</v>
      </c>
      <c r="H420" s="957" t="s">
        <v>1764</v>
      </c>
      <c r="I420" s="959" t="s">
        <v>1765</v>
      </c>
      <c r="J420" s="957" t="s">
        <v>1766</v>
      </c>
      <c r="K420" s="957" t="s">
        <v>1767</v>
      </c>
      <c r="L420" s="957">
        <v>78</v>
      </c>
      <c r="M420" s="957" t="s">
        <v>38</v>
      </c>
      <c r="N420" s="924" t="s">
        <v>1785</v>
      </c>
      <c r="O420" s="918" t="s">
        <v>1786</v>
      </c>
      <c r="P420" s="918" t="s">
        <v>1837</v>
      </c>
      <c r="Q420" s="918" t="s">
        <v>1787</v>
      </c>
      <c r="R420" s="915">
        <v>20</v>
      </c>
      <c r="S420" s="918" t="s">
        <v>38</v>
      </c>
      <c r="T420" s="1234" t="s">
        <v>1788</v>
      </c>
      <c r="U420" s="1009" t="s">
        <v>33</v>
      </c>
      <c r="V420" s="992" t="s">
        <v>1789</v>
      </c>
      <c r="W420" s="961">
        <v>0.3</v>
      </c>
      <c r="X420" s="1237">
        <v>1</v>
      </c>
      <c r="Y420" s="918" t="s">
        <v>327</v>
      </c>
      <c r="Z420" s="921" t="s">
        <v>328</v>
      </c>
      <c r="AA420" s="963"/>
      <c r="AB420" s="1222"/>
      <c r="AC420" s="1225"/>
      <c r="AD420" s="1228" t="s">
        <v>1773</v>
      </c>
      <c r="AE420" s="925" t="s">
        <v>1774</v>
      </c>
      <c r="AF420" s="831" t="s">
        <v>1832</v>
      </c>
      <c r="AG420" s="164" t="s">
        <v>69</v>
      </c>
      <c r="AH420" s="511" t="s">
        <v>1790</v>
      </c>
      <c r="AI420" s="166">
        <v>43497</v>
      </c>
      <c r="AJ420" s="166">
        <v>43554</v>
      </c>
      <c r="AK420" s="8">
        <f t="shared" si="17"/>
        <v>57</v>
      </c>
      <c r="AL420" s="167">
        <v>0.4</v>
      </c>
      <c r="AM420" s="168" t="s">
        <v>32</v>
      </c>
      <c r="AN420" s="521" t="s">
        <v>1791</v>
      </c>
      <c r="AO420" s="521" t="s">
        <v>1792</v>
      </c>
      <c r="AP420" s="169"/>
      <c r="AQ420" s="171"/>
    </row>
    <row r="421" spans="1:43" ht="38.25" x14ac:dyDescent="0.25">
      <c r="A421" s="976"/>
      <c r="B421" s="919"/>
      <c r="C421" s="972"/>
      <c r="D421" s="972"/>
      <c r="E421" s="972"/>
      <c r="F421" s="972"/>
      <c r="G421" s="972"/>
      <c r="H421" s="972"/>
      <c r="I421" s="973"/>
      <c r="J421" s="972"/>
      <c r="K421" s="972"/>
      <c r="L421" s="972"/>
      <c r="M421" s="972"/>
      <c r="N421" s="978"/>
      <c r="O421" s="919"/>
      <c r="P421" s="919"/>
      <c r="Q421" s="919"/>
      <c r="R421" s="916"/>
      <c r="S421" s="919"/>
      <c r="T421" s="1235"/>
      <c r="U421" s="1017"/>
      <c r="V421" s="993"/>
      <c r="W421" s="974"/>
      <c r="X421" s="1238"/>
      <c r="Y421" s="919"/>
      <c r="Z421" s="922"/>
      <c r="AA421" s="975"/>
      <c r="AB421" s="1223"/>
      <c r="AC421" s="1226"/>
      <c r="AD421" s="1229"/>
      <c r="AE421" s="926"/>
      <c r="AF421" s="832" t="s">
        <v>1833</v>
      </c>
      <c r="AG421" s="193" t="s">
        <v>69</v>
      </c>
      <c r="AH421" s="514" t="s">
        <v>1793</v>
      </c>
      <c r="AI421" s="205">
        <v>43556</v>
      </c>
      <c r="AJ421" s="205">
        <v>43646</v>
      </c>
      <c r="AK421" s="17">
        <f t="shared" si="17"/>
        <v>90</v>
      </c>
      <c r="AL421" s="196">
        <v>0.25</v>
      </c>
      <c r="AM421" s="197" t="s">
        <v>32</v>
      </c>
      <c r="AN421" s="516" t="s">
        <v>1794</v>
      </c>
      <c r="AO421" s="516" t="s">
        <v>1792</v>
      </c>
      <c r="AP421" s="198"/>
      <c r="AQ421" s="200"/>
    </row>
    <row r="422" spans="1:43" ht="38.25" x14ac:dyDescent="0.25">
      <c r="A422" s="976"/>
      <c r="B422" s="919"/>
      <c r="C422" s="972"/>
      <c r="D422" s="972"/>
      <c r="E422" s="972"/>
      <c r="F422" s="972"/>
      <c r="G422" s="972"/>
      <c r="H422" s="972"/>
      <c r="I422" s="973"/>
      <c r="J422" s="972"/>
      <c r="K422" s="972"/>
      <c r="L422" s="972"/>
      <c r="M422" s="972"/>
      <c r="N422" s="978"/>
      <c r="O422" s="919"/>
      <c r="P422" s="919"/>
      <c r="Q422" s="919"/>
      <c r="R422" s="916"/>
      <c r="S422" s="919"/>
      <c r="T422" s="1235"/>
      <c r="U422" s="1017"/>
      <c r="V422" s="993"/>
      <c r="W422" s="974"/>
      <c r="X422" s="1238"/>
      <c r="Y422" s="919"/>
      <c r="Z422" s="922"/>
      <c r="AA422" s="975"/>
      <c r="AB422" s="1223"/>
      <c r="AC422" s="1226"/>
      <c r="AD422" s="1229"/>
      <c r="AE422" s="926"/>
      <c r="AF422" s="832" t="s">
        <v>1834</v>
      </c>
      <c r="AG422" s="193" t="s">
        <v>69</v>
      </c>
      <c r="AH422" s="514" t="s">
        <v>1795</v>
      </c>
      <c r="AI422" s="205">
        <v>43647</v>
      </c>
      <c r="AJ422" s="205">
        <v>43769</v>
      </c>
      <c r="AK422" s="17">
        <f t="shared" si="17"/>
        <v>122</v>
      </c>
      <c r="AL422" s="196">
        <v>0.25</v>
      </c>
      <c r="AM422" s="197" t="s">
        <v>32</v>
      </c>
      <c r="AN422" s="516" t="s">
        <v>1796</v>
      </c>
      <c r="AO422" s="516" t="s">
        <v>1797</v>
      </c>
      <c r="AP422" s="198"/>
      <c r="AQ422" s="200"/>
    </row>
    <row r="423" spans="1:43" ht="39" thickBot="1" x14ac:dyDescent="0.3">
      <c r="A423" s="966"/>
      <c r="B423" s="920"/>
      <c r="C423" s="958"/>
      <c r="D423" s="958"/>
      <c r="E423" s="958"/>
      <c r="F423" s="958"/>
      <c r="G423" s="958"/>
      <c r="H423" s="958"/>
      <c r="I423" s="960"/>
      <c r="J423" s="958"/>
      <c r="K423" s="958"/>
      <c r="L423" s="958"/>
      <c r="M423" s="958"/>
      <c r="N423" s="979"/>
      <c r="O423" s="920"/>
      <c r="P423" s="920"/>
      <c r="Q423" s="920"/>
      <c r="R423" s="917"/>
      <c r="S423" s="920"/>
      <c r="T423" s="1236"/>
      <c r="U423" s="1010"/>
      <c r="V423" s="994"/>
      <c r="W423" s="962"/>
      <c r="X423" s="1239"/>
      <c r="Y423" s="920"/>
      <c r="Z423" s="923"/>
      <c r="AA423" s="964"/>
      <c r="AB423" s="1224"/>
      <c r="AC423" s="1227"/>
      <c r="AD423" s="1230"/>
      <c r="AE423" s="927"/>
      <c r="AF423" s="833" t="s">
        <v>1835</v>
      </c>
      <c r="AG423" s="173" t="s">
        <v>69</v>
      </c>
      <c r="AH423" s="522" t="s">
        <v>1798</v>
      </c>
      <c r="AI423" s="175">
        <v>43770</v>
      </c>
      <c r="AJ423" s="175">
        <v>43799</v>
      </c>
      <c r="AK423" s="27">
        <f t="shared" si="17"/>
        <v>29</v>
      </c>
      <c r="AL423" s="176">
        <v>0.1</v>
      </c>
      <c r="AM423" s="177" t="s">
        <v>32</v>
      </c>
      <c r="AN423" s="520" t="s">
        <v>1796</v>
      </c>
      <c r="AO423" s="520" t="s">
        <v>1797</v>
      </c>
      <c r="AP423" s="178"/>
      <c r="AQ423" s="180"/>
    </row>
    <row r="424" spans="1:43" ht="103.5" customHeight="1" thickTop="1" thickBot="1" x14ac:dyDescent="0.3">
      <c r="A424" s="111" t="s">
        <v>1759</v>
      </c>
      <c r="B424" s="112"/>
      <c r="C424" s="113" t="s">
        <v>1760</v>
      </c>
      <c r="D424" s="113" t="s">
        <v>1761</v>
      </c>
      <c r="E424" s="114" t="s">
        <v>1762</v>
      </c>
      <c r="F424" s="113" t="s">
        <v>1763</v>
      </c>
      <c r="G424" s="113" t="s">
        <v>1760</v>
      </c>
      <c r="H424" s="113" t="s">
        <v>1764</v>
      </c>
      <c r="I424" s="114" t="s">
        <v>1765</v>
      </c>
      <c r="J424" s="113" t="s">
        <v>1766</v>
      </c>
      <c r="K424" s="114" t="s">
        <v>1767</v>
      </c>
      <c r="L424" s="113">
        <v>78</v>
      </c>
      <c r="M424" s="114" t="s">
        <v>38</v>
      </c>
      <c r="N424" s="115" t="s">
        <v>1799</v>
      </c>
      <c r="O424" s="112" t="s">
        <v>1800</v>
      </c>
      <c r="P424" s="112" t="s">
        <v>1838</v>
      </c>
      <c r="Q424" s="116" t="s">
        <v>1801</v>
      </c>
      <c r="R424" s="117">
        <v>1</v>
      </c>
      <c r="S424" s="112" t="s">
        <v>327</v>
      </c>
      <c r="T424" s="260" t="s">
        <v>1802</v>
      </c>
      <c r="U424" s="129" t="s">
        <v>33</v>
      </c>
      <c r="V424" s="116" t="s">
        <v>1803</v>
      </c>
      <c r="W424" s="268">
        <v>0.3</v>
      </c>
      <c r="X424" s="296">
        <v>1</v>
      </c>
      <c r="Y424" s="112" t="s">
        <v>327</v>
      </c>
      <c r="Z424" s="127" t="s">
        <v>328</v>
      </c>
      <c r="AA424" s="125"/>
      <c r="AB424" s="126"/>
      <c r="AC424" s="127"/>
      <c r="AD424" s="523" t="s">
        <v>1773</v>
      </c>
      <c r="AE424" s="128" t="s">
        <v>1774</v>
      </c>
      <c r="AF424" s="855" t="s">
        <v>2280</v>
      </c>
      <c r="AG424" s="129" t="s">
        <v>69</v>
      </c>
      <c r="AH424" s="524" t="s">
        <v>1804</v>
      </c>
      <c r="AI424" s="227">
        <v>43739</v>
      </c>
      <c r="AJ424" s="227">
        <v>43830</v>
      </c>
      <c r="AK424" s="2">
        <f t="shared" si="17"/>
        <v>91</v>
      </c>
      <c r="AL424" s="133">
        <v>1</v>
      </c>
      <c r="AM424" s="134" t="s">
        <v>32</v>
      </c>
      <c r="AN424" s="523" t="s">
        <v>1805</v>
      </c>
      <c r="AO424" s="523" t="s">
        <v>1806</v>
      </c>
      <c r="AP424" s="115"/>
      <c r="AQ424" s="136"/>
    </row>
    <row r="425" spans="1:43" ht="69" customHeight="1" thickTop="1" x14ac:dyDescent="0.25">
      <c r="A425" s="965" t="s">
        <v>481</v>
      </c>
      <c r="B425" s="918"/>
      <c r="C425" s="957" t="s">
        <v>1760</v>
      </c>
      <c r="D425" s="957" t="s">
        <v>1761</v>
      </c>
      <c r="E425" s="957" t="s">
        <v>1762</v>
      </c>
      <c r="F425" s="957" t="s">
        <v>1763</v>
      </c>
      <c r="G425" s="957" t="s">
        <v>1760</v>
      </c>
      <c r="H425" s="957" t="s">
        <v>1740</v>
      </c>
      <c r="I425" s="959" t="s">
        <v>1839</v>
      </c>
      <c r="J425" s="957" t="s">
        <v>1766</v>
      </c>
      <c r="K425" s="957" t="s">
        <v>1840</v>
      </c>
      <c r="L425" s="957">
        <v>78</v>
      </c>
      <c r="M425" s="957" t="s">
        <v>38</v>
      </c>
      <c r="N425" s="924" t="s">
        <v>1799</v>
      </c>
      <c r="O425" s="918" t="s">
        <v>1800</v>
      </c>
      <c r="P425" s="918" t="s">
        <v>1841</v>
      </c>
      <c r="Q425" s="918" t="s">
        <v>1842</v>
      </c>
      <c r="R425" s="915">
        <v>1</v>
      </c>
      <c r="S425" s="918" t="s">
        <v>327</v>
      </c>
      <c r="T425" s="1231" t="s">
        <v>1843</v>
      </c>
      <c r="U425" s="1009" t="s">
        <v>33</v>
      </c>
      <c r="V425" s="992" t="s">
        <v>1844</v>
      </c>
      <c r="W425" s="961">
        <v>0.02</v>
      </c>
      <c r="X425" s="1219">
        <v>100</v>
      </c>
      <c r="Y425" s="918" t="s">
        <v>38</v>
      </c>
      <c r="Z425" s="921" t="s">
        <v>328</v>
      </c>
      <c r="AA425" s="963"/>
      <c r="AB425" s="1222"/>
      <c r="AC425" s="921"/>
      <c r="AD425" s="925" t="s">
        <v>497</v>
      </c>
      <c r="AE425" s="925" t="s">
        <v>498</v>
      </c>
      <c r="AF425" s="831" t="s">
        <v>2281</v>
      </c>
      <c r="AG425" s="164" t="s">
        <v>69</v>
      </c>
      <c r="AH425" s="256" t="s">
        <v>1845</v>
      </c>
      <c r="AI425" s="532">
        <v>43467</v>
      </c>
      <c r="AJ425" s="532">
        <v>43555</v>
      </c>
      <c r="AK425" s="8">
        <f t="shared" si="17"/>
        <v>88</v>
      </c>
      <c r="AL425" s="167">
        <v>0.33</v>
      </c>
      <c r="AM425" s="168" t="s">
        <v>32</v>
      </c>
      <c r="AN425" s="169" t="s">
        <v>500</v>
      </c>
      <c r="AO425" s="170" t="s">
        <v>851</v>
      </c>
      <c r="AP425" s="169" t="s">
        <v>586</v>
      </c>
      <c r="AQ425" s="171" t="s">
        <v>502</v>
      </c>
    </row>
    <row r="426" spans="1:43" ht="70.5" customHeight="1" x14ac:dyDescent="0.25">
      <c r="A426" s="976"/>
      <c r="B426" s="919"/>
      <c r="C426" s="972"/>
      <c r="D426" s="972"/>
      <c r="E426" s="972"/>
      <c r="F426" s="972"/>
      <c r="G426" s="972"/>
      <c r="H426" s="972"/>
      <c r="I426" s="973"/>
      <c r="J426" s="972"/>
      <c r="K426" s="972"/>
      <c r="L426" s="972"/>
      <c r="M426" s="972"/>
      <c r="N426" s="978"/>
      <c r="O426" s="919"/>
      <c r="P426" s="919"/>
      <c r="Q426" s="919"/>
      <c r="R426" s="916"/>
      <c r="S426" s="919"/>
      <c r="T426" s="1232"/>
      <c r="U426" s="1017"/>
      <c r="V426" s="993"/>
      <c r="W426" s="974"/>
      <c r="X426" s="1220"/>
      <c r="Y426" s="919"/>
      <c r="Z426" s="922"/>
      <c r="AA426" s="975"/>
      <c r="AB426" s="1223"/>
      <c r="AC426" s="922"/>
      <c r="AD426" s="926"/>
      <c r="AE426" s="926"/>
      <c r="AF426" s="832" t="s">
        <v>2282</v>
      </c>
      <c r="AG426" s="193" t="s">
        <v>69</v>
      </c>
      <c r="AH426" s="272" t="s">
        <v>1846</v>
      </c>
      <c r="AI426" s="533">
        <v>43467</v>
      </c>
      <c r="AJ426" s="533">
        <v>43555</v>
      </c>
      <c r="AK426" s="17">
        <f t="shared" si="17"/>
        <v>88</v>
      </c>
      <c r="AL426" s="196">
        <v>0.34</v>
      </c>
      <c r="AM426" s="197" t="s">
        <v>32</v>
      </c>
      <c r="AN426" s="198" t="s">
        <v>500</v>
      </c>
      <c r="AO426" s="199" t="s">
        <v>851</v>
      </c>
      <c r="AP426" s="198" t="s">
        <v>586</v>
      </c>
      <c r="AQ426" s="200" t="s">
        <v>502</v>
      </c>
    </row>
    <row r="427" spans="1:43" ht="70.5" customHeight="1" thickBot="1" x14ac:dyDescent="0.3">
      <c r="A427" s="966"/>
      <c r="B427" s="920"/>
      <c r="C427" s="958"/>
      <c r="D427" s="958"/>
      <c r="E427" s="958"/>
      <c r="F427" s="958"/>
      <c r="G427" s="958"/>
      <c r="H427" s="958"/>
      <c r="I427" s="960"/>
      <c r="J427" s="958"/>
      <c r="K427" s="958"/>
      <c r="L427" s="958"/>
      <c r="M427" s="958"/>
      <c r="N427" s="979"/>
      <c r="O427" s="920"/>
      <c r="P427" s="920"/>
      <c r="Q427" s="920"/>
      <c r="R427" s="917"/>
      <c r="S427" s="920"/>
      <c r="T427" s="1233"/>
      <c r="U427" s="1010"/>
      <c r="V427" s="994"/>
      <c r="W427" s="962"/>
      <c r="X427" s="1221"/>
      <c r="Y427" s="920"/>
      <c r="Z427" s="923"/>
      <c r="AA427" s="964"/>
      <c r="AB427" s="1224"/>
      <c r="AC427" s="923"/>
      <c r="AD427" s="927"/>
      <c r="AE427" s="927"/>
      <c r="AF427" s="833" t="s">
        <v>2283</v>
      </c>
      <c r="AG427" s="173" t="s">
        <v>69</v>
      </c>
      <c r="AH427" s="258" t="s">
        <v>1847</v>
      </c>
      <c r="AI427" s="534">
        <v>43467</v>
      </c>
      <c r="AJ427" s="534">
        <v>43555</v>
      </c>
      <c r="AK427" s="27">
        <f t="shared" si="17"/>
        <v>88</v>
      </c>
      <c r="AL427" s="176">
        <v>0.33</v>
      </c>
      <c r="AM427" s="177" t="s">
        <v>32</v>
      </c>
      <c r="AN427" s="178" t="s">
        <v>500</v>
      </c>
      <c r="AO427" s="179" t="s">
        <v>851</v>
      </c>
      <c r="AP427" s="178" t="s">
        <v>586</v>
      </c>
      <c r="AQ427" s="180" t="s">
        <v>502</v>
      </c>
    </row>
    <row r="428" spans="1:43" ht="96" customHeight="1" thickTop="1" thickBot="1" x14ac:dyDescent="0.3">
      <c r="A428" s="207" t="s">
        <v>481</v>
      </c>
      <c r="B428" s="208"/>
      <c r="C428" s="209" t="s">
        <v>1760</v>
      </c>
      <c r="D428" s="209" t="s">
        <v>1761</v>
      </c>
      <c r="E428" s="210" t="s">
        <v>1762</v>
      </c>
      <c r="F428" s="209" t="s">
        <v>1763</v>
      </c>
      <c r="G428" s="209" t="s">
        <v>1760</v>
      </c>
      <c r="H428" s="209" t="s">
        <v>1740</v>
      </c>
      <c r="I428" s="210" t="s">
        <v>1839</v>
      </c>
      <c r="J428" s="209" t="s">
        <v>1766</v>
      </c>
      <c r="K428" s="209" t="s">
        <v>1840</v>
      </c>
      <c r="L428" s="209">
        <v>78</v>
      </c>
      <c r="M428" s="210" t="s">
        <v>38</v>
      </c>
      <c r="N428" s="211" t="s">
        <v>1799</v>
      </c>
      <c r="O428" s="208" t="s">
        <v>1800</v>
      </c>
      <c r="P428" s="208" t="s">
        <v>1841</v>
      </c>
      <c r="Q428" s="212" t="s">
        <v>1842</v>
      </c>
      <c r="R428" s="213">
        <v>1</v>
      </c>
      <c r="S428" s="214" t="s">
        <v>327</v>
      </c>
      <c r="T428" s="215" t="s">
        <v>1848</v>
      </c>
      <c r="U428" s="216" t="s">
        <v>33</v>
      </c>
      <c r="V428" s="217" t="s">
        <v>1849</v>
      </c>
      <c r="W428" s="218">
        <v>0.02</v>
      </c>
      <c r="X428" s="380">
        <v>100</v>
      </c>
      <c r="Y428" s="220" t="s">
        <v>38</v>
      </c>
      <c r="Z428" s="224" t="s">
        <v>328</v>
      </c>
      <c r="AA428" s="222"/>
      <c r="AB428" s="223"/>
      <c r="AC428" s="224"/>
      <c r="AD428" s="225" t="s">
        <v>497</v>
      </c>
      <c r="AE428" s="225" t="s">
        <v>498</v>
      </c>
      <c r="AF428" s="855" t="s">
        <v>2284</v>
      </c>
      <c r="AG428" s="129" t="s">
        <v>69</v>
      </c>
      <c r="AH428" s="535" t="s">
        <v>1850</v>
      </c>
      <c r="AI428" s="536">
        <v>43467</v>
      </c>
      <c r="AJ428" s="536">
        <v>43555</v>
      </c>
      <c r="AK428" s="132">
        <f t="shared" si="17"/>
        <v>88</v>
      </c>
      <c r="AL428" s="133">
        <v>1</v>
      </c>
      <c r="AM428" s="134" t="s">
        <v>32</v>
      </c>
      <c r="AN428" s="115" t="s">
        <v>500</v>
      </c>
      <c r="AO428" s="135" t="s">
        <v>851</v>
      </c>
      <c r="AP428" s="115" t="s">
        <v>203</v>
      </c>
      <c r="AQ428" s="136" t="s">
        <v>502</v>
      </c>
    </row>
    <row r="429" spans="1:43" ht="102" customHeight="1" thickTop="1" thickBot="1" x14ac:dyDescent="0.3">
      <c r="A429" s="111" t="s">
        <v>481</v>
      </c>
      <c r="B429" s="112"/>
      <c r="C429" s="113" t="s">
        <v>1760</v>
      </c>
      <c r="D429" s="113" t="s">
        <v>1761</v>
      </c>
      <c r="E429" s="114" t="s">
        <v>1762</v>
      </c>
      <c r="F429" s="113" t="s">
        <v>1763</v>
      </c>
      <c r="G429" s="113" t="s">
        <v>1760</v>
      </c>
      <c r="H429" s="113" t="s">
        <v>1740</v>
      </c>
      <c r="I429" s="114" t="s">
        <v>1839</v>
      </c>
      <c r="J429" s="113" t="s">
        <v>1766</v>
      </c>
      <c r="K429" s="113" t="s">
        <v>1840</v>
      </c>
      <c r="L429" s="113">
        <v>78</v>
      </c>
      <c r="M429" s="114" t="s">
        <v>38</v>
      </c>
      <c r="N429" s="115" t="s">
        <v>1799</v>
      </c>
      <c r="O429" s="112" t="s">
        <v>1800</v>
      </c>
      <c r="P429" s="112" t="s">
        <v>1841</v>
      </c>
      <c r="Q429" s="116" t="s">
        <v>1842</v>
      </c>
      <c r="R429" s="117">
        <v>1</v>
      </c>
      <c r="S429" s="118" t="s">
        <v>327</v>
      </c>
      <c r="T429" s="119" t="s">
        <v>1851</v>
      </c>
      <c r="U429" s="120" t="s">
        <v>33</v>
      </c>
      <c r="V429" s="121" t="s">
        <v>1852</v>
      </c>
      <c r="W429" s="122">
        <v>0.01</v>
      </c>
      <c r="X429" s="123">
        <v>100</v>
      </c>
      <c r="Y429" s="353" t="s">
        <v>38</v>
      </c>
      <c r="Z429" s="127" t="s">
        <v>328</v>
      </c>
      <c r="AA429" s="125"/>
      <c r="AB429" s="126"/>
      <c r="AC429" s="127"/>
      <c r="AD429" s="128" t="s">
        <v>497</v>
      </c>
      <c r="AE429" s="128" t="s">
        <v>498</v>
      </c>
      <c r="AF429" s="855" t="s">
        <v>2285</v>
      </c>
      <c r="AG429" s="129" t="s">
        <v>69</v>
      </c>
      <c r="AH429" s="535" t="s">
        <v>1853</v>
      </c>
      <c r="AI429" s="536">
        <v>43467</v>
      </c>
      <c r="AJ429" s="536">
        <v>43555</v>
      </c>
      <c r="AK429" s="132">
        <f t="shared" si="17"/>
        <v>88</v>
      </c>
      <c r="AL429" s="133">
        <v>1</v>
      </c>
      <c r="AM429" s="134" t="s">
        <v>32</v>
      </c>
      <c r="AN429" s="115" t="s">
        <v>500</v>
      </c>
      <c r="AO429" s="135" t="s">
        <v>851</v>
      </c>
      <c r="AP429" s="115" t="s">
        <v>203</v>
      </c>
      <c r="AQ429" s="136" t="s">
        <v>502</v>
      </c>
    </row>
    <row r="430" spans="1:43" ht="99.75" customHeight="1" thickTop="1" thickBot="1" x14ac:dyDescent="0.3">
      <c r="A430" s="111" t="s">
        <v>481</v>
      </c>
      <c r="B430" s="112"/>
      <c r="C430" s="113" t="s">
        <v>1760</v>
      </c>
      <c r="D430" s="113" t="s">
        <v>1761</v>
      </c>
      <c r="E430" s="114" t="s">
        <v>1762</v>
      </c>
      <c r="F430" s="113" t="s">
        <v>1763</v>
      </c>
      <c r="G430" s="113" t="s">
        <v>1760</v>
      </c>
      <c r="H430" s="113" t="s">
        <v>1740</v>
      </c>
      <c r="I430" s="114" t="s">
        <v>1839</v>
      </c>
      <c r="J430" s="113" t="s">
        <v>1766</v>
      </c>
      <c r="K430" s="113" t="s">
        <v>1840</v>
      </c>
      <c r="L430" s="113">
        <v>78</v>
      </c>
      <c r="M430" s="114" t="s">
        <v>38</v>
      </c>
      <c r="N430" s="115" t="s">
        <v>1799</v>
      </c>
      <c r="O430" s="112" t="s">
        <v>1800</v>
      </c>
      <c r="P430" s="112" t="s">
        <v>1841</v>
      </c>
      <c r="Q430" s="116" t="s">
        <v>1842</v>
      </c>
      <c r="R430" s="117">
        <v>1</v>
      </c>
      <c r="S430" s="118" t="s">
        <v>327</v>
      </c>
      <c r="T430" s="119" t="s">
        <v>1854</v>
      </c>
      <c r="U430" s="120" t="s">
        <v>33</v>
      </c>
      <c r="V430" s="121" t="s">
        <v>1855</v>
      </c>
      <c r="W430" s="122">
        <v>0.02</v>
      </c>
      <c r="X430" s="123">
        <v>100</v>
      </c>
      <c r="Y430" s="353" t="s">
        <v>38</v>
      </c>
      <c r="Z430" s="127" t="s">
        <v>328</v>
      </c>
      <c r="AA430" s="125"/>
      <c r="AB430" s="126"/>
      <c r="AC430" s="127"/>
      <c r="AD430" s="128" t="s">
        <v>497</v>
      </c>
      <c r="AE430" s="128" t="s">
        <v>498</v>
      </c>
      <c r="AF430" s="855" t="s">
        <v>2286</v>
      </c>
      <c r="AG430" s="129" t="s">
        <v>69</v>
      </c>
      <c r="AH430" s="535" t="s">
        <v>1856</v>
      </c>
      <c r="AI430" s="537">
        <v>43480</v>
      </c>
      <c r="AJ430" s="538">
        <v>43511</v>
      </c>
      <c r="AK430" s="132">
        <f t="shared" si="17"/>
        <v>31</v>
      </c>
      <c r="AL430" s="133">
        <v>1</v>
      </c>
      <c r="AM430" s="134" t="s">
        <v>32</v>
      </c>
      <c r="AN430" s="115" t="s">
        <v>500</v>
      </c>
      <c r="AO430" s="135" t="s">
        <v>851</v>
      </c>
      <c r="AP430" s="115" t="s">
        <v>203</v>
      </c>
      <c r="AQ430" s="136" t="s">
        <v>502</v>
      </c>
    </row>
    <row r="431" spans="1:43" ht="102.75" customHeight="1" thickTop="1" thickBot="1" x14ac:dyDescent="0.3">
      <c r="A431" s="111" t="s">
        <v>481</v>
      </c>
      <c r="B431" s="112"/>
      <c r="C431" s="113" t="s">
        <v>1760</v>
      </c>
      <c r="D431" s="113" t="s">
        <v>1761</v>
      </c>
      <c r="E431" s="114" t="s">
        <v>1762</v>
      </c>
      <c r="F431" s="113" t="s">
        <v>1763</v>
      </c>
      <c r="G431" s="113" t="s">
        <v>1760</v>
      </c>
      <c r="H431" s="113" t="s">
        <v>1740</v>
      </c>
      <c r="I431" s="114" t="s">
        <v>1839</v>
      </c>
      <c r="J431" s="113" t="s">
        <v>1766</v>
      </c>
      <c r="K431" s="113" t="s">
        <v>1840</v>
      </c>
      <c r="L431" s="113">
        <v>78</v>
      </c>
      <c r="M431" s="114" t="s">
        <v>38</v>
      </c>
      <c r="N431" s="115" t="s">
        <v>1799</v>
      </c>
      <c r="O431" s="112" t="s">
        <v>1800</v>
      </c>
      <c r="P431" s="112" t="s">
        <v>1841</v>
      </c>
      <c r="Q431" s="116" t="s">
        <v>1842</v>
      </c>
      <c r="R431" s="117">
        <v>1</v>
      </c>
      <c r="S431" s="118" t="s">
        <v>327</v>
      </c>
      <c r="T431" s="119" t="s">
        <v>1857</v>
      </c>
      <c r="U431" s="120" t="s">
        <v>33</v>
      </c>
      <c r="V431" s="121" t="s">
        <v>1858</v>
      </c>
      <c r="W431" s="122">
        <v>0.02</v>
      </c>
      <c r="X431" s="123">
        <v>100</v>
      </c>
      <c r="Y431" s="353" t="s">
        <v>38</v>
      </c>
      <c r="Z431" s="127" t="s">
        <v>328</v>
      </c>
      <c r="AA431" s="125"/>
      <c r="AB431" s="126"/>
      <c r="AC431" s="127"/>
      <c r="AD431" s="128" t="s">
        <v>497</v>
      </c>
      <c r="AE431" s="128" t="s">
        <v>498</v>
      </c>
      <c r="AF431" s="855" t="s">
        <v>2287</v>
      </c>
      <c r="AG431" s="129" t="s">
        <v>69</v>
      </c>
      <c r="AH431" s="539" t="s">
        <v>1859</v>
      </c>
      <c r="AI431" s="359">
        <v>43512</v>
      </c>
      <c r="AJ431" s="359">
        <v>43568</v>
      </c>
      <c r="AK431" s="132">
        <f t="shared" si="17"/>
        <v>56</v>
      </c>
      <c r="AL431" s="133">
        <v>1</v>
      </c>
      <c r="AM431" s="134" t="s">
        <v>32</v>
      </c>
      <c r="AN431" s="115" t="s">
        <v>500</v>
      </c>
      <c r="AO431" s="135" t="s">
        <v>851</v>
      </c>
      <c r="AP431" s="115" t="s">
        <v>203</v>
      </c>
      <c r="AQ431" s="136" t="s">
        <v>502</v>
      </c>
    </row>
    <row r="432" spans="1:43" ht="99.75" customHeight="1" thickTop="1" thickBot="1" x14ac:dyDescent="0.3">
      <c r="A432" s="111" t="s">
        <v>481</v>
      </c>
      <c r="B432" s="112"/>
      <c r="C432" s="113" t="s">
        <v>1760</v>
      </c>
      <c r="D432" s="113" t="s">
        <v>1761</v>
      </c>
      <c r="E432" s="114" t="s">
        <v>1762</v>
      </c>
      <c r="F432" s="113" t="s">
        <v>1763</v>
      </c>
      <c r="G432" s="113" t="s">
        <v>1760</v>
      </c>
      <c r="H432" s="113" t="s">
        <v>1740</v>
      </c>
      <c r="I432" s="114" t="s">
        <v>1839</v>
      </c>
      <c r="J432" s="113" t="s">
        <v>1766</v>
      </c>
      <c r="K432" s="113" t="s">
        <v>1840</v>
      </c>
      <c r="L432" s="113">
        <v>78</v>
      </c>
      <c r="M432" s="114" t="s">
        <v>38</v>
      </c>
      <c r="N432" s="115" t="s">
        <v>1799</v>
      </c>
      <c r="O432" s="112" t="s">
        <v>1800</v>
      </c>
      <c r="P432" s="112" t="s">
        <v>1841</v>
      </c>
      <c r="Q432" s="116" t="s">
        <v>1842</v>
      </c>
      <c r="R432" s="117">
        <v>1</v>
      </c>
      <c r="S432" s="118" t="s">
        <v>327</v>
      </c>
      <c r="T432" s="119" t="s">
        <v>1860</v>
      </c>
      <c r="U432" s="120" t="s">
        <v>33</v>
      </c>
      <c r="V432" s="121" t="s">
        <v>1861</v>
      </c>
      <c r="W432" s="122">
        <v>0.01</v>
      </c>
      <c r="X432" s="123">
        <v>100</v>
      </c>
      <c r="Y432" s="353" t="s">
        <v>38</v>
      </c>
      <c r="Z432" s="127" t="s">
        <v>328</v>
      </c>
      <c r="AA432" s="125"/>
      <c r="AB432" s="126"/>
      <c r="AC432" s="127"/>
      <c r="AD432" s="128" t="s">
        <v>497</v>
      </c>
      <c r="AE432" s="128" t="s">
        <v>498</v>
      </c>
      <c r="AF432" s="855" t="s">
        <v>2288</v>
      </c>
      <c r="AG432" s="129" t="s">
        <v>69</v>
      </c>
      <c r="AH432" s="539" t="s">
        <v>1862</v>
      </c>
      <c r="AI432" s="359">
        <v>43497</v>
      </c>
      <c r="AJ432" s="538">
        <v>43830</v>
      </c>
      <c r="AK432" s="132">
        <f>AJ432-AI432</f>
        <v>333</v>
      </c>
      <c r="AL432" s="133">
        <v>1</v>
      </c>
      <c r="AM432" s="134" t="s">
        <v>32</v>
      </c>
      <c r="AN432" s="115" t="s">
        <v>500</v>
      </c>
      <c r="AO432" s="135" t="s">
        <v>851</v>
      </c>
      <c r="AP432" s="115" t="s">
        <v>203</v>
      </c>
      <c r="AQ432" s="136" t="s">
        <v>502</v>
      </c>
    </row>
    <row r="433" spans="1:43" ht="27.75" thickTop="1" x14ac:dyDescent="0.25">
      <c r="A433" s="965" t="s">
        <v>1863</v>
      </c>
      <c r="B433" s="957" t="s">
        <v>1864</v>
      </c>
      <c r="C433" s="957" t="s">
        <v>1865</v>
      </c>
      <c r="D433" s="957" t="s">
        <v>1866</v>
      </c>
      <c r="E433" s="959" t="s">
        <v>1867</v>
      </c>
      <c r="F433" s="1060" t="s">
        <v>1868</v>
      </c>
      <c r="G433" s="957" t="s">
        <v>1869</v>
      </c>
      <c r="H433" s="957" t="s">
        <v>1870</v>
      </c>
      <c r="I433" s="959" t="s">
        <v>1871</v>
      </c>
      <c r="J433" s="957" t="s">
        <v>1872</v>
      </c>
      <c r="K433" s="959" t="s">
        <v>1873</v>
      </c>
      <c r="L433" s="957">
        <v>76</v>
      </c>
      <c r="M433" s="957" t="s">
        <v>38</v>
      </c>
      <c r="N433" s="957" t="s">
        <v>1874</v>
      </c>
      <c r="O433" s="957" t="s">
        <v>1875</v>
      </c>
      <c r="P433" s="957" t="s">
        <v>1876</v>
      </c>
      <c r="Q433" s="959" t="s">
        <v>1877</v>
      </c>
      <c r="R433" s="1201">
        <v>89</v>
      </c>
      <c r="S433" s="957" t="s">
        <v>38</v>
      </c>
      <c r="T433" s="1066" t="s">
        <v>1878</v>
      </c>
      <c r="U433" s="1069" t="s">
        <v>33</v>
      </c>
      <c r="V433" s="1072" t="s">
        <v>1879</v>
      </c>
      <c r="W433" s="1048">
        <v>0.02</v>
      </c>
      <c r="X433" s="1213">
        <v>100</v>
      </c>
      <c r="Y433" s="957" t="s">
        <v>38</v>
      </c>
      <c r="Z433" s="1051" t="s">
        <v>328</v>
      </c>
      <c r="AA433" s="1216">
        <v>15152685000</v>
      </c>
      <c r="AB433" s="1041"/>
      <c r="AC433" s="912" t="s">
        <v>1880</v>
      </c>
      <c r="AD433" s="925" t="s">
        <v>1881</v>
      </c>
      <c r="AE433" s="925" t="s">
        <v>1882</v>
      </c>
      <c r="AF433" s="847" t="s">
        <v>2289</v>
      </c>
      <c r="AG433" s="540" t="s">
        <v>69</v>
      </c>
      <c r="AH433" s="170" t="s">
        <v>1883</v>
      </c>
      <c r="AI433" s="541">
        <v>43494</v>
      </c>
      <c r="AJ433" s="541">
        <v>43677</v>
      </c>
      <c r="AK433" s="542">
        <f>+AJ433-AI433</f>
        <v>183</v>
      </c>
      <c r="AL433" s="543">
        <v>0.4</v>
      </c>
      <c r="AM433" s="544" t="s">
        <v>32</v>
      </c>
      <c r="AN433" s="308" t="s">
        <v>1884</v>
      </c>
      <c r="AO433" s="545" t="s">
        <v>1885</v>
      </c>
      <c r="AP433" s="309" t="s">
        <v>1886</v>
      </c>
      <c r="AQ433" s="546" t="s">
        <v>1887</v>
      </c>
    </row>
    <row r="434" spans="1:43" ht="52.5" customHeight="1" x14ac:dyDescent="0.25">
      <c r="A434" s="976"/>
      <c r="B434" s="972"/>
      <c r="C434" s="972"/>
      <c r="D434" s="972"/>
      <c r="E434" s="973"/>
      <c r="F434" s="1061"/>
      <c r="G434" s="972"/>
      <c r="H434" s="972"/>
      <c r="I434" s="973"/>
      <c r="J434" s="972"/>
      <c r="K434" s="973"/>
      <c r="L434" s="972"/>
      <c r="M434" s="972"/>
      <c r="N434" s="972"/>
      <c r="O434" s="972"/>
      <c r="P434" s="972"/>
      <c r="Q434" s="973"/>
      <c r="R434" s="1202"/>
      <c r="S434" s="972"/>
      <c r="T434" s="1067"/>
      <c r="U434" s="1070"/>
      <c r="V434" s="1073"/>
      <c r="W434" s="1049"/>
      <c r="X434" s="1214"/>
      <c r="Y434" s="972"/>
      <c r="Z434" s="1052"/>
      <c r="AA434" s="1217"/>
      <c r="AB434" s="1042"/>
      <c r="AC434" s="913"/>
      <c r="AD434" s="926"/>
      <c r="AE434" s="926"/>
      <c r="AF434" s="848" t="s">
        <v>2290</v>
      </c>
      <c r="AG434" s="547" t="s">
        <v>69</v>
      </c>
      <c r="AH434" s="199" t="s">
        <v>1888</v>
      </c>
      <c r="AI434" s="548">
        <v>43648</v>
      </c>
      <c r="AJ434" s="548">
        <v>43769</v>
      </c>
      <c r="AK434" s="549">
        <f t="shared" ref="AK434:AK462" si="18">+AJ434-AI434</f>
        <v>121</v>
      </c>
      <c r="AL434" s="550">
        <v>0.2</v>
      </c>
      <c r="AM434" s="551" t="s">
        <v>32</v>
      </c>
      <c r="AN434" s="320" t="s">
        <v>1884</v>
      </c>
      <c r="AO434" s="552" t="s">
        <v>1885</v>
      </c>
      <c r="AP434" s="321" t="s">
        <v>1889</v>
      </c>
      <c r="AQ434" s="553" t="s">
        <v>1890</v>
      </c>
    </row>
    <row r="435" spans="1:43" ht="52.5" customHeight="1" thickBot="1" x14ac:dyDescent="0.3">
      <c r="A435" s="966"/>
      <c r="B435" s="958"/>
      <c r="C435" s="958"/>
      <c r="D435" s="958"/>
      <c r="E435" s="960"/>
      <c r="F435" s="1062"/>
      <c r="G435" s="958"/>
      <c r="H435" s="958"/>
      <c r="I435" s="960"/>
      <c r="J435" s="958"/>
      <c r="K435" s="960"/>
      <c r="L435" s="958"/>
      <c r="M435" s="958"/>
      <c r="N435" s="958"/>
      <c r="O435" s="958"/>
      <c r="P435" s="958"/>
      <c r="Q435" s="960"/>
      <c r="R435" s="1203"/>
      <c r="S435" s="958"/>
      <c r="T435" s="1068"/>
      <c r="U435" s="1071"/>
      <c r="V435" s="1074"/>
      <c r="W435" s="1050"/>
      <c r="X435" s="1215"/>
      <c r="Y435" s="958"/>
      <c r="Z435" s="1053"/>
      <c r="AA435" s="1218"/>
      <c r="AB435" s="1043"/>
      <c r="AC435" s="914"/>
      <c r="AD435" s="927"/>
      <c r="AE435" s="927"/>
      <c r="AF435" s="849" t="s">
        <v>2291</v>
      </c>
      <c r="AG435" s="554" t="s">
        <v>69</v>
      </c>
      <c r="AH435" s="179" t="s">
        <v>1891</v>
      </c>
      <c r="AI435" s="555">
        <v>43574</v>
      </c>
      <c r="AJ435" s="555">
        <v>43830</v>
      </c>
      <c r="AK435" s="556">
        <f t="shared" si="18"/>
        <v>256</v>
      </c>
      <c r="AL435" s="557">
        <v>0.4</v>
      </c>
      <c r="AM435" s="558" t="s">
        <v>32</v>
      </c>
      <c r="AN435" s="314" t="s">
        <v>1884</v>
      </c>
      <c r="AO435" s="559" t="s">
        <v>1885</v>
      </c>
      <c r="AP435" s="315" t="s">
        <v>1892</v>
      </c>
      <c r="AQ435" s="560" t="s">
        <v>1890</v>
      </c>
    </row>
    <row r="436" spans="1:43" ht="41.25" thickTop="1" x14ac:dyDescent="0.25">
      <c r="A436" s="965" t="s">
        <v>1863</v>
      </c>
      <c r="B436" s="957" t="s">
        <v>1864</v>
      </c>
      <c r="C436" s="957" t="s">
        <v>1865</v>
      </c>
      <c r="D436" s="957" t="s">
        <v>1866</v>
      </c>
      <c r="E436" s="959" t="s">
        <v>1867</v>
      </c>
      <c r="F436" s="1060" t="s">
        <v>1868</v>
      </c>
      <c r="G436" s="957" t="s">
        <v>1869</v>
      </c>
      <c r="H436" s="957" t="s">
        <v>1870</v>
      </c>
      <c r="I436" s="959" t="s">
        <v>1871</v>
      </c>
      <c r="J436" s="957" t="s">
        <v>1872</v>
      </c>
      <c r="K436" s="959" t="s">
        <v>1873</v>
      </c>
      <c r="L436" s="957">
        <v>76</v>
      </c>
      <c r="M436" s="957" t="s">
        <v>38</v>
      </c>
      <c r="N436" s="957" t="s">
        <v>1874</v>
      </c>
      <c r="O436" s="957" t="s">
        <v>1875</v>
      </c>
      <c r="P436" s="957" t="s">
        <v>1893</v>
      </c>
      <c r="Q436" s="959" t="s">
        <v>1894</v>
      </c>
      <c r="R436" s="1201">
        <v>80</v>
      </c>
      <c r="S436" s="957" t="s">
        <v>38</v>
      </c>
      <c r="T436" s="1066" t="s">
        <v>1895</v>
      </c>
      <c r="U436" s="1069" t="s">
        <v>33</v>
      </c>
      <c r="V436" s="1072" t="s">
        <v>1896</v>
      </c>
      <c r="W436" s="1048">
        <v>0.02</v>
      </c>
      <c r="X436" s="1195">
        <v>82</v>
      </c>
      <c r="Y436" s="957" t="s">
        <v>38</v>
      </c>
      <c r="Z436" s="1051" t="s">
        <v>328</v>
      </c>
      <c r="AA436" s="1198">
        <v>0</v>
      </c>
      <c r="AB436" s="1041"/>
      <c r="AC436" s="912" t="s">
        <v>1880</v>
      </c>
      <c r="AD436" s="925" t="s">
        <v>1881</v>
      </c>
      <c r="AE436" s="925" t="s">
        <v>1882</v>
      </c>
      <c r="AF436" s="847" t="s">
        <v>2292</v>
      </c>
      <c r="AG436" s="540" t="s">
        <v>69</v>
      </c>
      <c r="AH436" s="170" t="s">
        <v>1897</v>
      </c>
      <c r="AI436" s="541">
        <v>43556</v>
      </c>
      <c r="AJ436" s="541">
        <v>43756</v>
      </c>
      <c r="AK436" s="542">
        <f t="shared" si="18"/>
        <v>200</v>
      </c>
      <c r="AL436" s="543">
        <v>0.2</v>
      </c>
      <c r="AM436" s="544" t="s">
        <v>347</v>
      </c>
      <c r="AN436" s="308" t="s">
        <v>1884</v>
      </c>
      <c r="AO436" s="545" t="s">
        <v>1885</v>
      </c>
      <c r="AP436" s="308" t="s">
        <v>114</v>
      </c>
      <c r="AQ436" s="561" t="s">
        <v>1898</v>
      </c>
    </row>
    <row r="437" spans="1:43" ht="41.25" customHeight="1" x14ac:dyDescent="0.25">
      <c r="A437" s="976"/>
      <c r="B437" s="972"/>
      <c r="C437" s="972"/>
      <c r="D437" s="972"/>
      <c r="E437" s="973"/>
      <c r="F437" s="1061"/>
      <c r="G437" s="972"/>
      <c r="H437" s="972"/>
      <c r="I437" s="973"/>
      <c r="J437" s="972"/>
      <c r="K437" s="973"/>
      <c r="L437" s="972"/>
      <c r="M437" s="972"/>
      <c r="N437" s="972"/>
      <c r="O437" s="972"/>
      <c r="P437" s="972"/>
      <c r="Q437" s="973"/>
      <c r="R437" s="1202"/>
      <c r="S437" s="972"/>
      <c r="T437" s="1067"/>
      <c r="U437" s="1070"/>
      <c r="V437" s="1073"/>
      <c r="W437" s="1049"/>
      <c r="X437" s="1196"/>
      <c r="Y437" s="972"/>
      <c r="Z437" s="1052"/>
      <c r="AA437" s="1199"/>
      <c r="AB437" s="1042"/>
      <c r="AC437" s="913"/>
      <c r="AD437" s="926"/>
      <c r="AE437" s="926"/>
      <c r="AF437" s="848" t="s">
        <v>2293</v>
      </c>
      <c r="AG437" s="547" t="s">
        <v>69</v>
      </c>
      <c r="AH437" s="199" t="s">
        <v>1899</v>
      </c>
      <c r="AI437" s="548">
        <v>43570</v>
      </c>
      <c r="AJ437" s="548">
        <v>43830</v>
      </c>
      <c r="AK437" s="549">
        <f t="shared" si="18"/>
        <v>260</v>
      </c>
      <c r="AL437" s="550">
        <v>0.6</v>
      </c>
      <c r="AM437" s="551" t="s">
        <v>347</v>
      </c>
      <c r="AN437" s="320" t="s">
        <v>1884</v>
      </c>
      <c r="AO437" s="552" t="s">
        <v>1885</v>
      </c>
      <c r="AP437" s="320" t="s">
        <v>1900</v>
      </c>
      <c r="AQ437" s="562" t="s">
        <v>1901</v>
      </c>
    </row>
    <row r="438" spans="1:43" ht="49.5" customHeight="1" thickBot="1" x14ac:dyDescent="0.3">
      <c r="A438" s="966"/>
      <c r="B438" s="958"/>
      <c r="C438" s="958"/>
      <c r="D438" s="958"/>
      <c r="E438" s="960"/>
      <c r="F438" s="1062"/>
      <c r="G438" s="958"/>
      <c r="H438" s="958"/>
      <c r="I438" s="960"/>
      <c r="J438" s="958"/>
      <c r="K438" s="960"/>
      <c r="L438" s="958"/>
      <c r="M438" s="958"/>
      <c r="N438" s="958"/>
      <c r="O438" s="958"/>
      <c r="P438" s="958"/>
      <c r="Q438" s="960"/>
      <c r="R438" s="1203"/>
      <c r="S438" s="958"/>
      <c r="T438" s="1068"/>
      <c r="U438" s="1071"/>
      <c r="V438" s="1074"/>
      <c r="W438" s="1050"/>
      <c r="X438" s="1197"/>
      <c r="Y438" s="958"/>
      <c r="Z438" s="1053"/>
      <c r="AA438" s="1200"/>
      <c r="AB438" s="1043"/>
      <c r="AC438" s="914"/>
      <c r="AD438" s="927"/>
      <c r="AE438" s="927"/>
      <c r="AF438" s="849" t="s">
        <v>2294</v>
      </c>
      <c r="AG438" s="554" t="s">
        <v>69</v>
      </c>
      <c r="AH438" s="179" t="s">
        <v>1902</v>
      </c>
      <c r="AI438" s="555">
        <v>43525</v>
      </c>
      <c r="AJ438" s="555">
        <v>43661</v>
      </c>
      <c r="AK438" s="556">
        <f t="shared" si="18"/>
        <v>136</v>
      </c>
      <c r="AL438" s="557">
        <v>0.2</v>
      </c>
      <c r="AM438" s="558" t="s">
        <v>347</v>
      </c>
      <c r="AN438" s="314" t="s">
        <v>1884</v>
      </c>
      <c r="AO438" s="559" t="s">
        <v>1885</v>
      </c>
      <c r="AP438" s="314" t="s">
        <v>114</v>
      </c>
      <c r="AQ438" s="563" t="s">
        <v>1898</v>
      </c>
    </row>
    <row r="439" spans="1:43" ht="54.75" thickTop="1" x14ac:dyDescent="0.25">
      <c r="A439" s="965" t="s">
        <v>1863</v>
      </c>
      <c r="B439" s="957" t="s">
        <v>1864</v>
      </c>
      <c r="C439" s="957" t="s">
        <v>1865</v>
      </c>
      <c r="D439" s="957" t="s">
        <v>1866</v>
      </c>
      <c r="E439" s="959" t="s">
        <v>1867</v>
      </c>
      <c r="F439" s="1060" t="s">
        <v>1868</v>
      </c>
      <c r="G439" s="957" t="s">
        <v>1869</v>
      </c>
      <c r="H439" s="957" t="s">
        <v>1870</v>
      </c>
      <c r="I439" s="959" t="s">
        <v>1871</v>
      </c>
      <c r="J439" s="957" t="s">
        <v>1872</v>
      </c>
      <c r="K439" s="959" t="s">
        <v>1873</v>
      </c>
      <c r="L439" s="957">
        <v>76</v>
      </c>
      <c r="M439" s="957" t="s">
        <v>38</v>
      </c>
      <c r="N439" s="957" t="s">
        <v>1874</v>
      </c>
      <c r="O439" s="957" t="s">
        <v>1875</v>
      </c>
      <c r="P439" s="957" t="s">
        <v>1903</v>
      </c>
      <c r="Q439" s="959" t="s">
        <v>1904</v>
      </c>
      <c r="R439" s="1201">
        <v>50</v>
      </c>
      <c r="S439" s="957" t="s">
        <v>38</v>
      </c>
      <c r="T439" s="1066" t="s">
        <v>1905</v>
      </c>
      <c r="U439" s="1069" t="s">
        <v>33</v>
      </c>
      <c r="V439" s="1072" t="s">
        <v>1906</v>
      </c>
      <c r="W439" s="1048">
        <v>0.02</v>
      </c>
      <c r="X439" s="1195">
        <v>50</v>
      </c>
      <c r="Y439" s="957" t="s">
        <v>38</v>
      </c>
      <c r="Z439" s="1051" t="s">
        <v>328</v>
      </c>
      <c r="AA439" s="1051">
        <v>0</v>
      </c>
      <c r="AB439" s="1054"/>
      <c r="AC439" s="959"/>
      <c r="AD439" s="1057" t="s">
        <v>1881</v>
      </c>
      <c r="AE439" s="1057" t="s">
        <v>1882</v>
      </c>
      <c r="AF439" s="847" t="s">
        <v>2295</v>
      </c>
      <c r="AG439" s="540" t="s">
        <v>69</v>
      </c>
      <c r="AH439" s="170" t="s">
        <v>1907</v>
      </c>
      <c r="AI439" s="541">
        <v>43524</v>
      </c>
      <c r="AJ439" s="541">
        <v>43615</v>
      </c>
      <c r="AK439" s="542">
        <f t="shared" si="18"/>
        <v>91</v>
      </c>
      <c r="AL439" s="543">
        <v>0.5</v>
      </c>
      <c r="AM439" s="544" t="s">
        <v>347</v>
      </c>
      <c r="AN439" s="308" t="s">
        <v>1884</v>
      </c>
      <c r="AO439" s="545" t="s">
        <v>1885</v>
      </c>
      <c r="AP439" s="308" t="s">
        <v>1886</v>
      </c>
      <c r="AQ439" s="564" t="s">
        <v>1887</v>
      </c>
    </row>
    <row r="440" spans="1:43" ht="66" customHeight="1" thickBot="1" x14ac:dyDescent="0.3">
      <c r="A440" s="976"/>
      <c r="B440" s="972"/>
      <c r="C440" s="972"/>
      <c r="D440" s="972"/>
      <c r="E440" s="973"/>
      <c r="F440" s="1061"/>
      <c r="G440" s="972"/>
      <c r="H440" s="972"/>
      <c r="I440" s="973"/>
      <c r="J440" s="972"/>
      <c r="K440" s="973"/>
      <c r="L440" s="972"/>
      <c r="M440" s="972"/>
      <c r="N440" s="972"/>
      <c r="O440" s="972"/>
      <c r="P440" s="972"/>
      <c r="Q440" s="973"/>
      <c r="R440" s="1202"/>
      <c r="S440" s="972"/>
      <c r="T440" s="1067"/>
      <c r="U440" s="1070"/>
      <c r="V440" s="1073"/>
      <c r="W440" s="1049"/>
      <c r="X440" s="1196"/>
      <c r="Y440" s="972"/>
      <c r="Z440" s="1052"/>
      <c r="AA440" s="1052"/>
      <c r="AB440" s="1055"/>
      <c r="AC440" s="973"/>
      <c r="AD440" s="1058"/>
      <c r="AE440" s="1058"/>
      <c r="AF440" s="848" t="s">
        <v>2296</v>
      </c>
      <c r="AG440" s="547" t="s">
        <v>69</v>
      </c>
      <c r="AH440" s="199" t="s">
        <v>1908</v>
      </c>
      <c r="AI440" s="548">
        <v>43617</v>
      </c>
      <c r="AJ440" s="548">
        <v>43830</v>
      </c>
      <c r="AK440" s="549">
        <f t="shared" si="18"/>
        <v>213</v>
      </c>
      <c r="AL440" s="550">
        <v>0.5</v>
      </c>
      <c r="AM440" s="551" t="s">
        <v>347</v>
      </c>
      <c r="AN440" s="320" t="s">
        <v>1884</v>
      </c>
      <c r="AO440" s="552" t="s">
        <v>1885</v>
      </c>
      <c r="AP440" s="320" t="s">
        <v>1886</v>
      </c>
      <c r="AQ440" s="565" t="s">
        <v>1887</v>
      </c>
    </row>
    <row r="441" spans="1:43" ht="79.5" customHeight="1" thickTop="1" x14ac:dyDescent="0.25">
      <c r="A441" s="965" t="s">
        <v>1863</v>
      </c>
      <c r="B441" s="957" t="s">
        <v>1864</v>
      </c>
      <c r="C441" s="957" t="s">
        <v>1865</v>
      </c>
      <c r="D441" s="957" t="s">
        <v>1866</v>
      </c>
      <c r="E441" s="959" t="s">
        <v>1867</v>
      </c>
      <c r="F441" s="1060" t="s">
        <v>1868</v>
      </c>
      <c r="G441" s="957" t="s">
        <v>1869</v>
      </c>
      <c r="H441" s="957" t="s">
        <v>1870</v>
      </c>
      <c r="I441" s="959" t="s">
        <v>1871</v>
      </c>
      <c r="J441" s="957" t="s">
        <v>1872</v>
      </c>
      <c r="K441" s="959" t="s">
        <v>1873</v>
      </c>
      <c r="L441" s="957">
        <v>76</v>
      </c>
      <c r="M441" s="957" t="s">
        <v>38</v>
      </c>
      <c r="N441" s="957" t="s">
        <v>1874</v>
      </c>
      <c r="O441" s="957" t="s">
        <v>1875</v>
      </c>
      <c r="P441" s="957" t="s">
        <v>1909</v>
      </c>
      <c r="Q441" s="959" t="s">
        <v>1910</v>
      </c>
      <c r="R441" s="1201">
        <v>82</v>
      </c>
      <c r="S441" s="957" t="s">
        <v>38</v>
      </c>
      <c r="T441" s="1066" t="s">
        <v>1911</v>
      </c>
      <c r="U441" s="1069" t="s">
        <v>33</v>
      </c>
      <c r="V441" s="1072" t="s">
        <v>1912</v>
      </c>
      <c r="W441" s="1048">
        <v>0.02</v>
      </c>
      <c r="X441" s="1195">
        <v>82</v>
      </c>
      <c r="Y441" s="957" t="s">
        <v>38</v>
      </c>
      <c r="Z441" s="1051" t="s">
        <v>328</v>
      </c>
      <c r="AA441" s="1051">
        <v>0</v>
      </c>
      <c r="AB441" s="1041"/>
      <c r="AC441" s="912"/>
      <c r="AD441" s="925" t="s">
        <v>1881</v>
      </c>
      <c r="AE441" s="925" t="s">
        <v>1882</v>
      </c>
      <c r="AF441" s="847" t="s">
        <v>2297</v>
      </c>
      <c r="AG441" s="540" t="s">
        <v>69</v>
      </c>
      <c r="AH441" s="445" t="s">
        <v>1913</v>
      </c>
      <c r="AI441" s="541">
        <v>43524</v>
      </c>
      <c r="AJ441" s="541">
        <v>43615</v>
      </c>
      <c r="AK441" s="542">
        <f t="shared" si="18"/>
        <v>91</v>
      </c>
      <c r="AL441" s="543">
        <v>0.5</v>
      </c>
      <c r="AM441" s="544" t="s">
        <v>32</v>
      </c>
      <c r="AN441" s="308" t="s">
        <v>1884</v>
      </c>
      <c r="AO441" s="545" t="s">
        <v>1885</v>
      </c>
      <c r="AP441" s="308" t="s">
        <v>1900</v>
      </c>
      <c r="AQ441" s="561" t="s">
        <v>1914</v>
      </c>
    </row>
    <row r="442" spans="1:43" ht="57" customHeight="1" thickBot="1" x14ac:dyDescent="0.3">
      <c r="A442" s="966"/>
      <c r="B442" s="958"/>
      <c r="C442" s="958"/>
      <c r="D442" s="958"/>
      <c r="E442" s="960"/>
      <c r="F442" s="1062"/>
      <c r="G442" s="958"/>
      <c r="H442" s="958"/>
      <c r="I442" s="960"/>
      <c r="J442" s="958"/>
      <c r="K442" s="960"/>
      <c r="L442" s="958"/>
      <c r="M442" s="958"/>
      <c r="N442" s="958"/>
      <c r="O442" s="958"/>
      <c r="P442" s="958"/>
      <c r="Q442" s="960"/>
      <c r="R442" s="1203"/>
      <c r="S442" s="958"/>
      <c r="T442" s="1068"/>
      <c r="U442" s="1071"/>
      <c r="V442" s="1074"/>
      <c r="W442" s="1050"/>
      <c r="X442" s="1197"/>
      <c r="Y442" s="958"/>
      <c r="Z442" s="1053"/>
      <c r="AA442" s="1053"/>
      <c r="AB442" s="1043"/>
      <c r="AC442" s="914"/>
      <c r="AD442" s="927"/>
      <c r="AE442" s="927"/>
      <c r="AF442" s="849" t="s">
        <v>2298</v>
      </c>
      <c r="AG442" s="554" t="s">
        <v>69</v>
      </c>
      <c r="AH442" s="179" t="s">
        <v>1915</v>
      </c>
      <c r="AI442" s="555">
        <v>43617</v>
      </c>
      <c r="AJ442" s="555">
        <v>43830</v>
      </c>
      <c r="AK442" s="556">
        <f t="shared" si="18"/>
        <v>213</v>
      </c>
      <c r="AL442" s="557">
        <v>0.5</v>
      </c>
      <c r="AM442" s="558" t="s">
        <v>32</v>
      </c>
      <c r="AN442" s="314" t="s">
        <v>1884</v>
      </c>
      <c r="AO442" s="559" t="s">
        <v>1885</v>
      </c>
      <c r="AP442" s="314" t="s">
        <v>1900</v>
      </c>
      <c r="AQ442" s="563" t="s">
        <v>1914</v>
      </c>
    </row>
    <row r="443" spans="1:43" ht="27.75" thickTop="1" x14ac:dyDescent="0.25">
      <c r="A443" s="965" t="s">
        <v>1863</v>
      </c>
      <c r="B443" s="957" t="s">
        <v>1864</v>
      </c>
      <c r="C443" s="957" t="s">
        <v>1865</v>
      </c>
      <c r="D443" s="957" t="s">
        <v>1866</v>
      </c>
      <c r="E443" s="959" t="s">
        <v>1867</v>
      </c>
      <c r="F443" s="1060" t="s">
        <v>1868</v>
      </c>
      <c r="G443" s="957" t="s">
        <v>1869</v>
      </c>
      <c r="H443" s="957" t="s">
        <v>1870</v>
      </c>
      <c r="I443" s="959" t="s">
        <v>1871</v>
      </c>
      <c r="J443" s="957" t="s">
        <v>1872</v>
      </c>
      <c r="K443" s="959" t="s">
        <v>1873</v>
      </c>
      <c r="L443" s="957">
        <v>76</v>
      </c>
      <c r="M443" s="957" t="s">
        <v>38</v>
      </c>
      <c r="N443" s="957" t="s">
        <v>1874</v>
      </c>
      <c r="O443" s="957" t="s">
        <v>1875</v>
      </c>
      <c r="P443" s="957" t="s">
        <v>1916</v>
      </c>
      <c r="Q443" s="959" t="s">
        <v>1917</v>
      </c>
      <c r="R443" s="1201">
        <v>10</v>
      </c>
      <c r="S443" s="957" t="s">
        <v>38</v>
      </c>
      <c r="T443" s="1066" t="s">
        <v>1918</v>
      </c>
      <c r="U443" s="1069" t="s">
        <v>33</v>
      </c>
      <c r="V443" s="1210" t="s">
        <v>1919</v>
      </c>
      <c r="W443" s="1048">
        <v>0.02</v>
      </c>
      <c r="X443" s="1195">
        <v>10</v>
      </c>
      <c r="Y443" s="957" t="s">
        <v>38</v>
      </c>
      <c r="Z443" s="1051" t="s">
        <v>328</v>
      </c>
      <c r="AA443" s="1051">
        <v>0</v>
      </c>
      <c r="AB443" s="1054"/>
      <c r="AC443" s="959"/>
      <c r="AD443" s="1057" t="s">
        <v>1881</v>
      </c>
      <c r="AE443" s="1057" t="s">
        <v>1882</v>
      </c>
      <c r="AF443" s="847" t="s">
        <v>2299</v>
      </c>
      <c r="AG443" s="540" t="s">
        <v>69</v>
      </c>
      <c r="AH443" s="170" t="s">
        <v>1920</v>
      </c>
      <c r="AI443" s="541">
        <v>43525</v>
      </c>
      <c r="AJ443" s="541">
        <v>43830</v>
      </c>
      <c r="AK443" s="542">
        <f t="shared" si="18"/>
        <v>305</v>
      </c>
      <c r="AL443" s="543">
        <v>0.3</v>
      </c>
      <c r="AM443" s="544" t="s">
        <v>347</v>
      </c>
      <c r="AN443" s="308" t="s">
        <v>1884</v>
      </c>
      <c r="AO443" s="545" t="s">
        <v>1885</v>
      </c>
      <c r="AP443" s="308" t="s">
        <v>1886</v>
      </c>
      <c r="AQ443" s="564" t="s">
        <v>1887</v>
      </c>
    </row>
    <row r="444" spans="1:43" ht="38.25" customHeight="1" x14ac:dyDescent="0.25">
      <c r="A444" s="976"/>
      <c r="B444" s="972"/>
      <c r="C444" s="972"/>
      <c r="D444" s="972"/>
      <c r="E444" s="973"/>
      <c r="F444" s="1061"/>
      <c r="G444" s="972"/>
      <c r="H444" s="972"/>
      <c r="I444" s="973"/>
      <c r="J444" s="972"/>
      <c r="K444" s="973"/>
      <c r="L444" s="972"/>
      <c r="M444" s="972"/>
      <c r="N444" s="972"/>
      <c r="O444" s="972"/>
      <c r="P444" s="972"/>
      <c r="Q444" s="973"/>
      <c r="R444" s="1202"/>
      <c r="S444" s="972"/>
      <c r="T444" s="1067"/>
      <c r="U444" s="1070"/>
      <c r="V444" s="1211"/>
      <c r="W444" s="1049"/>
      <c r="X444" s="1196"/>
      <c r="Y444" s="972"/>
      <c r="Z444" s="1052"/>
      <c r="AA444" s="1052"/>
      <c r="AB444" s="1055"/>
      <c r="AC444" s="973"/>
      <c r="AD444" s="1058"/>
      <c r="AE444" s="1058"/>
      <c r="AF444" s="848" t="s">
        <v>2300</v>
      </c>
      <c r="AG444" s="547" t="s">
        <v>69</v>
      </c>
      <c r="AH444" s="199" t="s">
        <v>1921</v>
      </c>
      <c r="AI444" s="548">
        <v>43525</v>
      </c>
      <c r="AJ444" s="548">
        <v>43830</v>
      </c>
      <c r="AK444" s="549">
        <f t="shared" si="18"/>
        <v>305</v>
      </c>
      <c r="AL444" s="550">
        <v>0.35</v>
      </c>
      <c r="AM444" s="551" t="s">
        <v>347</v>
      </c>
      <c r="AN444" s="320" t="s">
        <v>1884</v>
      </c>
      <c r="AO444" s="552" t="s">
        <v>1885</v>
      </c>
      <c r="AP444" s="320" t="s">
        <v>1886</v>
      </c>
      <c r="AQ444" s="565" t="s">
        <v>1887</v>
      </c>
    </row>
    <row r="445" spans="1:43" ht="58.5" customHeight="1" thickBot="1" x14ac:dyDescent="0.3">
      <c r="A445" s="966"/>
      <c r="B445" s="958"/>
      <c r="C445" s="958"/>
      <c r="D445" s="958"/>
      <c r="E445" s="960"/>
      <c r="F445" s="1062"/>
      <c r="G445" s="958"/>
      <c r="H445" s="958"/>
      <c r="I445" s="960"/>
      <c r="J445" s="958"/>
      <c r="K445" s="960"/>
      <c r="L445" s="958"/>
      <c r="M445" s="958"/>
      <c r="N445" s="958"/>
      <c r="O445" s="958"/>
      <c r="P445" s="958"/>
      <c r="Q445" s="960"/>
      <c r="R445" s="1203"/>
      <c r="S445" s="958"/>
      <c r="T445" s="1068"/>
      <c r="U445" s="1071"/>
      <c r="V445" s="1212"/>
      <c r="W445" s="1050"/>
      <c r="X445" s="1197"/>
      <c r="Y445" s="958"/>
      <c r="Z445" s="1053"/>
      <c r="AA445" s="1053"/>
      <c r="AB445" s="1056"/>
      <c r="AC445" s="960"/>
      <c r="AD445" s="1059"/>
      <c r="AE445" s="1059"/>
      <c r="AF445" s="849" t="s">
        <v>2301</v>
      </c>
      <c r="AG445" s="554" t="s">
        <v>69</v>
      </c>
      <c r="AH445" s="179" t="s">
        <v>1922</v>
      </c>
      <c r="AI445" s="555">
        <v>43617</v>
      </c>
      <c r="AJ445" s="555">
        <v>43830</v>
      </c>
      <c r="AK445" s="556">
        <f t="shared" si="18"/>
        <v>213</v>
      </c>
      <c r="AL445" s="557">
        <v>0.35</v>
      </c>
      <c r="AM445" s="558" t="s">
        <v>347</v>
      </c>
      <c r="AN445" s="314" t="s">
        <v>1884</v>
      </c>
      <c r="AO445" s="559" t="s">
        <v>1885</v>
      </c>
      <c r="AP445" s="314" t="s">
        <v>1886</v>
      </c>
      <c r="AQ445" s="568" t="s">
        <v>1887</v>
      </c>
    </row>
    <row r="446" spans="1:43" ht="27.75" thickTop="1" x14ac:dyDescent="0.25">
      <c r="A446" s="965" t="s">
        <v>1863</v>
      </c>
      <c r="B446" s="957" t="s">
        <v>1864</v>
      </c>
      <c r="C446" s="957" t="s">
        <v>1865</v>
      </c>
      <c r="D446" s="957" t="s">
        <v>1866</v>
      </c>
      <c r="E446" s="959" t="s">
        <v>1867</v>
      </c>
      <c r="F446" s="1060" t="s">
        <v>1868</v>
      </c>
      <c r="G446" s="957" t="s">
        <v>1869</v>
      </c>
      <c r="H446" s="957" t="s">
        <v>1870</v>
      </c>
      <c r="I446" s="959" t="s">
        <v>1871</v>
      </c>
      <c r="J446" s="957" t="s">
        <v>1872</v>
      </c>
      <c r="K446" s="959" t="s">
        <v>1873</v>
      </c>
      <c r="L446" s="957">
        <v>76</v>
      </c>
      <c r="M446" s="957" t="s">
        <v>38</v>
      </c>
      <c r="N446" s="957" t="s">
        <v>1874</v>
      </c>
      <c r="O446" s="957" t="s">
        <v>1875</v>
      </c>
      <c r="P446" s="957" t="s">
        <v>1923</v>
      </c>
      <c r="Q446" s="959" t="s">
        <v>1924</v>
      </c>
      <c r="R446" s="1201">
        <v>79</v>
      </c>
      <c r="S446" s="957" t="s">
        <v>38</v>
      </c>
      <c r="T446" s="1066" t="s">
        <v>1925</v>
      </c>
      <c r="U446" s="1069" t="s">
        <v>33</v>
      </c>
      <c r="V446" s="1072" t="s">
        <v>1926</v>
      </c>
      <c r="W446" s="1048">
        <v>0.02</v>
      </c>
      <c r="X446" s="1195">
        <v>79</v>
      </c>
      <c r="Y446" s="957" t="s">
        <v>38</v>
      </c>
      <c r="Z446" s="1051" t="s">
        <v>39</v>
      </c>
      <c r="AA446" s="1198">
        <v>0</v>
      </c>
      <c r="AB446" s="1041"/>
      <c r="AC446" s="912"/>
      <c r="AD446" s="925" t="s">
        <v>1881</v>
      </c>
      <c r="AE446" s="925" t="s">
        <v>1882</v>
      </c>
      <c r="AF446" s="847" t="s">
        <v>2302</v>
      </c>
      <c r="AG446" s="540" t="s">
        <v>69</v>
      </c>
      <c r="AH446" s="502" t="s">
        <v>1927</v>
      </c>
      <c r="AI446" s="569">
        <v>43661</v>
      </c>
      <c r="AJ446" s="569">
        <v>43830</v>
      </c>
      <c r="AK446" s="542">
        <f t="shared" si="18"/>
        <v>169</v>
      </c>
      <c r="AL446" s="543">
        <v>0.4</v>
      </c>
      <c r="AM446" s="544" t="s">
        <v>32</v>
      </c>
      <c r="AN446" s="309" t="s">
        <v>1884</v>
      </c>
      <c r="AO446" s="545" t="s">
        <v>1885</v>
      </c>
      <c r="AP446" s="309" t="s">
        <v>1900</v>
      </c>
      <c r="AQ446" s="570" t="s">
        <v>1901</v>
      </c>
    </row>
    <row r="447" spans="1:43" ht="37.5" customHeight="1" x14ac:dyDescent="0.25">
      <c r="A447" s="976"/>
      <c r="B447" s="972"/>
      <c r="C447" s="972"/>
      <c r="D447" s="972"/>
      <c r="E447" s="973"/>
      <c r="F447" s="1061"/>
      <c r="G447" s="972"/>
      <c r="H447" s="972"/>
      <c r="I447" s="973"/>
      <c r="J447" s="972"/>
      <c r="K447" s="973"/>
      <c r="L447" s="972"/>
      <c r="M447" s="972"/>
      <c r="N447" s="972"/>
      <c r="O447" s="972"/>
      <c r="P447" s="972"/>
      <c r="Q447" s="973"/>
      <c r="R447" s="1202"/>
      <c r="S447" s="972"/>
      <c r="T447" s="1067"/>
      <c r="U447" s="1070"/>
      <c r="V447" s="1073"/>
      <c r="W447" s="1049"/>
      <c r="X447" s="1196"/>
      <c r="Y447" s="972"/>
      <c r="Z447" s="1052"/>
      <c r="AA447" s="1199"/>
      <c r="AB447" s="1042"/>
      <c r="AC447" s="913"/>
      <c r="AD447" s="926"/>
      <c r="AE447" s="926"/>
      <c r="AF447" s="848" t="s">
        <v>2303</v>
      </c>
      <c r="AG447" s="547" t="s">
        <v>69</v>
      </c>
      <c r="AH447" s="503" t="s">
        <v>1928</v>
      </c>
      <c r="AI447" s="571">
        <v>43661</v>
      </c>
      <c r="AJ447" s="571">
        <v>43830</v>
      </c>
      <c r="AK447" s="549">
        <f t="shared" si="18"/>
        <v>169</v>
      </c>
      <c r="AL447" s="550">
        <v>0.4</v>
      </c>
      <c r="AM447" s="551" t="s">
        <v>32</v>
      </c>
      <c r="AN447" s="321" t="s">
        <v>1884</v>
      </c>
      <c r="AO447" s="552" t="s">
        <v>1885</v>
      </c>
      <c r="AP447" s="321" t="s">
        <v>1900</v>
      </c>
      <c r="AQ447" s="572" t="s">
        <v>1901</v>
      </c>
    </row>
    <row r="448" spans="1:43" ht="54.75" customHeight="1" thickBot="1" x14ac:dyDescent="0.3">
      <c r="A448" s="966"/>
      <c r="B448" s="958"/>
      <c r="C448" s="958"/>
      <c r="D448" s="958"/>
      <c r="E448" s="960"/>
      <c r="F448" s="1062"/>
      <c r="G448" s="958"/>
      <c r="H448" s="958"/>
      <c r="I448" s="960"/>
      <c r="J448" s="958"/>
      <c r="K448" s="960"/>
      <c r="L448" s="958"/>
      <c r="M448" s="958"/>
      <c r="N448" s="958"/>
      <c r="O448" s="958"/>
      <c r="P448" s="958"/>
      <c r="Q448" s="960"/>
      <c r="R448" s="1203"/>
      <c r="S448" s="958"/>
      <c r="T448" s="1068"/>
      <c r="U448" s="1071"/>
      <c r="V448" s="1074"/>
      <c r="W448" s="1050"/>
      <c r="X448" s="1197"/>
      <c r="Y448" s="958"/>
      <c r="Z448" s="1053"/>
      <c r="AA448" s="1200"/>
      <c r="AB448" s="1043"/>
      <c r="AC448" s="914"/>
      <c r="AD448" s="927"/>
      <c r="AE448" s="927"/>
      <c r="AF448" s="849" t="s">
        <v>2304</v>
      </c>
      <c r="AG448" s="554" t="s">
        <v>69</v>
      </c>
      <c r="AH448" s="504" t="s">
        <v>1929</v>
      </c>
      <c r="AI448" s="573">
        <v>43739</v>
      </c>
      <c r="AJ448" s="573">
        <v>43830</v>
      </c>
      <c r="AK448" s="556">
        <f t="shared" si="18"/>
        <v>91</v>
      </c>
      <c r="AL448" s="557">
        <v>0.2</v>
      </c>
      <c r="AM448" s="558" t="s">
        <v>32</v>
      </c>
      <c r="AN448" s="315" t="s">
        <v>1884</v>
      </c>
      <c r="AO448" s="559" t="s">
        <v>1885</v>
      </c>
      <c r="AP448" s="315" t="s">
        <v>1900</v>
      </c>
      <c r="AQ448" s="574" t="s">
        <v>1901</v>
      </c>
    </row>
    <row r="449" spans="1:43" ht="27.75" thickTop="1" x14ac:dyDescent="0.25">
      <c r="A449" s="965" t="s">
        <v>1863</v>
      </c>
      <c r="B449" s="957" t="s">
        <v>1864</v>
      </c>
      <c r="C449" s="957" t="s">
        <v>1865</v>
      </c>
      <c r="D449" s="957" t="s">
        <v>1866</v>
      </c>
      <c r="E449" s="959" t="s">
        <v>1867</v>
      </c>
      <c r="F449" s="1060" t="s">
        <v>1868</v>
      </c>
      <c r="G449" s="957" t="s">
        <v>1869</v>
      </c>
      <c r="H449" s="957" t="s">
        <v>1870</v>
      </c>
      <c r="I449" s="959" t="s">
        <v>1871</v>
      </c>
      <c r="J449" s="957" t="s">
        <v>1872</v>
      </c>
      <c r="K449" s="959" t="s">
        <v>1873</v>
      </c>
      <c r="L449" s="957">
        <v>76</v>
      </c>
      <c r="M449" s="957" t="s">
        <v>38</v>
      </c>
      <c r="N449" s="957" t="s">
        <v>1874</v>
      </c>
      <c r="O449" s="957" t="s">
        <v>1875</v>
      </c>
      <c r="P449" s="957" t="s">
        <v>1930</v>
      </c>
      <c r="Q449" s="959" t="s">
        <v>1931</v>
      </c>
      <c r="R449" s="1201">
        <v>100</v>
      </c>
      <c r="S449" s="957" t="s">
        <v>1025</v>
      </c>
      <c r="T449" s="1066" t="s">
        <v>1932</v>
      </c>
      <c r="U449" s="1069" t="s">
        <v>33</v>
      </c>
      <c r="V449" s="1192" t="s">
        <v>1933</v>
      </c>
      <c r="W449" s="1048">
        <v>0.02</v>
      </c>
      <c r="X449" s="1195">
        <v>100</v>
      </c>
      <c r="Y449" s="957" t="s">
        <v>38</v>
      </c>
      <c r="Z449" s="1051" t="s">
        <v>973</v>
      </c>
      <c r="AA449" s="1207"/>
      <c r="AB449" s="1041">
        <v>150000000</v>
      </c>
      <c r="AC449" s="959"/>
      <c r="AD449" s="1057" t="s">
        <v>1881</v>
      </c>
      <c r="AE449" s="1057" t="s">
        <v>1882</v>
      </c>
      <c r="AF449" s="847" t="s">
        <v>2305</v>
      </c>
      <c r="AG449" s="540" t="s">
        <v>69</v>
      </c>
      <c r="AH449" s="445" t="s">
        <v>1934</v>
      </c>
      <c r="AI449" s="541">
        <v>43617</v>
      </c>
      <c r="AJ449" s="541">
        <v>43829</v>
      </c>
      <c r="AK449" s="542">
        <f t="shared" si="18"/>
        <v>212</v>
      </c>
      <c r="AL449" s="543">
        <v>0.1</v>
      </c>
      <c r="AM449" s="544" t="s">
        <v>32</v>
      </c>
      <c r="AN449" s="308" t="s">
        <v>1884</v>
      </c>
      <c r="AO449" s="545" t="s">
        <v>1885</v>
      </c>
      <c r="AP449" s="308" t="s">
        <v>1886</v>
      </c>
      <c r="AQ449" s="564" t="s">
        <v>1887</v>
      </c>
    </row>
    <row r="450" spans="1:43" ht="27" x14ac:dyDescent="0.25">
      <c r="A450" s="976"/>
      <c r="B450" s="972"/>
      <c r="C450" s="972"/>
      <c r="D450" s="972"/>
      <c r="E450" s="973"/>
      <c r="F450" s="1061"/>
      <c r="G450" s="972"/>
      <c r="H450" s="972"/>
      <c r="I450" s="973"/>
      <c r="J450" s="972"/>
      <c r="K450" s="973"/>
      <c r="L450" s="972"/>
      <c r="M450" s="972"/>
      <c r="N450" s="972"/>
      <c r="O450" s="972"/>
      <c r="P450" s="972"/>
      <c r="Q450" s="973"/>
      <c r="R450" s="1202"/>
      <c r="S450" s="972"/>
      <c r="T450" s="1067"/>
      <c r="U450" s="1070"/>
      <c r="V450" s="1193"/>
      <c r="W450" s="1049"/>
      <c r="X450" s="1196"/>
      <c r="Y450" s="972"/>
      <c r="Z450" s="1052"/>
      <c r="AA450" s="1208"/>
      <c r="AB450" s="1042"/>
      <c r="AC450" s="973"/>
      <c r="AD450" s="1058"/>
      <c r="AE450" s="1058"/>
      <c r="AF450" s="848" t="s">
        <v>2306</v>
      </c>
      <c r="AG450" s="547" t="s">
        <v>69</v>
      </c>
      <c r="AH450" s="450" t="s">
        <v>1935</v>
      </c>
      <c r="AI450" s="548">
        <v>43617</v>
      </c>
      <c r="AJ450" s="548">
        <v>43829</v>
      </c>
      <c r="AK450" s="549">
        <f t="shared" si="18"/>
        <v>212</v>
      </c>
      <c r="AL450" s="550">
        <v>0.2</v>
      </c>
      <c r="AM450" s="551" t="s">
        <v>32</v>
      </c>
      <c r="AN450" s="320" t="s">
        <v>1884</v>
      </c>
      <c r="AO450" s="552" t="s">
        <v>1885</v>
      </c>
      <c r="AP450" s="320" t="s">
        <v>1886</v>
      </c>
      <c r="AQ450" s="565" t="s">
        <v>1887</v>
      </c>
    </row>
    <row r="451" spans="1:43" ht="27" x14ac:dyDescent="0.25">
      <c r="A451" s="976"/>
      <c r="B451" s="972"/>
      <c r="C451" s="972"/>
      <c r="D451" s="972"/>
      <c r="E451" s="973"/>
      <c r="F451" s="1061"/>
      <c r="G451" s="972"/>
      <c r="H451" s="972"/>
      <c r="I451" s="973"/>
      <c r="J451" s="972"/>
      <c r="K451" s="973"/>
      <c r="L451" s="972"/>
      <c r="M451" s="972"/>
      <c r="N451" s="972"/>
      <c r="O451" s="972"/>
      <c r="P451" s="972"/>
      <c r="Q451" s="973"/>
      <c r="R451" s="1202"/>
      <c r="S451" s="972"/>
      <c r="T451" s="1067"/>
      <c r="U451" s="1070"/>
      <c r="V451" s="1193"/>
      <c r="W451" s="1049"/>
      <c r="X451" s="1196"/>
      <c r="Y451" s="972"/>
      <c r="Z451" s="1052"/>
      <c r="AA451" s="1208"/>
      <c r="AB451" s="1042"/>
      <c r="AC451" s="973"/>
      <c r="AD451" s="1058"/>
      <c r="AE451" s="1058"/>
      <c r="AF451" s="848" t="s">
        <v>2307</v>
      </c>
      <c r="AG451" s="547" t="s">
        <v>69</v>
      </c>
      <c r="AH451" s="450" t="s">
        <v>1936</v>
      </c>
      <c r="AI451" s="548">
        <v>43617</v>
      </c>
      <c r="AJ451" s="548">
        <v>43829</v>
      </c>
      <c r="AK451" s="549">
        <f t="shared" si="18"/>
        <v>212</v>
      </c>
      <c r="AL451" s="550">
        <v>0.2</v>
      </c>
      <c r="AM451" s="551" t="s">
        <v>32</v>
      </c>
      <c r="AN451" s="320" t="s">
        <v>1884</v>
      </c>
      <c r="AO451" s="552" t="s">
        <v>1885</v>
      </c>
      <c r="AP451" s="320" t="s">
        <v>1886</v>
      </c>
      <c r="AQ451" s="565" t="s">
        <v>1887</v>
      </c>
    </row>
    <row r="452" spans="1:43" ht="27" x14ac:dyDescent="0.25">
      <c r="A452" s="976"/>
      <c r="B452" s="972"/>
      <c r="C452" s="972"/>
      <c r="D452" s="972"/>
      <c r="E452" s="973"/>
      <c r="F452" s="1061"/>
      <c r="G452" s="972"/>
      <c r="H452" s="972"/>
      <c r="I452" s="973"/>
      <c r="J452" s="972"/>
      <c r="K452" s="973"/>
      <c r="L452" s="972"/>
      <c r="M452" s="972"/>
      <c r="N452" s="972"/>
      <c r="O452" s="972"/>
      <c r="P452" s="972"/>
      <c r="Q452" s="973"/>
      <c r="R452" s="1202"/>
      <c r="S452" s="972"/>
      <c r="T452" s="1067"/>
      <c r="U452" s="1070"/>
      <c r="V452" s="1193"/>
      <c r="W452" s="1049"/>
      <c r="X452" s="1196"/>
      <c r="Y452" s="972"/>
      <c r="Z452" s="1052"/>
      <c r="AA452" s="1208"/>
      <c r="AB452" s="1042"/>
      <c r="AC452" s="973"/>
      <c r="AD452" s="1058"/>
      <c r="AE452" s="1058"/>
      <c r="AF452" s="848" t="s">
        <v>2308</v>
      </c>
      <c r="AG452" s="547" t="s">
        <v>69</v>
      </c>
      <c r="AH452" s="450" t="s">
        <v>1937</v>
      </c>
      <c r="AI452" s="548">
        <v>43617</v>
      </c>
      <c r="AJ452" s="548">
        <v>43829</v>
      </c>
      <c r="AK452" s="549">
        <f t="shared" si="18"/>
        <v>212</v>
      </c>
      <c r="AL452" s="550">
        <v>0.2</v>
      </c>
      <c r="AM452" s="551" t="s">
        <v>32</v>
      </c>
      <c r="AN452" s="320" t="s">
        <v>1884</v>
      </c>
      <c r="AO452" s="552" t="s">
        <v>1885</v>
      </c>
      <c r="AP452" s="320" t="s">
        <v>1886</v>
      </c>
      <c r="AQ452" s="565" t="s">
        <v>1887</v>
      </c>
    </row>
    <row r="453" spans="1:43" ht="27" x14ac:dyDescent="0.25">
      <c r="A453" s="976"/>
      <c r="B453" s="972"/>
      <c r="C453" s="972"/>
      <c r="D453" s="972"/>
      <c r="E453" s="973"/>
      <c r="F453" s="1061"/>
      <c r="G453" s="972"/>
      <c r="H453" s="972"/>
      <c r="I453" s="973"/>
      <c r="J453" s="972"/>
      <c r="K453" s="973"/>
      <c r="L453" s="972"/>
      <c r="M453" s="972"/>
      <c r="N453" s="972"/>
      <c r="O453" s="972"/>
      <c r="P453" s="972"/>
      <c r="Q453" s="973"/>
      <c r="R453" s="1202"/>
      <c r="S453" s="972"/>
      <c r="T453" s="1067"/>
      <c r="U453" s="1070"/>
      <c r="V453" s="1193"/>
      <c r="W453" s="1049"/>
      <c r="X453" s="1196"/>
      <c r="Y453" s="972"/>
      <c r="Z453" s="1052"/>
      <c r="AA453" s="1208"/>
      <c r="AB453" s="1042"/>
      <c r="AC453" s="973"/>
      <c r="AD453" s="1058"/>
      <c r="AE453" s="1058"/>
      <c r="AF453" s="848" t="s">
        <v>2309</v>
      </c>
      <c r="AG453" s="547" t="s">
        <v>69</v>
      </c>
      <c r="AH453" s="450" t="s">
        <v>1938</v>
      </c>
      <c r="AI453" s="548">
        <v>43617</v>
      </c>
      <c r="AJ453" s="548">
        <v>43829</v>
      </c>
      <c r="AK453" s="549">
        <f t="shared" si="18"/>
        <v>212</v>
      </c>
      <c r="AL453" s="550">
        <v>0.1</v>
      </c>
      <c r="AM453" s="551" t="s">
        <v>32</v>
      </c>
      <c r="AN453" s="320" t="s">
        <v>1884</v>
      </c>
      <c r="AO453" s="552" t="s">
        <v>1885</v>
      </c>
      <c r="AP453" s="320" t="s">
        <v>1886</v>
      </c>
      <c r="AQ453" s="565" t="s">
        <v>1887</v>
      </c>
    </row>
    <row r="454" spans="1:43" ht="27.75" thickBot="1" x14ac:dyDescent="0.3">
      <c r="A454" s="966"/>
      <c r="B454" s="958"/>
      <c r="C454" s="958"/>
      <c r="D454" s="958"/>
      <c r="E454" s="960"/>
      <c r="F454" s="1062"/>
      <c r="G454" s="958"/>
      <c r="H454" s="958"/>
      <c r="I454" s="960"/>
      <c r="J454" s="958"/>
      <c r="K454" s="960"/>
      <c r="L454" s="958"/>
      <c r="M454" s="958"/>
      <c r="N454" s="958"/>
      <c r="O454" s="958"/>
      <c r="P454" s="958"/>
      <c r="Q454" s="960"/>
      <c r="R454" s="1203"/>
      <c r="S454" s="958"/>
      <c r="T454" s="1068"/>
      <c r="U454" s="1071"/>
      <c r="V454" s="1194"/>
      <c r="W454" s="1050"/>
      <c r="X454" s="1197"/>
      <c r="Y454" s="958"/>
      <c r="Z454" s="1053"/>
      <c r="AA454" s="1209"/>
      <c r="AB454" s="1043"/>
      <c r="AC454" s="960"/>
      <c r="AD454" s="1059"/>
      <c r="AE454" s="1059"/>
      <c r="AF454" s="849" t="s">
        <v>2310</v>
      </c>
      <c r="AG454" s="554" t="s">
        <v>69</v>
      </c>
      <c r="AH454" s="455" t="s">
        <v>1939</v>
      </c>
      <c r="AI454" s="555">
        <v>43617</v>
      </c>
      <c r="AJ454" s="555">
        <v>43829</v>
      </c>
      <c r="AK454" s="556">
        <f t="shared" si="18"/>
        <v>212</v>
      </c>
      <c r="AL454" s="557">
        <v>0.2</v>
      </c>
      <c r="AM454" s="558" t="s">
        <v>32</v>
      </c>
      <c r="AN454" s="314" t="s">
        <v>1884</v>
      </c>
      <c r="AO454" s="559" t="s">
        <v>1885</v>
      </c>
      <c r="AP454" s="314" t="s">
        <v>1886</v>
      </c>
      <c r="AQ454" s="568" t="s">
        <v>1887</v>
      </c>
    </row>
    <row r="455" spans="1:43" ht="27.75" thickTop="1" x14ac:dyDescent="0.25">
      <c r="A455" s="1204" t="s">
        <v>1863</v>
      </c>
      <c r="B455" s="957" t="s">
        <v>1864</v>
      </c>
      <c r="C455" s="957" t="s">
        <v>1865</v>
      </c>
      <c r="D455" s="957" t="s">
        <v>1866</v>
      </c>
      <c r="E455" s="959" t="s">
        <v>1867</v>
      </c>
      <c r="F455" s="1060" t="s">
        <v>1868</v>
      </c>
      <c r="G455" s="957" t="s">
        <v>1869</v>
      </c>
      <c r="H455" s="957" t="s">
        <v>1870</v>
      </c>
      <c r="I455" s="959" t="s">
        <v>1871</v>
      </c>
      <c r="J455" s="957" t="s">
        <v>1872</v>
      </c>
      <c r="K455" s="959" t="s">
        <v>1873</v>
      </c>
      <c r="L455" s="957">
        <v>76</v>
      </c>
      <c r="M455" s="957" t="s">
        <v>38</v>
      </c>
      <c r="N455" s="957" t="s">
        <v>1874</v>
      </c>
      <c r="O455" s="957" t="s">
        <v>1875</v>
      </c>
      <c r="P455" s="957" t="s">
        <v>1930</v>
      </c>
      <c r="Q455" s="959" t="s">
        <v>1940</v>
      </c>
      <c r="R455" s="1201">
        <v>100</v>
      </c>
      <c r="S455" s="957" t="s">
        <v>38</v>
      </c>
      <c r="T455" s="1066" t="s">
        <v>1941</v>
      </c>
      <c r="U455" s="1069" t="s">
        <v>33</v>
      </c>
      <c r="V455" s="1192" t="s">
        <v>1942</v>
      </c>
      <c r="W455" s="1048">
        <v>0.02</v>
      </c>
      <c r="X455" s="1195">
        <v>100</v>
      </c>
      <c r="Y455" s="957" t="s">
        <v>38</v>
      </c>
      <c r="Z455" s="1051" t="s">
        <v>973</v>
      </c>
      <c r="AA455" s="1198"/>
      <c r="AB455" s="1185">
        <v>157200000</v>
      </c>
      <c r="AC455" s="912"/>
      <c r="AD455" s="925" t="s">
        <v>1881</v>
      </c>
      <c r="AE455" s="925" t="s">
        <v>1882</v>
      </c>
      <c r="AF455" s="847" t="s">
        <v>2311</v>
      </c>
      <c r="AG455" s="540" t="s">
        <v>69</v>
      </c>
      <c r="AH455" s="576" t="s">
        <v>1943</v>
      </c>
      <c r="AI455" s="541">
        <v>43617</v>
      </c>
      <c r="AJ455" s="541">
        <v>43829</v>
      </c>
      <c r="AK455" s="542">
        <f t="shared" si="18"/>
        <v>212</v>
      </c>
      <c r="AL455" s="543">
        <v>0.3</v>
      </c>
      <c r="AM455" s="544" t="s">
        <v>32</v>
      </c>
      <c r="AN455" s="309" t="s">
        <v>1884</v>
      </c>
      <c r="AO455" s="566" t="s">
        <v>1885</v>
      </c>
      <c r="AP455" s="309" t="s">
        <v>1900</v>
      </c>
      <c r="AQ455" s="570" t="s">
        <v>1914</v>
      </c>
    </row>
    <row r="456" spans="1:43" ht="33" customHeight="1" x14ac:dyDescent="0.25">
      <c r="A456" s="1205"/>
      <c r="B456" s="972"/>
      <c r="C456" s="972"/>
      <c r="D456" s="972"/>
      <c r="E456" s="973"/>
      <c r="F456" s="1061"/>
      <c r="G456" s="972"/>
      <c r="H456" s="972"/>
      <c r="I456" s="973"/>
      <c r="J456" s="972"/>
      <c r="K456" s="973"/>
      <c r="L456" s="972"/>
      <c r="M456" s="972"/>
      <c r="N456" s="972"/>
      <c r="O456" s="972"/>
      <c r="P456" s="972"/>
      <c r="Q456" s="973"/>
      <c r="R456" s="1202"/>
      <c r="S456" s="972"/>
      <c r="T456" s="1067"/>
      <c r="U456" s="1070"/>
      <c r="V456" s="1193"/>
      <c r="W456" s="1049"/>
      <c r="X456" s="1196"/>
      <c r="Y456" s="972"/>
      <c r="Z456" s="1052"/>
      <c r="AA456" s="1199"/>
      <c r="AB456" s="1186"/>
      <c r="AC456" s="913"/>
      <c r="AD456" s="926"/>
      <c r="AE456" s="926"/>
      <c r="AF456" s="848" t="s">
        <v>2312</v>
      </c>
      <c r="AG456" s="547" t="s">
        <v>69</v>
      </c>
      <c r="AH456" s="577" t="s">
        <v>1944</v>
      </c>
      <c r="AI456" s="548">
        <v>43617</v>
      </c>
      <c r="AJ456" s="548">
        <v>43829</v>
      </c>
      <c r="AK456" s="549">
        <f t="shared" si="18"/>
        <v>212</v>
      </c>
      <c r="AL456" s="550">
        <v>0.3</v>
      </c>
      <c r="AM456" s="551" t="s">
        <v>32</v>
      </c>
      <c r="AN456" s="321" t="s">
        <v>1884</v>
      </c>
      <c r="AO456" s="575" t="s">
        <v>1885</v>
      </c>
      <c r="AP456" s="321" t="s">
        <v>1900</v>
      </c>
      <c r="AQ456" s="572" t="s">
        <v>1914</v>
      </c>
    </row>
    <row r="457" spans="1:43" ht="74.25" customHeight="1" thickBot="1" x14ac:dyDescent="0.3">
      <c r="A457" s="1206"/>
      <c r="B457" s="958"/>
      <c r="C457" s="958"/>
      <c r="D457" s="958"/>
      <c r="E457" s="960"/>
      <c r="F457" s="1062"/>
      <c r="G457" s="958"/>
      <c r="H457" s="958"/>
      <c r="I457" s="960"/>
      <c r="J457" s="958"/>
      <c r="K457" s="960"/>
      <c r="L457" s="958"/>
      <c r="M457" s="958"/>
      <c r="N457" s="958"/>
      <c r="O457" s="958"/>
      <c r="P457" s="958"/>
      <c r="Q457" s="960"/>
      <c r="R457" s="1203"/>
      <c r="S457" s="958"/>
      <c r="T457" s="1068"/>
      <c r="U457" s="1071"/>
      <c r="V457" s="1194"/>
      <c r="W457" s="1050"/>
      <c r="X457" s="1197"/>
      <c r="Y457" s="958"/>
      <c r="Z457" s="1053"/>
      <c r="AA457" s="1200"/>
      <c r="AB457" s="1187"/>
      <c r="AC457" s="914"/>
      <c r="AD457" s="927"/>
      <c r="AE457" s="927"/>
      <c r="AF457" s="849" t="s">
        <v>2313</v>
      </c>
      <c r="AG457" s="554" t="s">
        <v>69</v>
      </c>
      <c r="AH457" s="504" t="s">
        <v>1945</v>
      </c>
      <c r="AI457" s="555">
        <v>43617</v>
      </c>
      <c r="AJ457" s="555">
        <v>43829</v>
      </c>
      <c r="AK457" s="556">
        <f t="shared" si="18"/>
        <v>212</v>
      </c>
      <c r="AL457" s="557">
        <v>0.4</v>
      </c>
      <c r="AM457" s="558" t="s">
        <v>32</v>
      </c>
      <c r="AN457" s="315" t="s">
        <v>1946</v>
      </c>
      <c r="AO457" s="567" t="s">
        <v>1885</v>
      </c>
      <c r="AP457" s="315" t="s">
        <v>1900</v>
      </c>
      <c r="AQ457" s="574" t="s">
        <v>1914</v>
      </c>
    </row>
    <row r="458" spans="1:43" ht="41.25" thickTop="1" x14ac:dyDescent="0.25">
      <c r="A458" s="1188" t="s">
        <v>1863</v>
      </c>
      <c r="B458" s="1060" t="s">
        <v>1864</v>
      </c>
      <c r="C458" s="1060" t="s">
        <v>1865</v>
      </c>
      <c r="D458" s="1060" t="s">
        <v>1866</v>
      </c>
      <c r="E458" s="1106" t="s">
        <v>1867</v>
      </c>
      <c r="F458" s="1060" t="s">
        <v>1868</v>
      </c>
      <c r="G458" s="1060" t="s">
        <v>1869</v>
      </c>
      <c r="H458" s="1060" t="s">
        <v>1870</v>
      </c>
      <c r="I458" s="1060" t="s">
        <v>1871</v>
      </c>
      <c r="J458" s="1060" t="s">
        <v>1872</v>
      </c>
      <c r="K458" s="1060" t="s">
        <v>1873</v>
      </c>
      <c r="L458" s="1060">
        <v>76</v>
      </c>
      <c r="M458" s="1060" t="s">
        <v>38</v>
      </c>
      <c r="N458" s="1060" t="s">
        <v>1874</v>
      </c>
      <c r="O458" s="1060" t="s">
        <v>1875</v>
      </c>
      <c r="P458" s="1060" t="s">
        <v>1947</v>
      </c>
      <c r="Q458" s="1060" t="s">
        <v>1948</v>
      </c>
      <c r="R458" s="1190">
        <v>100</v>
      </c>
      <c r="S458" s="1060" t="s">
        <v>38</v>
      </c>
      <c r="T458" s="1129" t="s">
        <v>1949</v>
      </c>
      <c r="U458" s="1113" t="s">
        <v>33</v>
      </c>
      <c r="V458" s="1177" t="s">
        <v>1950</v>
      </c>
      <c r="W458" s="1131">
        <v>0.03</v>
      </c>
      <c r="X458" s="1179">
        <v>100</v>
      </c>
      <c r="Y458" s="1060" t="s">
        <v>38</v>
      </c>
      <c r="Z458" s="1159" t="s">
        <v>973</v>
      </c>
      <c r="AA458" s="1181"/>
      <c r="AB458" s="1183"/>
      <c r="AC458" s="881"/>
      <c r="AD458" s="891" t="s">
        <v>1881</v>
      </c>
      <c r="AE458" s="891" t="s">
        <v>1882</v>
      </c>
      <c r="AF458" s="847" t="s">
        <v>2314</v>
      </c>
      <c r="AG458" s="540" t="s">
        <v>69</v>
      </c>
      <c r="AH458" s="170" t="s">
        <v>1951</v>
      </c>
      <c r="AI458" s="541">
        <v>43486</v>
      </c>
      <c r="AJ458" s="541">
        <v>43555</v>
      </c>
      <c r="AK458" s="542">
        <f t="shared" si="18"/>
        <v>69</v>
      </c>
      <c r="AL458" s="543">
        <v>0.5</v>
      </c>
      <c r="AM458" s="308" t="s">
        <v>32</v>
      </c>
      <c r="AN458" s="308" t="s">
        <v>1952</v>
      </c>
      <c r="AO458" s="545" t="s">
        <v>1885</v>
      </c>
      <c r="AP458" s="308" t="s">
        <v>1900</v>
      </c>
      <c r="AQ458" s="561" t="s">
        <v>1953</v>
      </c>
    </row>
    <row r="459" spans="1:43" ht="74.25" customHeight="1" thickBot="1" x14ac:dyDescent="0.3">
      <c r="A459" s="1189"/>
      <c r="B459" s="1062"/>
      <c r="C459" s="1062"/>
      <c r="D459" s="1062"/>
      <c r="E459" s="1108"/>
      <c r="F459" s="1062"/>
      <c r="G459" s="1062"/>
      <c r="H459" s="1062"/>
      <c r="I459" s="1062"/>
      <c r="J459" s="1062"/>
      <c r="K459" s="1062"/>
      <c r="L459" s="1062"/>
      <c r="M459" s="1062"/>
      <c r="N459" s="1062"/>
      <c r="O459" s="1062"/>
      <c r="P459" s="1062"/>
      <c r="Q459" s="1062"/>
      <c r="R459" s="1191"/>
      <c r="S459" s="1062"/>
      <c r="T459" s="1130"/>
      <c r="U459" s="1168"/>
      <c r="V459" s="1178"/>
      <c r="W459" s="1132"/>
      <c r="X459" s="1180"/>
      <c r="Y459" s="1062"/>
      <c r="Z459" s="1160"/>
      <c r="AA459" s="1182"/>
      <c r="AB459" s="1184"/>
      <c r="AC459" s="883"/>
      <c r="AD459" s="893"/>
      <c r="AE459" s="893"/>
      <c r="AF459" s="849" t="s">
        <v>2315</v>
      </c>
      <c r="AG459" s="554" t="s">
        <v>69</v>
      </c>
      <c r="AH459" s="179" t="s">
        <v>1954</v>
      </c>
      <c r="AI459" s="555">
        <v>43486</v>
      </c>
      <c r="AJ459" s="555">
        <v>43555</v>
      </c>
      <c r="AK459" s="556">
        <f t="shared" si="18"/>
        <v>69</v>
      </c>
      <c r="AL459" s="557">
        <v>0.5</v>
      </c>
      <c r="AM459" s="314" t="s">
        <v>32</v>
      </c>
      <c r="AN459" s="314" t="s">
        <v>1952</v>
      </c>
      <c r="AO459" s="559" t="s">
        <v>1885</v>
      </c>
      <c r="AP459" s="314" t="s">
        <v>1900</v>
      </c>
      <c r="AQ459" s="563" t="s">
        <v>1953</v>
      </c>
    </row>
    <row r="460" spans="1:43" ht="136.5" customHeight="1" thickTop="1" thickBot="1" x14ac:dyDescent="0.3">
      <c r="A460" s="111" t="s">
        <v>1863</v>
      </c>
      <c r="B460" s="113" t="s">
        <v>1955</v>
      </c>
      <c r="C460" s="113" t="s">
        <v>1865</v>
      </c>
      <c r="D460" s="113" t="s">
        <v>1866</v>
      </c>
      <c r="E460" s="114" t="s">
        <v>1867</v>
      </c>
      <c r="F460" s="113" t="s">
        <v>1868</v>
      </c>
      <c r="G460" s="113" t="s">
        <v>1869</v>
      </c>
      <c r="H460" s="113" t="s">
        <v>1870</v>
      </c>
      <c r="I460" s="114" t="s">
        <v>1871</v>
      </c>
      <c r="J460" s="113" t="s">
        <v>1956</v>
      </c>
      <c r="K460" s="114" t="s">
        <v>1957</v>
      </c>
      <c r="L460" s="113">
        <v>96</v>
      </c>
      <c r="M460" s="113" t="s">
        <v>38</v>
      </c>
      <c r="N460" s="113" t="s">
        <v>1958</v>
      </c>
      <c r="O460" s="113" t="s">
        <v>1959</v>
      </c>
      <c r="P460" s="113" t="s">
        <v>1960</v>
      </c>
      <c r="Q460" s="114" t="s">
        <v>1961</v>
      </c>
      <c r="R460" s="578">
        <v>98</v>
      </c>
      <c r="S460" s="113" t="s">
        <v>38</v>
      </c>
      <c r="T460" s="579" t="s">
        <v>1962</v>
      </c>
      <c r="U460" s="580" t="s">
        <v>33</v>
      </c>
      <c r="V460" s="581" t="s">
        <v>1963</v>
      </c>
      <c r="W460" s="582">
        <v>0.02</v>
      </c>
      <c r="X460" s="583">
        <v>2100</v>
      </c>
      <c r="Y460" s="113" t="s">
        <v>327</v>
      </c>
      <c r="Z460" s="584" t="s">
        <v>328</v>
      </c>
      <c r="AA460" s="581"/>
      <c r="AB460" s="581"/>
      <c r="AC460" s="114"/>
      <c r="AD460" s="585" t="s">
        <v>1881</v>
      </c>
      <c r="AE460" s="585" t="s">
        <v>1882</v>
      </c>
      <c r="AF460" s="850" t="s">
        <v>2316</v>
      </c>
      <c r="AG460" s="580" t="s">
        <v>69</v>
      </c>
      <c r="AH460" s="114" t="s">
        <v>1964</v>
      </c>
      <c r="AI460" s="586">
        <v>43466</v>
      </c>
      <c r="AJ460" s="586">
        <v>43829</v>
      </c>
      <c r="AK460" s="587">
        <f t="shared" si="18"/>
        <v>363</v>
      </c>
      <c r="AL460" s="588">
        <v>1</v>
      </c>
      <c r="AM460" s="589" t="s">
        <v>32</v>
      </c>
      <c r="AN460" s="113" t="s">
        <v>1111</v>
      </c>
      <c r="AO460" s="584" t="s">
        <v>1965</v>
      </c>
      <c r="AP460" s="113" t="s">
        <v>71</v>
      </c>
      <c r="AQ460" s="590" t="s">
        <v>1966</v>
      </c>
    </row>
    <row r="461" spans="1:43" ht="121.5" customHeight="1" thickTop="1" thickBot="1" x14ac:dyDescent="0.3">
      <c r="A461" s="111" t="s">
        <v>1863</v>
      </c>
      <c r="B461" s="113" t="s">
        <v>1955</v>
      </c>
      <c r="C461" s="113" t="s">
        <v>1865</v>
      </c>
      <c r="D461" s="113" t="s">
        <v>1866</v>
      </c>
      <c r="E461" s="114" t="s">
        <v>1867</v>
      </c>
      <c r="F461" s="113" t="s">
        <v>1868</v>
      </c>
      <c r="G461" s="113" t="s">
        <v>1869</v>
      </c>
      <c r="H461" s="113" t="s">
        <v>1870</v>
      </c>
      <c r="I461" s="114" t="s">
        <v>1871</v>
      </c>
      <c r="J461" s="113" t="s">
        <v>1956</v>
      </c>
      <c r="K461" s="114" t="s">
        <v>1957</v>
      </c>
      <c r="L461" s="113">
        <v>96</v>
      </c>
      <c r="M461" s="113" t="s">
        <v>38</v>
      </c>
      <c r="N461" s="113" t="s">
        <v>1958</v>
      </c>
      <c r="O461" s="113" t="s">
        <v>1959</v>
      </c>
      <c r="P461" s="113" t="s">
        <v>1967</v>
      </c>
      <c r="Q461" s="114" t="s">
        <v>1968</v>
      </c>
      <c r="R461" s="578">
        <v>98</v>
      </c>
      <c r="S461" s="113" t="s">
        <v>38</v>
      </c>
      <c r="T461" s="591" t="s">
        <v>1969</v>
      </c>
      <c r="U461" s="580" t="s">
        <v>33</v>
      </c>
      <c r="V461" s="114" t="s">
        <v>1970</v>
      </c>
      <c r="W461" s="592">
        <v>0.02</v>
      </c>
      <c r="X461" s="593">
        <v>2000</v>
      </c>
      <c r="Y461" s="113" t="s">
        <v>327</v>
      </c>
      <c r="Z461" s="584" t="s">
        <v>328</v>
      </c>
      <c r="AA461" s="594">
        <v>400000000</v>
      </c>
      <c r="AB461" s="595"/>
      <c r="AC461" s="114"/>
      <c r="AD461" s="585" t="s">
        <v>1881</v>
      </c>
      <c r="AE461" s="585" t="s">
        <v>1882</v>
      </c>
      <c r="AF461" s="850" t="s">
        <v>2317</v>
      </c>
      <c r="AG461" s="580" t="s">
        <v>69</v>
      </c>
      <c r="AH461" s="114" t="s">
        <v>1971</v>
      </c>
      <c r="AI461" s="586">
        <v>43466</v>
      </c>
      <c r="AJ461" s="586">
        <v>43829</v>
      </c>
      <c r="AK461" s="587">
        <f t="shared" si="18"/>
        <v>363</v>
      </c>
      <c r="AL461" s="588">
        <v>1</v>
      </c>
      <c r="AM461" s="589" t="s">
        <v>32</v>
      </c>
      <c r="AN461" s="113" t="s">
        <v>1111</v>
      </c>
      <c r="AO461" s="584" t="s">
        <v>1965</v>
      </c>
      <c r="AP461" s="113" t="s">
        <v>71</v>
      </c>
      <c r="AQ461" s="590" t="s">
        <v>1966</v>
      </c>
    </row>
    <row r="462" spans="1:43" ht="114.75" customHeight="1" thickTop="1" thickBot="1" x14ac:dyDescent="0.3">
      <c r="A462" s="111" t="s">
        <v>1863</v>
      </c>
      <c r="B462" s="113" t="s">
        <v>1955</v>
      </c>
      <c r="C462" s="113" t="s">
        <v>1865</v>
      </c>
      <c r="D462" s="113" t="s">
        <v>1866</v>
      </c>
      <c r="E462" s="114" t="s">
        <v>1867</v>
      </c>
      <c r="F462" s="113" t="s">
        <v>1868</v>
      </c>
      <c r="G462" s="113" t="s">
        <v>1869</v>
      </c>
      <c r="H462" s="113" t="s">
        <v>1870</v>
      </c>
      <c r="I462" s="114" t="s">
        <v>1871</v>
      </c>
      <c r="J462" s="113" t="s">
        <v>1956</v>
      </c>
      <c r="K462" s="114" t="s">
        <v>1957</v>
      </c>
      <c r="L462" s="113">
        <v>96</v>
      </c>
      <c r="M462" s="113" t="s">
        <v>38</v>
      </c>
      <c r="N462" s="113" t="s">
        <v>1958</v>
      </c>
      <c r="O462" s="113" t="s">
        <v>1959</v>
      </c>
      <c r="P462" s="113" t="s">
        <v>1972</v>
      </c>
      <c r="Q462" s="114" t="s">
        <v>1973</v>
      </c>
      <c r="R462" s="578">
        <v>26</v>
      </c>
      <c r="S462" s="113" t="s">
        <v>38</v>
      </c>
      <c r="T462" s="591" t="s">
        <v>1974</v>
      </c>
      <c r="U462" s="580" t="s">
        <v>33</v>
      </c>
      <c r="V462" s="114" t="s">
        <v>1975</v>
      </c>
      <c r="W462" s="592">
        <v>0.02</v>
      </c>
      <c r="X462" s="593">
        <v>1000</v>
      </c>
      <c r="Y462" s="113" t="s">
        <v>327</v>
      </c>
      <c r="Z462" s="584" t="s">
        <v>328</v>
      </c>
      <c r="AA462" s="594">
        <v>395300000</v>
      </c>
      <c r="AB462" s="595"/>
      <c r="AC462" s="114"/>
      <c r="AD462" s="585" t="s">
        <v>1881</v>
      </c>
      <c r="AE462" s="585" t="s">
        <v>1882</v>
      </c>
      <c r="AF462" s="850" t="s">
        <v>2318</v>
      </c>
      <c r="AG462" s="580" t="s">
        <v>69</v>
      </c>
      <c r="AH462" s="116" t="s">
        <v>1976</v>
      </c>
      <c r="AI462" s="596">
        <v>43466</v>
      </c>
      <c r="AJ462" s="596">
        <v>43829</v>
      </c>
      <c r="AK462" s="597">
        <f t="shared" si="18"/>
        <v>363</v>
      </c>
      <c r="AL462" s="598">
        <v>1</v>
      </c>
      <c r="AM462" s="599" t="s">
        <v>32</v>
      </c>
      <c r="AN462" s="112" t="s">
        <v>1111</v>
      </c>
      <c r="AO462" s="600" t="s">
        <v>1965</v>
      </c>
      <c r="AP462" s="112" t="s">
        <v>71</v>
      </c>
      <c r="AQ462" s="601" t="s">
        <v>1966</v>
      </c>
    </row>
    <row r="463" spans="1:43" ht="39.75" customHeight="1" thickTop="1" x14ac:dyDescent="0.25">
      <c r="A463" s="965" t="s">
        <v>1863</v>
      </c>
      <c r="B463" s="957" t="s">
        <v>1955</v>
      </c>
      <c r="C463" s="957" t="s">
        <v>1865</v>
      </c>
      <c r="D463" s="957" t="s">
        <v>1866</v>
      </c>
      <c r="E463" s="959" t="s">
        <v>1867</v>
      </c>
      <c r="F463" s="957" t="s">
        <v>1868</v>
      </c>
      <c r="G463" s="957" t="s">
        <v>1869</v>
      </c>
      <c r="H463" s="957" t="s">
        <v>1870</v>
      </c>
      <c r="I463" s="957" t="s">
        <v>1871</v>
      </c>
      <c r="J463" s="957" t="s">
        <v>1956</v>
      </c>
      <c r="K463" s="957" t="s">
        <v>1957</v>
      </c>
      <c r="L463" s="957">
        <v>96</v>
      </c>
      <c r="M463" s="957" t="s">
        <v>38</v>
      </c>
      <c r="N463" s="957" t="s">
        <v>1958</v>
      </c>
      <c r="O463" s="957" t="s">
        <v>1959</v>
      </c>
      <c r="P463" s="957" t="s">
        <v>1972</v>
      </c>
      <c r="Q463" s="957" t="s">
        <v>1973</v>
      </c>
      <c r="R463" s="1086">
        <v>26</v>
      </c>
      <c r="S463" s="957" t="s">
        <v>38</v>
      </c>
      <c r="T463" s="1066" t="s">
        <v>1977</v>
      </c>
      <c r="U463" s="1069" t="s">
        <v>33</v>
      </c>
      <c r="V463" s="957" t="s">
        <v>1978</v>
      </c>
      <c r="W463" s="1048">
        <v>0.02</v>
      </c>
      <c r="X463" s="1044">
        <v>6</v>
      </c>
      <c r="Y463" s="957" t="s">
        <v>327</v>
      </c>
      <c r="Z463" s="1051" t="s">
        <v>328</v>
      </c>
      <c r="AA463" s="1173">
        <v>160000000</v>
      </c>
      <c r="AB463" s="1175"/>
      <c r="AC463" s="1051"/>
      <c r="AD463" s="1057" t="s">
        <v>1881</v>
      </c>
      <c r="AE463" s="1057" t="s">
        <v>1882</v>
      </c>
      <c r="AF463" s="847" t="s">
        <v>2319</v>
      </c>
      <c r="AG463" s="540" t="s">
        <v>69</v>
      </c>
      <c r="AH463" s="445" t="s">
        <v>1979</v>
      </c>
      <c r="AI463" s="541">
        <v>43469</v>
      </c>
      <c r="AJ463" s="541">
        <v>43829</v>
      </c>
      <c r="AK463" s="542">
        <v>363</v>
      </c>
      <c r="AL463" s="543">
        <v>0.5</v>
      </c>
      <c r="AM463" s="544" t="s">
        <v>32</v>
      </c>
      <c r="AN463" s="308" t="s">
        <v>1111</v>
      </c>
      <c r="AO463" s="545" t="s">
        <v>1965</v>
      </c>
      <c r="AP463" s="308" t="s">
        <v>71</v>
      </c>
      <c r="AQ463" s="564" t="s">
        <v>1980</v>
      </c>
    </row>
    <row r="464" spans="1:43" ht="87" customHeight="1" thickBot="1" x14ac:dyDescent="0.3">
      <c r="A464" s="966"/>
      <c r="B464" s="958"/>
      <c r="C464" s="958"/>
      <c r="D464" s="958"/>
      <c r="E464" s="960"/>
      <c r="F464" s="958"/>
      <c r="G464" s="958"/>
      <c r="H464" s="958"/>
      <c r="I464" s="958"/>
      <c r="J464" s="958"/>
      <c r="K464" s="958"/>
      <c r="L464" s="958"/>
      <c r="M464" s="958"/>
      <c r="N464" s="958"/>
      <c r="O464" s="958"/>
      <c r="P464" s="958"/>
      <c r="Q464" s="958"/>
      <c r="R464" s="1090"/>
      <c r="S464" s="958"/>
      <c r="T464" s="1068"/>
      <c r="U464" s="1071"/>
      <c r="V464" s="958"/>
      <c r="W464" s="1050"/>
      <c r="X464" s="1045"/>
      <c r="Y464" s="958"/>
      <c r="Z464" s="1053"/>
      <c r="AA464" s="1174"/>
      <c r="AB464" s="1176"/>
      <c r="AC464" s="1053"/>
      <c r="AD464" s="1059"/>
      <c r="AE464" s="1059"/>
      <c r="AF464" s="849" t="s">
        <v>2320</v>
      </c>
      <c r="AG464" s="554" t="s">
        <v>69</v>
      </c>
      <c r="AH464" s="455" t="s">
        <v>1981</v>
      </c>
      <c r="AI464" s="555">
        <v>43469</v>
      </c>
      <c r="AJ464" s="555">
        <v>43829</v>
      </c>
      <c r="AK464" s="556">
        <v>363</v>
      </c>
      <c r="AL464" s="557">
        <v>0.5</v>
      </c>
      <c r="AM464" s="558" t="s">
        <v>32</v>
      </c>
      <c r="AN464" s="314" t="s">
        <v>1111</v>
      </c>
      <c r="AO464" s="559" t="s">
        <v>1965</v>
      </c>
      <c r="AP464" s="314" t="s">
        <v>71</v>
      </c>
      <c r="AQ464" s="568" t="s">
        <v>1980</v>
      </c>
    </row>
    <row r="465" spans="1:43" ht="125.25" customHeight="1" thickTop="1" thickBot="1" x14ac:dyDescent="0.3">
      <c r="A465" s="137" t="s">
        <v>1863</v>
      </c>
      <c r="B465" s="139" t="s">
        <v>1955</v>
      </c>
      <c r="C465" s="139" t="s">
        <v>1865</v>
      </c>
      <c r="D465" s="139" t="s">
        <v>1866</v>
      </c>
      <c r="E465" s="140" t="s">
        <v>1867</v>
      </c>
      <c r="F465" s="139" t="s">
        <v>1868</v>
      </c>
      <c r="G465" s="139" t="s">
        <v>1869</v>
      </c>
      <c r="H465" s="139" t="s">
        <v>1870</v>
      </c>
      <c r="I465" s="140" t="s">
        <v>1871</v>
      </c>
      <c r="J465" s="139" t="s">
        <v>1956</v>
      </c>
      <c r="K465" s="140" t="s">
        <v>1957</v>
      </c>
      <c r="L465" s="139">
        <v>96</v>
      </c>
      <c r="M465" s="139" t="s">
        <v>38</v>
      </c>
      <c r="N465" s="139" t="s">
        <v>1958</v>
      </c>
      <c r="O465" s="139" t="s">
        <v>1959</v>
      </c>
      <c r="P465" s="139" t="s">
        <v>1982</v>
      </c>
      <c r="Q465" s="140" t="s">
        <v>1983</v>
      </c>
      <c r="R465" s="602">
        <v>16</v>
      </c>
      <c r="S465" s="139" t="s">
        <v>327</v>
      </c>
      <c r="T465" s="591" t="s">
        <v>1984</v>
      </c>
      <c r="U465" s="603" t="s">
        <v>33</v>
      </c>
      <c r="V465" s="114" t="s">
        <v>1985</v>
      </c>
      <c r="W465" s="592">
        <v>0.02</v>
      </c>
      <c r="X465" s="593">
        <v>1</v>
      </c>
      <c r="Y465" s="113" t="s">
        <v>327</v>
      </c>
      <c r="Z465" s="584" t="s">
        <v>328</v>
      </c>
      <c r="AA465" s="594"/>
      <c r="AB465" s="604"/>
      <c r="AC465" s="584"/>
      <c r="AD465" s="585" t="s">
        <v>1881</v>
      </c>
      <c r="AE465" s="585" t="s">
        <v>1882</v>
      </c>
      <c r="AF465" s="850" t="s">
        <v>2321</v>
      </c>
      <c r="AG465" s="580" t="s">
        <v>69</v>
      </c>
      <c r="AH465" s="116" t="s">
        <v>1986</v>
      </c>
      <c r="AI465" s="596">
        <v>43467</v>
      </c>
      <c r="AJ465" s="596">
        <v>43829</v>
      </c>
      <c r="AK465" s="597">
        <v>363</v>
      </c>
      <c r="AL465" s="598">
        <v>1</v>
      </c>
      <c r="AM465" s="599" t="s">
        <v>32</v>
      </c>
      <c r="AN465" s="112" t="s">
        <v>1111</v>
      </c>
      <c r="AO465" s="600" t="s">
        <v>1965</v>
      </c>
      <c r="AP465" s="112" t="s">
        <v>1987</v>
      </c>
      <c r="AQ465" s="601" t="s">
        <v>1988</v>
      </c>
    </row>
    <row r="466" spans="1:43" ht="59.25" customHeight="1" thickTop="1" x14ac:dyDescent="0.25">
      <c r="A466" s="965" t="s">
        <v>1863</v>
      </c>
      <c r="B466" s="957" t="s">
        <v>1955</v>
      </c>
      <c r="C466" s="957" t="s">
        <v>1865</v>
      </c>
      <c r="D466" s="957" t="s">
        <v>1866</v>
      </c>
      <c r="E466" s="959" t="s">
        <v>1867</v>
      </c>
      <c r="F466" s="1060" t="s">
        <v>1868</v>
      </c>
      <c r="G466" s="957" t="s">
        <v>1869</v>
      </c>
      <c r="H466" s="957" t="s">
        <v>1870</v>
      </c>
      <c r="I466" s="959" t="s">
        <v>1871</v>
      </c>
      <c r="J466" s="957" t="s">
        <v>1956</v>
      </c>
      <c r="K466" s="959" t="s">
        <v>1957</v>
      </c>
      <c r="L466" s="957">
        <v>96</v>
      </c>
      <c r="M466" s="957" t="s">
        <v>38</v>
      </c>
      <c r="N466" s="957" t="s">
        <v>1958</v>
      </c>
      <c r="O466" s="957" t="s">
        <v>1959</v>
      </c>
      <c r="P466" s="957" t="s">
        <v>1972</v>
      </c>
      <c r="Q466" s="959" t="s">
        <v>1973</v>
      </c>
      <c r="R466" s="1086">
        <v>26</v>
      </c>
      <c r="S466" s="957" t="s">
        <v>38</v>
      </c>
      <c r="T466" s="1066" t="s">
        <v>1989</v>
      </c>
      <c r="U466" s="1069" t="s">
        <v>33</v>
      </c>
      <c r="V466" s="959" t="s">
        <v>1990</v>
      </c>
      <c r="W466" s="1048">
        <v>0.02</v>
      </c>
      <c r="X466" s="1171">
        <v>0.33</v>
      </c>
      <c r="Y466" s="1173" t="s">
        <v>38</v>
      </c>
      <c r="Z466" s="1051" t="s">
        <v>973</v>
      </c>
      <c r="AA466" s="1173"/>
      <c r="AB466" s="1054">
        <v>243000000</v>
      </c>
      <c r="AC466" s="959"/>
      <c r="AD466" s="1057" t="s">
        <v>1881</v>
      </c>
      <c r="AE466" s="1057" t="s">
        <v>1882</v>
      </c>
      <c r="AF466" s="847" t="s">
        <v>2322</v>
      </c>
      <c r="AG466" s="540" t="s">
        <v>69</v>
      </c>
      <c r="AH466" s="365" t="s">
        <v>1991</v>
      </c>
      <c r="AI466" s="541">
        <v>43617</v>
      </c>
      <c r="AJ466" s="541">
        <v>43829</v>
      </c>
      <c r="AK466" s="542">
        <f t="shared" ref="AK466:AK493" si="19">+AJ466-AI466</f>
        <v>212</v>
      </c>
      <c r="AL466" s="543">
        <v>0.5</v>
      </c>
      <c r="AM466" s="544" t="s">
        <v>32</v>
      </c>
      <c r="AN466" s="308" t="s">
        <v>1111</v>
      </c>
      <c r="AO466" s="545" t="s">
        <v>1965</v>
      </c>
      <c r="AP466" s="308" t="s">
        <v>71</v>
      </c>
      <c r="AQ466" s="564" t="s">
        <v>1966</v>
      </c>
    </row>
    <row r="467" spans="1:43" ht="70.5" customHeight="1" thickBot="1" x14ac:dyDescent="0.3">
      <c r="A467" s="966"/>
      <c r="B467" s="958"/>
      <c r="C467" s="958"/>
      <c r="D467" s="958"/>
      <c r="E467" s="960"/>
      <c r="F467" s="1062"/>
      <c r="G467" s="958"/>
      <c r="H467" s="958"/>
      <c r="I467" s="960"/>
      <c r="J467" s="958"/>
      <c r="K467" s="960"/>
      <c r="L467" s="958"/>
      <c r="M467" s="958"/>
      <c r="N467" s="958"/>
      <c r="O467" s="958"/>
      <c r="P467" s="958"/>
      <c r="Q467" s="960"/>
      <c r="R467" s="1090"/>
      <c r="S467" s="958"/>
      <c r="T467" s="1068"/>
      <c r="U467" s="1071"/>
      <c r="V467" s="960"/>
      <c r="W467" s="1050"/>
      <c r="X467" s="1172"/>
      <c r="Y467" s="1174"/>
      <c r="Z467" s="1053"/>
      <c r="AA467" s="1174"/>
      <c r="AB467" s="1056"/>
      <c r="AC467" s="960"/>
      <c r="AD467" s="1059"/>
      <c r="AE467" s="1059"/>
      <c r="AF467" s="849" t="s">
        <v>2323</v>
      </c>
      <c r="AG467" s="554" t="s">
        <v>69</v>
      </c>
      <c r="AH467" s="605" t="s">
        <v>1992</v>
      </c>
      <c r="AI467" s="555">
        <v>43617</v>
      </c>
      <c r="AJ467" s="555">
        <v>43829</v>
      </c>
      <c r="AK467" s="556">
        <f t="shared" si="19"/>
        <v>212</v>
      </c>
      <c r="AL467" s="557">
        <v>0.5</v>
      </c>
      <c r="AM467" s="558" t="s">
        <v>32</v>
      </c>
      <c r="AN467" s="314" t="s">
        <v>1111</v>
      </c>
      <c r="AO467" s="559" t="s">
        <v>1965</v>
      </c>
      <c r="AP467" s="314" t="s">
        <v>71</v>
      </c>
      <c r="AQ467" s="568" t="s">
        <v>1966</v>
      </c>
    </row>
    <row r="468" spans="1:43" ht="76.5" customHeight="1" thickTop="1" x14ac:dyDescent="0.25">
      <c r="A468" s="965" t="s">
        <v>1863</v>
      </c>
      <c r="B468" s="957" t="s">
        <v>1993</v>
      </c>
      <c r="C468" s="957" t="s">
        <v>1865</v>
      </c>
      <c r="D468" s="957" t="s">
        <v>1866</v>
      </c>
      <c r="E468" s="959" t="s">
        <v>1867</v>
      </c>
      <c r="F468" s="1060" t="s">
        <v>1868</v>
      </c>
      <c r="G468" s="957" t="s">
        <v>1869</v>
      </c>
      <c r="H468" s="957" t="s">
        <v>1870</v>
      </c>
      <c r="I468" s="959" t="s">
        <v>1871</v>
      </c>
      <c r="J468" s="957" t="s">
        <v>1956</v>
      </c>
      <c r="K468" s="959" t="s">
        <v>1957</v>
      </c>
      <c r="L468" s="957">
        <v>96</v>
      </c>
      <c r="M468" s="957" t="s">
        <v>38</v>
      </c>
      <c r="N468" s="957" t="s">
        <v>1994</v>
      </c>
      <c r="O468" s="957" t="s">
        <v>1995</v>
      </c>
      <c r="P468" s="957" t="s">
        <v>1996</v>
      </c>
      <c r="Q468" s="959" t="s">
        <v>1997</v>
      </c>
      <c r="R468" s="1063">
        <v>100</v>
      </c>
      <c r="S468" s="957" t="s">
        <v>38</v>
      </c>
      <c r="T468" s="1066" t="s">
        <v>1998</v>
      </c>
      <c r="U468" s="1069" t="s">
        <v>33</v>
      </c>
      <c r="V468" s="1072" t="s">
        <v>1999</v>
      </c>
      <c r="W468" s="1048">
        <v>0.02</v>
      </c>
      <c r="X468" s="1044">
        <v>100</v>
      </c>
      <c r="Y468" s="957" t="s">
        <v>38</v>
      </c>
      <c r="Z468" s="1051" t="s">
        <v>328</v>
      </c>
      <c r="AA468" s="1133">
        <v>0</v>
      </c>
      <c r="AB468" s="1133">
        <v>0</v>
      </c>
      <c r="AC468" s="959"/>
      <c r="AD468" s="1057" t="s">
        <v>2000</v>
      </c>
      <c r="AE468" s="1057" t="s">
        <v>2001</v>
      </c>
      <c r="AF468" s="847" t="s">
        <v>2324</v>
      </c>
      <c r="AG468" s="540" t="s">
        <v>69</v>
      </c>
      <c r="AH468" s="445" t="s">
        <v>2002</v>
      </c>
      <c r="AI468" s="541">
        <v>43497</v>
      </c>
      <c r="AJ468" s="541">
        <v>43830</v>
      </c>
      <c r="AK468" s="542">
        <f t="shared" si="19"/>
        <v>333</v>
      </c>
      <c r="AL468" s="543">
        <v>0.6</v>
      </c>
      <c r="AM468" s="544" t="s">
        <v>32</v>
      </c>
      <c r="AN468" s="308" t="s">
        <v>2001</v>
      </c>
      <c r="AO468" s="308" t="s">
        <v>2000</v>
      </c>
      <c r="AP468" s="308" t="s">
        <v>88</v>
      </c>
      <c r="AQ468" s="564" t="s">
        <v>2003</v>
      </c>
    </row>
    <row r="469" spans="1:43" ht="63.75" customHeight="1" thickBot="1" x14ac:dyDescent="0.3">
      <c r="A469" s="966"/>
      <c r="B469" s="958"/>
      <c r="C469" s="958"/>
      <c r="D469" s="958"/>
      <c r="E469" s="960"/>
      <c r="F469" s="1062"/>
      <c r="G469" s="958"/>
      <c r="H469" s="958"/>
      <c r="I469" s="960"/>
      <c r="J469" s="958"/>
      <c r="K469" s="960"/>
      <c r="L469" s="958"/>
      <c r="M469" s="958"/>
      <c r="N469" s="958"/>
      <c r="O469" s="958"/>
      <c r="P469" s="958"/>
      <c r="Q469" s="960"/>
      <c r="R469" s="1065"/>
      <c r="S469" s="958"/>
      <c r="T469" s="1068"/>
      <c r="U469" s="1071"/>
      <c r="V469" s="1074"/>
      <c r="W469" s="1050"/>
      <c r="X469" s="1045"/>
      <c r="Y469" s="958"/>
      <c r="Z469" s="1053"/>
      <c r="AA469" s="1134"/>
      <c r="AB469" s="1134"/>
      <c r="AC469" s="960"/>
      <c r="AD469" s="1059"/>
      <c r="AE469" s="1059"/>
      <c r="AF469" s="849" t="s">
        <v>2325</v>
      </c>
      <c r="AG469" s="554" t="s">
        <v>69</v>
      </c>
      <c r="AH469" s="455" t="s">
        <v>2004</v>
      </c>
      <c r="AI469" s="555">
        <v>43497</v>
      </c>
      <c r="AJ469" s="555">
        <v>43830</v>
      </c>
      <c r="AK469" s="556">
        <f t="shared" si="19"/>
        <v>333</v>
      </c>
      <c r="AL469" s="557">
        <v>0.4</v>
      </c>
      <c r="AM469" s="558" t="s">
        <v>32</v>
      </c>
      <c r="AN469" s="314" t="s">
        <v>2001</v>
      </c>
      <c r="AO469" s="314" t="s">
        <v>2000</v>
      </c>
      <c r="AP469" s="314" t="s">
        <v>88</v>
      </c>
      <c r="AQ469" s="568" t="s">
        <v>2003</v>
      </c>
    </row>
    <row r="470" spans="1:43" ht="51.75" customHeight="1" thickTop="1" thickBot="1" x14ac:dyDescent="0.3">
      <c r="A470" s="1104" t="s">
        <v>1863</v>
      </c>
      <c r="B470" s="1060" t="s">
        <v>1993</v>
      </c>
      <c r="C470" s="1060" t="s">
        <v>1865</v>
      </c>
      <c r="D470" s="1060" t="s">
        <v>1866</v>
      </c>
      <c r="E470" s="1106" t="s">
        <v>1867</v>
      </c>
      <c r="F470" s="1060" t="s">
        <v>1868</v>
      </c>
      <c r="G470" s="1060" t="s">
        <v>1869</v>
      </c>
      <c r="H470" s="1060" t="s">
        <v>1870</v>
      </c>
      <c r="I470" s="1106" t="s">
        <v>1871</v>
      </c>
      <c r="J470" s="1060" t="s">
        <v>1956</v>
      </c>
      <c r="K470" s="1106" t="s">
        <v>1957</v>
      </c>
      <c r="L470" s="1060">
        <v>96</v>
      </c>
      <c r="M470" s="1060" t="s">
        <v>38</v>
      </c>
      <c r="N470" s="1060" t="s">
        <v>1994</v>
      </c>
      <c r="O470" s="1060" t="s">
        <v>1995</v>
      </c>
      <c r="P470" s="1060" t="s">
        <v>1996</v>
      </c>
      <c r="Q470" s="1106" t="s">
        <v>1997</v>
      </c>
      <c r="R470" s="1166">
        <v>100</v>
      </c>
      <c r="S470" s="1060" t="s">
        <v>38</v>
      </c>
      <c r="T470" s="1129" t="s">
        <v>2005</v>
      </c>
      <c r="U470" s="1113" t="s">
        <v>33</v>
      </c>
      <c r="V470" s="1169" t="s">
        <v>2006</v>
      </c>
      <c r="W470" s="1131">
        <v>0.02</v>
      </c>
      <c r="X470" s="1157">
        <v>25</v>
      </c>
      <c r="Y470" s="1060" t="s">
        <v>38</v>
      </c>
      <c r="Z470" s="1159" t="s">
        <v>328</v>
      </c>
      <c r="AA470" s="1161">
        <v>70000000</v>
      </c>
      <c r="AB470" s="1127"/>
      <c r="AC470" s="1106"/>
      <c r="AD470" s="1163" t="s">
        <v>2000</v>
      </c>
      <c r="AE470" s="1163" t="s">
        <v>2001</v>
      </c>
      <c r="AF470" s="850" t="s">
        <v>2326</v>
      </c>
      <c r="AG470" s="580" t="s">
        <v>69</v>
      </c>
      <c r="AH470" s="310" t="s">
        <v>2007</v>
      </c>
      <c r="AI470" s="606">
        <v>43497</v>
      </c>
      <c r="AJ470" s="606">
        <v>43830</v>
      </c>
      <c r="AK470" s="607">
        <f t="shared" si="19"/>
        <v>333</v>
      </c>
      <c r="AL470" s="608">
        <v>1</v>
      </c>
      <c r="AM470" s="609" t="s">
        <v>32</v>
      </c>
      <c r="AN470" s="610" t="s">
        <v>2001</v>
      </c>
      <c r="AO470" s="611" t="s">
        <v>2000</v>
      </c>
      <c r="AP470" s="612" t="s">
        <v>88</v>
      </c>
      <c r="AQ470" s="613" t="s">
        <v>2003</v>
      </c>
    </row>
    <row r="471" spans="1:43" ht="85.5" customHeight="1" thickTop="1" thickBot="1" x14ac:dyDescent="0.3">
      <c r="A471" s="1165"/>
      <c r="B471" s="1062"/>
      <c r="C471" s="1062"/>
      <c r="D471" s="1062"/>
      <c r="E471" s="1108"/>
      <c r="F471" s="1062"/>
      <c r="G471" s="1062"/>
      <c r="H471" s="1062"/>
      <c r="I471" s="1108"/>
      <c r="J471" s="1062"/>
      <c r="K471" s="1108"/>
      <c r="L471" s="1062"/>
      <c r="M471" s="1062"/>
      <c r="N471" s="1062"/>
      <c r="O471" s="1062"/>
      <c r="P471" s="1062"/>
      <c r="Q471" s="1108"/>
      <c r="R471" s="1167"/>
      <c r="S471" s="1062"/>
      <c r="T471" s="1130"/>
      <c r="U471" s="1168"/>
      <c r="V471" s="1170"/>
      <c r="W471" s="1132"/>
      <c r="X471" s="1158"/>
      <c r="Y471" s="1062"/>
      <c r="Z471" s="1160"/>
      <c r="AA471" s="1162"/>
      <c r="AB471" s="1128"/>
      <c r="AC471" s="1108"/>
      <c r="AD471" s="1164"/>
      <c r="AE471" s="1164"/>
      <c r="AF471" s="850" t="s">
        <v>2327</v>
      </c>
      <c r="AG471" s="580" t="s">
        <v>69</v>
      </c>
      <c r="AH471" s="316" t="s">
        <v>2008</v>
      </c>
      <c r="AI471" s="606">
        <v>43497</v>
      </c>
      <c r="AJ471" s="606">
        <v>43830</v>
      </c>
      <c r="AK471" s="607">
        <f t="shared" si="19"/>
        <v>333</v>
      </c>
      <c r="AL471" s="608">
        <v>1</v>
      </c>
      <c r="AM471" s="609" t="s">
        <v>32</v>
      </c>
      <c r="AN471" s="610" t="s">
        <v>2001</v>
      </c>
      <c r="AO471" s="611" t="s">
        <v>2000</v>
      </c>
      <c r="AP471" s="612" t="s">
        <v>88</v>
      </c>
      <c r="AQ471" s="613" t="s">
        <v>2003</v>
      </c>
    </row>
    <row r="472" spans="1:43" ht="27.75" thickTop="1" x14ac:dyDescent="0.25">
      <c r="A472" s="965" t="s">
        <v>1863</v>
      </c>
      <c r="B472" s="957" t="s">
        <v>1993</v>
      </c>
      <c r="C472" s="957" t="s">
        <v>1865</v>
      </c>
      <c r="D472" s="957" t="s">
        <v>1866</v>
      </c>
      <c r="E472" s="959" t="s">
        <v>1867</v>
      </c>
      <c r="F472" s="1060" t="s">
        <v>1868</v>
      </c>
      <c r="G472" s="957" t="s">
        <v>1869</v>
      </c>
      <c r="H472" s="957" t="s">
        <v>1870</v>
      </c>
      <c r="I472" s="959" t="s">
        <v>1871</v>
      </c>
      <c r="J472" s="957" t="s">
        <v>1956</v>
      </c>
      <c r="K472" s="959" t="s">
        <v>1957</v>
      </c>
      <c r="L472" s="957">
        <v>96</v>
      </c>
      <c r="M472" s="957" t="s">
        <v>38</v>
      </c>
      <c r="N472" s="957" t="s">
        <v>1994</v>
      </c>
      <c r="O472" s="957" t="s">
        <v>1995</v>
      </c>
      <c r="P472" s="957" t="s">
        <v>1996</v>
      </c>
      <c r="Q472" s="959" t="s">
        <v>1997</v>
      </c>
      <c r="R472" s="1063">
        <v>100</v>
      </c>
      <c r="S472" s="957" t="s">
        <v>38</v>
      </c>
      <c r="T472" s="1066" t="s">
        <v>2009</v>
      </c>
      <c r="U472" s="1069" t="s">
        <v>33</v>
      </c>
      <c r="V472" s="1072" t="s">
        <v>2010</v>
      </c>
      <c r="W472" s="1048">
        <v>0.02</v>
      </c>
      <c r="X472" s="1044">
        <v>25</v>
      </c>
      <c r="Y472" s="957" t="s">
        <v>38</v>
      </c>
      <c r="Z472" s="1051" t="s">
        <v>328</v>
      </c>
      <c r="AA472" s="1149">
        <v>380000000</v>
      </c>
      <c r="AB472" s="1152"/>
      <c r="AC472" s="959"/>
      <c r="AD472" s="1057" t="s">
        <v>2000</v>
      </c>
      <c r="AE472" s="1057" t="s">
        <v>2001</v>
      </c>
      <c r="AF472" s="847" t="s">
        <v>2328</v>
      </c>
      <c r="AG472" s="540" t="s">
        <v>69</v>
      </c>
      <c r="AH472" s="445" t="s">
        <v>2011</v>
      </c>
      <c r="AI472" s="541">
        <v>43497</v>
      </c>
      <c r="AJ472" s="541">
        <v>43830</v>
      </c>
      <c r="AK472" s="542">
        <f t="shared" si="19"/>
        <v>333</v>
      </c>
      <c r="AL472" s="543">
        <v>0.25</v>
      </c>
      <c r="AM472" s="544" t="s">
        <v>32</v>
      </c>
      <c r="AN472" s="313" t="s">
        <v>2001</v>
      </c>
      <c r="AO472" s="313" t="s">
        <v>2000</v>
      </c>
      <c r="AP472" s="308" t="s">
        <v>88</v>
      </c>
      <c r="AQ472" s="564" t="s">
        <v>2003</v>
      </c>
    </row>
    <row r="473" spans="1:43" ht="41.25" customHeight="1" x14ac:dyDescent="0.25">
      <c r="A473" s="976"/>
      <c r="B473" s="972"/>
      <c r="C473" s="972"/>
      <c r="D473" s="972"/>
      <c r="E473" s="973"/>
      <c r="F473" s="1061"/>
      <c r="G473" s="972"/>
      <c r="H473" s="972"/>
      <c r="I473" s="973"/>
      <c r="J473" s="972"/>
      <c r="K473" s="973"/>
      <c r="L473" s="972"/>
      <c r="M473" s="972"/>
      <c r="N473" s="972"/>
      <c r="O473" s="972"/>
      <c r="P473" s="972"/>
      <c r="Q473" s="973"/>
      <c r="R473" s="1064"/>
      <c r="S473" s="972"/>
      <c r="T473" s="1067"/>
      <c r="U473" s="1070"/>
      <c r="V473" s="1073"/>
      <c r="W473" s="1049"/>
      <c r="X473" s="1155"/>
      <c r="Y473" s="972"/>
      <c r="Z473" s="1052"/>
      <c r="AA473" s="1156"/>
      <c r="AB473" s="1153"/>
      <c r="AC473" s="973"/>
      <c r="AD473" s="1058"/>
      <c r="AE473" s="1058"/>
      <c r="AF473" s="848" t="s">
        <v>2329</v>
      </c>
      <c r="AG473" s="547" t="s">
        <v>69</v>
      </c>
      <c r="AH473" s="450" t="s">
        <v>2012</v>
      </c>
      <c r="AI473" s="548">
        <v>43497</v>
      </c>
      <c r="AJ473" s="548">
        <v>43830</v>
      </c>
      <c r="AK473" s="549">
        <f t="shared" si="19"/>
        <v>333</v>
      </c>
      <c r="AL473" s="550">
        <v>0.25</v>
      </c>
      <c r="AM473" s="551" t="s">
        <v>32</v>
      </c>
      <c r="AN473" s="324" t="s">
        <v>2001</v>
      </c>
      <c r="AO473" s="324" t="s">
        <v>2000</v>
      </c>
      <c r="AP473" s="320" t="s">
        <v>88</v>
      </c>
      <c r="AQ473" s="565" t="s">
        <v>2003</v>
      </c>
    </row>
    <row r="474" spans="1:43" ht="58.5" customHeight="1" x14ac:dyDescent="0.25">
      <c r="A474" s="976"/>
      <c r="B474" s="972"/>
      <c r="C474" s="972"/>
      <c r="D474" s="972"/>
      <c r="E474" s="973"/>
      <c r="F474" s="1061"/>
      <c r="G474" s="972"/>
      <c r="H474" s="972"/>
      <c r="I474" s="973"/>
      <c r="J474" s="972"/>
      <c r="K474" s="973"/>
      <c r="L474" s="972"/>
      <c r="M474" s="972"/>
      <c r="N474" s="972"/>
      <c r="O474" s="972"/>
      <c r="P474" s="972"/>
      <c r="Q474" s="973"/>
      <c r="R474" s="1064"/>
      <c r="S474" s="972"/>
      <c r="T474" s="1067"/>
      <c r="U474" s="1070"/>
      <c r="V474" s="1073"/>
      <c r="W474" s="1049"/>
      <c r="X474" s="1155"/>
      <c r="Y474" s="972"/>
      <c r="Z474" s="1052"/>
      <c r="AA474" s="1156"/>
      <c r="AB474" s="1153"/>
      <c r="AC474" s="973"/>
      <c r="AD474" s="1058"/>
      <c r="AE474" s="1058"/>
      <c r="AF474" s="848" t="s">
        <v>2330</v>
      </c>
      <c r="AG474" s="547" t="s">
        <v>69</v>
      </c>
      <c r="AH474" s="450" t="s">
        <v>2013</v>
      </c>
      <c r="AI474" s="548">
        <v>43497</v>
      </c>
      <c r="AJ474" s="548">
        <v>43830</v>
      </c>
      <c r="AK474" s="549">
        <f t="shared" si="19"/>
        <v>333</v>
      </c>
      <c r="AL474" s="550">
        <v>0.25</v>
      </c>
      <c r="AM474" s="551" t="s">
        <v>32</v>
      </c>
      <c r="AN474" s="324" t="s">
        <v>2001</v>
      </c>
      <c r="AO474" s="324" t="s">
        <v>2000</v>
      </c>
      <c r="AP474" s="320" t="s">
        <v>88</v>
      </c>
      <c r="AQ474" s="565" t="s">
        <v>2003</v>
      </c>
    </row>
    <row r="475" spans="1:43" ht="46.5" customHeight="1" thickBot="1" x14ac:dyDescent="0.3">
      <c r="A475" s="966"/>
      <c r="B475" s="958"/>
      <c r="C475" s="958"/>
      <c r="D475" s="958"/>
      <c r="E475" s="960"/>
      <c r="F475" s="1062"/>
      <c r="G475" s="958"/>
      <c r="H475" s="958"/>
      <c r="I475" s="960"/>
      <c r="J475" s="958"/>
      <c r="K475" s="960"/>
      <c r="L475" s="958"/>
      <c r="M475" s="958"/>
      <c r="N475" s="958"/>
      <c r="O475" s="958"/>
      <c r="P475" s="958"/>
      <c r="Q475" s="960"/>
      <c r="R475" s="1065"/>
      <c r="S475" s="958"/>
      <c r="T475" s="1068"/>
      <c r="U475" s="1071"/>
      <c r="V475" s="1074"/>
      <c r="W475" s="1050"/>
      <c r="X475" s="1045"/>
      <c r="Y475" s="958"/>
      <c r="Z475" s="1053"/>
      <c r="AA475" s="1150"/>
      <c r="AB475" s="1154"/>
      <c r="AC475" s="960"/>
      <c r="AD475" s="1059"/>
      <c r="AE475" s="1059"/>
      <c r="AF475" s="849" t="s">
        <v>2331</v>
      </c>
      <c r="AG475" s="554" t="s">
        <v>69</v>
      </c>
      <c r="AH475" s="455" t="s">
        <v>2014</v>
      </c>
      <c r="AI475" s="555">
        <v>43497</v>
      </c>
      <c r="AJ475" s="555">
        <v>43830</v>
      </c>
      <c r="AK475" s="556">
        <f t="shared" si="19"/>
        <v>333</v>
      </c>
      <c r="AL475" s="557">
        <v>0.25</v>
      </c>
      <c r="AM475" s="558" t="s">
        <v>32</v>
      </c>
      <c r="AN475" s="319" t="s">
        <v>2001</v>
      </c>
      <c r="AO475" s="319" t="s">
        <v>2000</v>
      </c>
      <c r="AP475" s="314" t="s">
        <v>88</v>
      </c>
      <c r="AQ475" s="568" t="s">
        <v>2003</v>
      </c>
    </row>
    <row r="476" spans="1:43" ht="43.5" customHeight="1" thickTop="1" x14ac:dyDescent="0.25">
      <c r="A476" s="965" t="s">
        <v>1863</v>
      </c>
      <c r="B476" s="957" t="s">
        <v>1993</v>
      </c>
      <c r="C476" s="957" t="s">
        <v>1865</v>
      </c>
      <c r="D476" s="957" t="s">
        <v>1866</v>
      </c>
      <c r="E476" s="959" t="s">
        <v>1867</v>
      </c>
      <c r="F476" s="1060" t="s">
        <v>1868</v>
      </c>
      <c r="G476" s="957" t="s">
        <v>1869</v>
      </c>
      <c r="H476" s="957" t="s">
        <v>1870</v>
      </c>
      <c r="I476" s="959" t="s">
        <v>1871</v>
      </c>
      <c r="J476" s="957" t="s">
        <v>1956</v>
      </c>
      <c r="K476" s="959" t="s">
        <v>1957</v>
      </c>
      <c r="L476" s="957">
        <v>96</v>
      </c>
      <c r="M476" s="957" t="s">
        <v>38</v>
      </c>
      <c r="N476" s="957" t="s">
        <v>1994</v>
      </c>
      <c r="O476" s="957" t="s">
        <v>1995</v>
      </c>
      <c r="P476" s="957" t="s">
        <v>1996</v>
      </c>
      <c r="Q476" s="959" t="s">
        <v>1997</v>
      </c>
      <c r="R476" s="1063">
        <v>100</v>
      </c>
      <c r="S476" s="957" t="s">
        <v>38</v>
      </c>
      <c r="T476" s="1066" t="s">
        <v>2015</v>
      </c>
      <c r="U476" s="1069" t="s">
        <v>33</v>
      </c>
      <c r="V476" s="1072" t="s">
        <v>2016</v>
      </c>
      <c r="W476" s="1048">
        <v>0.02</v>
      </c>
      <c r="X476" s="1044">
        <v>50</v>
      </c>
      <c r="Y476" s="957" t="s">
        <v>38</v>
      </c>
      <c r="Z476" s="1051" t="s">
        <v>328</v>
      </c>
      <c r="AA476" s="1149">
        <v>0</v>
      </c>
      <c r="AB476" s="1140"/>
      <c r="AC476" s="959"/>
      <c r="AD476" s="1057" t="s">
        <v>2000</v>
      </c>
      <c r="AE476" s="1057" t="s">
        <v>2001</v>
      </c>
      <c r="AF476" s="847" t="s">
        <v>2332</v>
      </c>
      <c r="AG476" s="540" t="s">
        <v>69</v>
      </c>
      <c r="AH476" s="445" t="s">
        <v>2017</v>
      </c>
      <c r="AI476" s="541">
        <v>43525</v>
      </c>
      <c r="AJ476" s="541">
        <v>43830</v>
      </c>
      <c r="AK476" s="542">
        <f t="shared" si="19"/>
        <v>305</v>
      </c>
      <c r="AL476" s="543">
        <v>0.5</v>
      </c>
      <c r="AM476" s="544" t="s">
        <v>32</v>
      </c>
      <c r="AN476" s="308" t="s">
        <v>2001</v>
      </c>
      <c r="AO476" s="614" t="s">
        <v>2000</v>
      </c>
      <c r="AP476" s="308" t="s">
        <v>88</v>
      </c>
      <c r="AQ476" s="564" t="s">
        <v>2003</v>
      </c>
    </row>
    <row r="477" spans="1:43" ht="90" customHeight="1" thickBot="1" x14ac:dyDescent="0.3">
      <c r="A477" s="966"/>
      <c r="B477" s="958"/>
      <c r="C477" s="958"/>
      <c r="D477" s="958"/>
      <c r="E477" s="960"/>
      <c r="F477" s="1062"/>
      <c r="G477" s="958"/>
      <c r="H477" s="958"/>
      <c r="I477" s="960"/>
      <c r="J477" s="958"/>
      <c r="K477" s="960"/>
      <c r="L477" s="958"/>
      <c r="M477" s="958"/>
      <c r="N477" s="958"/>
      <c r="O477" s="958"/>
      <c r="P477" s="958"/>
      <c r="Q477" s="960"/>
      <c r="R477" s="1065"/>
      <c r="S477" s="958"/>
      <c r="T477" s="1068"/>
      <c r="U477" s="1071"/>
      <c r="V477" s="1074"/>
      <c r="W477" s="1050"/>
      <c r="X477" s="1045"/>
      <c r="Y477" s="958"/>
      <c r="Z477" s="1053"/>
      <c r="AA477" s="1150"/>
      <c r="AB477" s="1151"/>
      <c r="AC477" s="960"/>
      <c r="AD477" s="1059"/>
      <c r="AE477" s="1059"/>
      <c r="AF477" s="849" t="s">
        <v>2333</v>
      </c>
      <c r="AG477" s="554" t="s">
        <v>69</v>
      </c>
      <c r="AH477" s="455" t="s">
        <v>2018</v>
      </c>
      <c r="AI477" s="555">
        <v>43525</v>
      </c>
      <c r="AJ477" s="555">
        <v>43830</v>
      </c>
      <c r="AK477" s="556">
        <f t="shared" si="19"/>
        <v>305</v>
      </c>
      <c r="AL477" s="557">
        <v>0.5</v>
      </c>
      <c r="AM477" s="615" t="s">
        <v>32</v>
      </c>
      <c r="AN477" s="314" t="s">
        <v>2001</v>
      </c>
      <c r="AO477" s="616" t="s">
        <v>2000</v>
      </c>
      <c r="AP477" s="314" t="s">
        <v>88</v>
      </c>
      <c r="AQ477" s="568" t="s">
        <v>2003</v>
      </c>
    </row>
    <row r="478" spans="1:43" ht="45.75" customHeight="1" thickTop="1" x14ac:dyDescent="0.25">
      <c r="A478" s="965" t="s">
        <v>1863</v>
      </c>
      <c r="B478" s="957" t="s">
        <v>1993</v>
      </c>
      <c r="C478" s="957" t="s">
        <v>1865</v>
      </c>
      <c r="D478" s="957" t="s">
        <v>1866</v>
      </c>
      <c r="E478" s="959" t="s">
        <v>1867</v>
      </c>
      <c r="F478" s="1060" t="s">
        <v>1868</v>
      </c>
      <c r="G478" s="957" t="s">
        <v>1869</v>
      </c>
      <c r="H478" s="957" t="s">
        <v>1870</v>
      </c>
      <c r="I478" s="959" t="s">
        <v>1871</v>
      </c>
      <c r="J478" s="957" t="s">
        <v>1956</v>
      </c>
      <c r="K478" s="959" t="s">
        <v>1957</v>
      </c>
      <c r="L478" s="957">
        <v>96</v>
      </c>
      <c r="M478" s="957" t="s">
        <v>38</v>
      </c>
      <c r="N478" s="957" t="s">
        <v>1994</v>
      </c>
      <c r="O478" s="957" t="s">
        <v>1995</v>
      </c>
      <c r="P478" s="957" t="s">
        <v>1996</v>
      </c>
      <c r="Q478" s="959" t="s">
        <v>1997</v>
      </c>
      <c r="R478" s="1063">
        <v>100</v>
      </c>
      <c r="S478" s="957" t="s">
        <v>38</v>
      </c>
      <c r="T478" s="1066" t="s">
        <v>2019</v>
      </c>
      <c r="U478" s="1069" t="s">
        <v>33</v>
      </c>
      <c r="V478" s="1072" t="s">
        <v>2020</v>
      </c>
      <c r="W478" s="1048">
        <v>0.02</v>
      </c>
      <c r="X478" s="1044">
        <v>25</v>
      </c>
      <c r="Y478" s="957" t="s">
        <v>38</v>
      </c>
      <c r="Z478" s="1051" t="s">
        <v>328</v>
      </c>
      <c r="AA478" s="1133">
        <v>0</v>
      </c>
      <c r="AB478" s="1140"/>
      <c r="AC478" s="959"/>
      <c r="AD478" s="1057" t="s">
        <v>2000</v>
      </c>
      <c r="AE478" s="1057" t="s">
        <v>2001</v>
      </c>
      <c r="AF478" s="847" t="s">
        <v>2334</v>
      </c>
      <c r="AG478" s="540" t="s">
        <v>69</v>
      </c>
      <c r="AH478" s="310" t="s">
        <v>2021</v>
      </c>
      <c r="AI478" s="569">
        <v>43525</v>
      </c>
      <c r="AJ478" s="569">
        <v>43830</v>
      </c>
      <c r="AK478" s="617">
        <f t="shared" si="19"/>
        <v>305</v>
      </c>
      <c r="AL478" s="618">
        <v>0.6</v>
      </c>
      <c r="AM478" s="619" t="s">
        <v>32</v>
      </c>
      <c r="AN478" s="309" t="s">
        <v>2001</v>
      </c>
      <c r="AO478" s="309" t="s">
        <v>2000</v>
      </c>
      <c r="AP478" s="309" t="s">
        <v>88</v>
      </c>
      <c r="AQ478" s="546" t="s">
        <v>2003</v>
      </c>
    </row>
    <row r="479" spans="1:43" ht="74.25" customHeight="1" thickBot="1" x14ac:dyDescent="0.3">
      <c r="A479" s="1144"/>
      <c r="B479" s="1137"/>
      <c r="C479" s="1137"/>
      <c r="D479" s="1137"/>
      <c r="E479" s="1142"/>
      <c r="F479" s="1062"/>
      <c r="G479" s="1137"/>
      <c r="H479" s="1137"/>
      <c r="I479" s="1142"/>
      <c r="J479" s="1137"/>
      <c r="K479" s="1142"/>
      <c r="L479" s="1137"/>
      <c r="M479" s="1137"/>
      <c r="N479" s="1137"/>
      <c r="O479" s="1137"/>
      <c r="P479" s="1137"/>
      <c r="Q479" s="1142"/>
      <c r="R479" s="1145"/>
      <c r="S479" s="1137"/>
      <c r="T479" s="1146"/>
      <c r="U479" s="1147"/>
      <c r="V479" s="1148"/>
      <c r="W479" s="1135"/>
      <c r="X479" s="1136"/>
      <c r="Y479" s="1137"/>
      <c r="Z479" s="1138"/>
      <c r="AA479" s="1139"/>
      <c r="AB479" s="1141"/>
      <c r="AC479" s="1142"/>
      <c r="AD479" s="1143"/>
      <c r="AE479" s="1143"/>
      <c r="AF479" s="851" t="s">
        <v>2335</v>
      </c>
      <c r="AG479" s="620" t="s">
        <v>69</v>
      </c>
      <c r="AH479" s="326" t="s">
        <v>2022</v>
      </c>
      <c r="AI479" s="621">
        <v>43525</v>
      </c>
      <c r="AJ479" s="621">
        <v>43799</v>
      </c>
      <c r="AK479" s="622">
        <f t="shared" si="19"/>
        <v>274</v>
      </c>
      <c r="AL479" s="623">
        <v>0.4</v>
      </c>
      <c r="AM479" s="624" t="s">
        <v>32</v>
      </c>
      <c r="AN479" s="325" t="s">
        <v>2001</v>
      </c>
      <c r="AO479" s="325" t="s">
        <v>2000</v>
      </c>
      <c r="AP479" s="325" t="s">
        <v>88</v>
      </c>
      <c r="AQ479" s="625" t="s">
        <v>2003</v>
      </c>
    </row>
    <row r="480" spans="1:43" ht="61.5" customHeight="1" thickTop="1" thickBot="1" x14ac:dyDescent="0.3">
      <c r="A480" s="965" t="s">
        <v>1863</v>
      </c>
      <c r="B480" s="957" t="s">
        <v>1993</v>
      </c>
      <c r="C480" s="957" t="s">
        <v>1865</v>
      </c>
      <c r="D480" s="1060" t="s">
        <v>1866</v>
      </c>
      <c r="E480" s="959" t="s">
        <v>1867</v>
      </c>
      <c r="F480" s="1060" t="s">
        <v>1868</v>
      </c>
      <c r="G480" s="957" t="s">
        <v>1869</v>
      </c>
      <c r="H480" s="1060" t="s">
        <v>1870</v>
      </c>
      <c r="I480" s="959" t="s">
        <v>1871</v>
      </c>
      <c r="J480" s="1060" t="s">
        <v>1956</v>
      </c>
      <c r="K480" s="959" t="s">
        <v>1957</v>
      </c>
      <c r="L480" s="1060">
        <v>96</v>
      </c>
      <c r="M480" s="1060" t="s">
        <v>38</v>
      </c>
      <c r="N480" s="1060" t="s">
        <v>1994</v>
      </c>
      <c r="O480" s="957" t="s">
        <v>1995</v>
      </c>
      <c r="P480" s="1060" t="s">
        <v>1996</v>
      </c>
      <c r="Q480" s="959" t="s">
        <v>1997</v>
      </c>
      <c r="R480" s="1063">
        <v>100</v>
      </c>
      <c r="S480" s="957" t="s">
        <v>38</v>
      </c>
      <c r="T480" s="1129" t="s">
        <v>2023</v>
      </c>
      <c r="U480" s="1069" t="s">
        <v>33</v>
      </c>
      <c r="V480" s="1072" t="s">
        <v>2024</v>
      </c>
      <c r="W480" s="1131">
        <v>0.02</v>
      </c>
      <c r="X480" s="1044">
        <v>100</v>
      </c>
      <c r="Y480" s="957" t="s">
        <v>38</v>
      </c>
      <c r="Z480" s="1051" t="s">
        <v>328</v>
      </c>
      <c r="AA480" s="1133" t="s">
        <v>2025</v>
      </c>
      <c r="AB480" s="1127"/>
      <c r="AC480" s="1106"/>
      <c r="AD480" s="1057" t="s">
        <v>2000</v>
      </c>
      <c r="AE480" s="1057" t="s">
        <v>2001</v>
      </c>
      <c r="AF480" s="847" t="s">
        <v>2336</v>
      </c>
      <c r="AG480" s="540" t="s">
        <v>69</v>
      </c>
      <c r="AH480" s="445" t="s">
        <v>2026</v>
      </c>
      <c r="AI480" s="541">
        <v>43556</v>
      </c>
      <c r="AJ480" s="541">
        <v>43800</v>
      </c>
      <c r="AK480" s="542">
        <f t="shared" si="19"/>
        <v>244</v>
      </c>
      <c r="AL480" s="543">
        <v>0.5</v>
      </c>
      <c r="AM480" s="544" t="s">
        <v>32</v>
      </c>
      <c r="AN480" s="308" t="s">
        <v>2001</v>
      </c>
      <c r="AO480" s="308" t="s">
        <v>2000</v>
      </c>
      <c r="AP480" s="308" t="s">
        <v>88</v>
      </c>
      <c r="AQ480" s="626" t="s">
        <v>2003</v>
      </c>
    </row>
    <row r="481" spans="1:43" ht="63" customHeight="1" thickTop="1" thickBot="1" x14ac:dyDescent="0.3">
      <c r="A481" s="966"/>
      <c r="B481" s="958"/>
      <c r="C481" s="958"/>
      <c r="D481" s="1062"/>
      <c r="E481" s="960"/>
      <c r="F481" s="1062"/>
      <c r="G481" s="958"/>
      <c r="H481" s="1062"/>
      <c r="I481" s="960"/>
      <c r="J481" s="1062"/>
      <c r="K481" s="960"/>
      <c r="L481" s="1062"/>
      <c r="M481" s="1062"/>
      <c r="N481" s="1062"/>
      <c r="O481" s="958"/>
      <c r="P481" s="1062"/>
      <c r="Q481" s="960"/>
      <c r="R481" s="1065"/>
      <c r="S481" s="958"/>
      <c r="T481" s="1130"/>
      <c r="U481" s="1071"/>
      <c r="V481" s="1074"/>
      <c r="W481" s="1132"/>
      <c r="X481" s="1045"/>
      <c r="Y481" s="958"/>
      <c r="Z481" s="1053"/>
      <c r="AA481" s="1134"/>
      <c r="AB481" s="1128"/>
      <c r="AC481" s="1108"/>
      <c r="AD481" s="1059"/>
      <c r="AE481" s="1059"/>
      <c r="AF481" s="852" t="s">
        <v>2337</v>
      </c>
      <c r="AG481" s="711" t="s">
        <v>69</v>
      </c>
      <c r="AH481" s="455" t="s">
        <v>2027</v>
      </c>
      <c r="AI481" s="555">
        <v>43556</v>
      </c>
      <c r="AJ481" s="555">
        <v>43800</v>
      </c>
      <c r="AK481" s="556">
        <f t="shared" si="19"/>
        <v>244</v>
      </c>
      <c r="AL481" s="557">
        <v>0.5</v>
      </c>
      <c r="AM481" s="558" t="s">
        <v>32</v>
      </c>
      <c r="AN481" s="314" t="s">
        <v>2001</v>
      </c>
      <c r="AO481" s="314" t="s">
        <v>2000</v>
      </c>
      <c r="AP481" s="314" t="s">
        <v>88</v>
      </c>
      <c r="AQ481" s="564" t="s">
        <v>2003</v>
      </c>
    </row>
    <row r="482" spans="1:43" ht="57" customHeight="1" thickTop="1" x14ac:dyDescent="0.25">
      <c r="A482" s="965" t="s">
        <v>1863</v>
      </c>
      <c r="B482" s="957" t="s">
        <v>2028</v>
      </c>
      <c r="C482" s="957" t="s">
        <v>1865</v>
      </c>
      <c r="D482" s="957" t="s">
        <v>1866</v>
      </c>
      <c r="E482" s="959" t="s">
        <v>1867</v>
      </c>
      <c r="F482" s="1060" t="s">
        <v>2029</v>
      </c>
      <c r="G482" s="957" t="s">
        <v>2030</v>
      </c>
      <c r="H482" s="957" t="s">
        <v>2031</v>
      </c>
      <c r="I482" s="959" t="s">
        <v>2032</v>
      </c>
      <c r="J482" s="957" t="s">
        <v>2033</v>
      </c>
      <c r="K482" s="959" t="s">
        <v>2034</v>
      </c>
      <c r="L482" s="957">
        <v>25</v>
      </c>
      <c r="M482" s="957" t="s">
        <v>38</v>
      </c>
      <c r="N482" s="957" t="s">
        <v>2035</v>
      </c>
      <c r="O482" s="957" t="s">
        <v>2036</v>
      </c>
      <c r="P482" s="957" t="s">
        <v>2037</v>
      </c>
      <c r="Q482" s="959" t="s">
        <v>2038</v>
      </c>
      <c r="R482" s="1086">
        <v>15</v>
      </c>
      <c r="S482" s="957" t="s">
        <v>38</v>
      </c>
      <c r="T482" s="1029" t="s">
        <v>2039</v>
      </c>
      <c r="U482" s="1032" t="s">
        <v>33</v>
      </c>
      <c r="V482" s="992" t="s">
        <v>2040</v>
      </c>
      <c r="W482" s="1035">
        <v>0.03</v>
      </c>
      <c r="X482" s="1123">
        <v>20</v>
      </c>
      <c r="Y482" s="918" t="s">
        <v>327</v>
      </c>
      <c r="Z482" s="1038" t="s">
        <v>328</v>
      </c>
      <c r="AA482" s="1041"/>
      <c r="AB482" s="1041"/>
      <c r="AC482" s="912"/>
      <c r="AD482" s="925" t="s">
        <v>2041</v>
      </c>
      <c r="AE482" s="925" t="s">
        <v>2042</v>
      </c>
      <c r="AF482" s="847" t="s">
        <v>2338</v>
      </c>
      <c r="AG482" s="540" t="s">
        <v>69</v>
      </c>
      <c r="AH482" s="445" t="s">
        <v>2043</v>
      </c>
      <c r="AI482" s="541">
        <v>43466</v>
      </c>
      <c r="AJ482" s="541">
        <v>43524</v>
      </c>
      <c r="AK482" s="542">
        <f t="shared" si="19"/>
        <v>58</v>
      </c>
      <c r="AL482" s="543">
        <v>0.5</v>
      </c>
      <c r="AM482" s="544" t="s">
        <v>32</v>
      </c>
      <c r="AN482" s="308" t="s">
        <v>2044</v>
      </c>
      <c r="AO482" s="445" t="s">
        <v>2045</v>
      </c>
      <c r="AP482" s="308" t="s">
        <v>2046</v>
      </c>
      <c r="AQ482" s="627" t="s">
        <v>2047</v>
      </c>
    </row>
    <row r="483" spans="1:43" ht="46.5" customHeight="1" x14ac:dyDescent="0.25">
      <c r="A483" s="976"/>
      <c r="B483" s="972"/>
      <c r="C483" s="972"/>
      <c r="D483" s="972"/>
      <c r="E483" s="973"/>
      <c r="F483" s="1061"/>
      <c r="G483" s="972"/>
      <c r="H483" s="972"/>
      <c r="I483" s="973"/>
      <c r="J483" s="972"/>
      <c r="K483" s="973"/>
      <c r="L483" s="972"/>
      <c r="M483" s="972"/>
      <c r="N483" s="972"/>
      <c r="O483" s="972"/>
      <c r="P483" s="972"/>
      <c r="Q483" s="973"/>
      <c r="R483" s="1087"/>
      <c r="S483" s="972"/>
      <c r="T483" s="1030"/>
      <c r="U483" s="1033"/>
      <c r="V483" s="993"/>
      <c r="W483" s="1036"/>
      <c r="X483" s="1124"/>
      <c r="Y483" s="919"/>
      <c r="Z483" s="1039"/>
      <c r="AA483" s="1042"/>
      <c r="AB483" s="1042"/>
      <c r="AC483" s="913"/>
      <c r="AD483" s="926"/>
      <c r="AE483" s="926"/>
      <c r="AF483" s="848" t="s">
        <v>2339</v>
      </c>
      <c r="AG483" s="547" t="s">
        <v>69</v>
      </c>
      <c r="AH483" s="450" t="s">
        <v>2048</v>
      </c>
      <c r="AI483" s="548">
        <v>43497</v>
      </c>
      <c r="AJ483" s="548">
        <v>43814</v>
      </c>
      <c r="AK483" s="549">
        <f t="shared" si="19"/>
        <v>317</v>
      </c>
      <c r="AL483" s="550">
        <v>0.25</v>
      </c>
      <c r="AM483" s="551" t="s">
        <v>32</v>
      </c>
      <c r="AN483" s="320" t="s">
        <v>2044</v>
      </c>
      <c r="AO483" s="450" t="s">
        <v>2045</v>
      </c>
      <c r="AP483" s="320" t="s">
        <v>2046</v>
      </c>
      <c r="AQ483" s="628" t="s">
        <v>2047</v>
      </c>
    </row>
    <row r="484" spans="1:43" ht="51.75" customHeight="1" thickBot="1" x14ac:dyDescent="0.3">
      <c r="A484" s="966"/>
      <c r="B484" s="958"/>
      <c r="C484" s="958"/>
      <c r="D484" s="958"/>
      <c r="E484" s="960"/>
      <c r="F484" s="1062"/>
      <c r="G484" s="958"/>
      <c r="H484" s="958"/>
      <c r="I484" s="960"/>
      <c r="J484" s="958"/>
      <c r="K484" s="960"/>
      <c r="L484" s="958"/>
      <c r="M484" s="958"/>
      <c r="N484" s="958"/>
      <c r="O484" s="958"/>
      <c r="P484" s="958"/>
      <c r="Q484" s="960"/>
      <c r="R484" s="1090"/>
      <c r="S484" s="958"/>
      <c r="T484" s="1031"/>
      <c r="U484" s="1034"/>
      <c r="V484" s="994"/>
      <c r="W484" s="1037"/>
      <c r="X484" s="1125"/>
      <c r="Y484" s="920"/>
      <c r="Z484" s="1040"/>
      <c r="AA484" s="1043"/>
      <c r="AB484" s="1043"/>
      <c r="AC484" s="914"/>
      <c r="AD484" s="927"/>
      <c r="AE484" s="927"/>
      <c r="AF484" s="849" t="s">
        <v>2340</v>
      </c>
      <c r="AG484" s="554" t="s">
        <v>69</v>
      </c>
      <c r="AH484" s="455" t="s">
        <v>2049</v>
      </c>
      <c r="AI484" s="555">
        <v>43617</v>
      </c>
      <c r="AJ484" s="555">
        <v>43799</v>
      </c>
      <c r="AK484" s="556">
        <f t="shared" si="19"/>
        <v>182</v>
      </c>
      <c r="AL484" s="557">
        <v>0.25</v>
      </c>
      <c r="AM484" s="558" t="s">
        <v>32</v>
      </c>
      <c r="AN484" s="314" t="s">
        <v>2044</v>
      </c>
      <c r="AO484" s="455" t="s">
        <v>2045</v>
      </c>
      <c r="AP484" s="314" t="s">
        <v>2046</v>
      </c>
      <c r="AQ484" s="629" t="s">
        <v>2047</v>
      </c>
    </row>
    <row r="485" spans="1:43" ht="61.5" customHeight="1" thickTop="1" x14ac:dyDescent="0.25">
      <c r="A485" s="965" t="s">
        <v>1863</v>
      </c>
      <c r="B485" s="957" t="s">
        <v>2028</v>
      </c>
      <c r="C485" s="957" t="s">
        <v>1865</v>
      </c>
      <c r="D485" s="957" t="s">
        <v>1866</v>
      </c>
      <c r="E485" s="959" t="s">
        <v>1867</v>
      </c>
      <c r="F485" s="1060" t="s">
        <v>2029</v>
      </c>
      <c r="G485" s="957" t="s">
        <v>2030</v>
      </c>
      <c r="H485" s="957" t="s">
        <v>2031</v>
      </c>
      <c r="I485" s="959" t="s">
        <v>2032</v>
      </c>
      <c r="J485" s="957" t="s">
        <v>2033</v>
      </c>
      <c r="K485" s="959" t="s">
        <v>2034</v>
      </c>
      <c r="L485" s="957">
        <v>25</v>
      </c>
      <c r="M485" s="957" t="s">
        <v>38</v>
      </c>
      <c r="N485" s="957" t="s">
        <v>2035</v>
      </c>
      <c r="O485" s="957" t="s">
        <v>2036</v>
      </c>
      <c r="P485" s="957" t="s">
        <v>2050</v>
      </c>
      <c r="Q485" s="1106" t="s">
        <v>2051</v>
      </c>
      <c r="R485" s="1109">
        <v>38</v>
      </c>
      <c r="S485" s="1060" t="s">
        <v>38</v>
      </c>
      <c r="T485" s="1029" t="s">
        <v>2052</v>
      </c>
      <c r="U485" s="1032" t="s">
        <v>33</v>
      </c>
      <c r="V485" s="992" t="s">
        <v>2053</v>
      </c>
      <c r="W485" s="1035">
        <v>0.02</v>
      </c>
      <c r="X485" s="1123">
        <v>12</v>
      </c>
      <c r="Y485" s="918" t="s">
        <v>327</v>
      </c>
      <c r="Z485" s="1038" t="s">
        <v>328</v>
      </c>
      <c r="AA485" s="1041"/>
      <c r="AB485" s="1041"/>
      <c r="AC485" s="912"/>
      <c r="AD485" s="925" t="s">
        <v>2041</v>
      </c>
      <c r="AE485" s="925" t="s">
        <v>2042</v>
      </c>
      <c r="AF485" s="847" t="s">
        <v>2341</v>
      </c>
      <c r="AG485" s="540" t="s">
        <v>69</v>
      </c>
      <c r="AH485" s="445" t="s">
        <v>2054</v>
      </c>
      <c r="AI485" s="541">
        <v>43497</v>
      </c>
      <c r="AJ485" s="541">
        <v>43799</v>
      </c>
      <c r="AK485" s="542">
        <f t="shared" si="19"/>
        <v>302</v>
      </c>
      <c r="AL485" s="543">
        <v>0.5</v>
      </c>
      <c r="AM485" s="544" t="s">
        <v>32</v>
      </c>
      <c r="AN485" s="308" t="s">
        <v>2044</v>
      </c>
      <c r="AO485" s="445" t="s">
        <v>2045</v>
      </c>
      <c r="AP485" s="308" t="s">
        <v>2046</v>
      </c>
      <c r="AQ485" s="630" t="s">
        <v>2047</v>
      </c>
    </row>
    <row r="486" spans="1:43" ht="60" customHeight="1" thickBot="1" x14ac:dyDescent="0.3">
      <c r="A486" s="976"/>
      <c r="B486" s="972"/>
      <c r="C486" s="972"/>
      <c r="D486" s="972"/>
      <c r="E486" s="973"/>
      <c r="F486" s="1061"/>
      <c r="G486" s="972"/>
      <c r="H486" s="972"/>
      <c r="I486" s="973"/>
      <c r="J486" s="972"/>
      <c r="K486" s="973"/>
      <c r="L486" s="972"/>
      <c r="M486" s="972"/>
      <c r="N486" s="972"/>
      <c r="O486" s="972"/>
      <c r="P486" s="972"/>
      <c r="Q486" s="1107"/>
      <c r="R486" s="1110"/>
      <c r="S486" s="1061"/>
      <c r="T486" s="1030"/>
      <c r="U486" s="1033"/>
      <c r="V486" s="993"/>
      <c r="W486" s="1036"/>
      <c r="X486" s="1124"/>
      <c r="Y486" s="919"/>
      <c r="Z486" s="1039"/>
      <c r="AA486" s="1042"/>
      <c r="AB486" s="1042"/>
      <c r="AC486" s="913"/>
      <c r="AD486" s="926"/>
      <c r="AE486" s="926"/>
      <c r="AF486" s="848" t="s">
        <v>2342</v>
      </c>
      <c r="AG486" s="547" t="s">
        <v>69</v>
      </c>
      <c r="AH486" s="450" t="s">
        <v>2055</v>
      </c>
      <c r="AI486" s="548">
        <v>43479</v>
      </c>
      <c r="AJ486" s="548">
        <v>43524</v>
      </c>
      <c r="AK486" s="549">
        <f t="shared" si="19"/>
        <v>45</v>
      </c>
      <c r="AL486" s="550">
        <v>0.5</v>
      </c>
      <c r="AM486" s="551" t="s">
        <v>32</v>
      </c>
      <c r="AN486" s="320" t="s">
        <v>2044</v>
      </c>
      <c r="AO486" s="450" t="s">
        <v>2045</v>
      </c>
      <c r="AP486" s="320" t="s">
        <v>2046</v>
      </c>
      <c r="AQ486" s="628" t="s">
        <v>2047</v>
      </c>
    </row>
    <row r="487" spans="1:43" ht="57" customHeight="1" thickTop="1" x14ac:dyDescent="0.25">
      <c r="A487" s="965" t="s">
        <v>1863</v>
      </c>
      <c r="B487" s="957" t="s">
        <v>2028</v>
      </c>
      <c r="C487" s="957" t="s">
        <v>1865</v>
      </c>
      <c r="D487" s="957" t="s">
        <v>1866</v>
      </c>
      <c r="E487" s="959" t="s">
        <v>1867</v>
      </c>
      <c r="F487" s="1060" t="s">
        <v>2029</v>
      </c>
      <c r="G487" s="957" t="s">
        <v>2030</v>
      </c>
      <c r="H487" s="957" t="s">
        <v>2031</v>
      </c>
      <c r="I487" s="959" t="s">
        <v>2032</v>
      </c>
      <c r="J487" s="957" t="s">
        <v>2033</v>
      </c>
      <c r="K487" s="959" t="s">
        <v>2034</v>
      </c>
      <c r="L487" s="957">
        <v>25</v>
      </c>
      <c r="M487" s="957" t="s">
        <v>38</v>
      </c>
      <c r="N487" s="957" t="s">
        <v>2035</v>
      </c>
      <c r="O487" s="957" t="s">
        <v>2036</v>
      </c>
      <c r="P487" s="957" t="s">
        <v>2056</v>
      </c>
      <c r="Q487" s="959" t="s">
        <v>2057</v>
      </c>
      <c r="R487" s="1086">
        <v>45</v>
      </c>
      <c r="S487" s="957" t="s">
        <v>38</v>
      </c>
      <c r="T487" s="1029" t="s">
        <v>2058</v>
      </c>
      <c r="U487" s="1032" t="s">
        <v>33</v>
      </c>
      <c r="V487" s="1072" t="s">
        <v>2059</v>
      </c>
      <c r="W487" s="1035">
        <v>0.02</v>
      </c>
      <c r="X487" s="1126">
        <v>0.2</v>
      </c>
      <c r="Y487" s="1035" t="s">
        <v>38</v>
      </c>
      <c r="Z487" s="1038" t="s">
        <v>328</v>
      </c>
      <c r="AA487" s="1041"/>
      <c r="AB487" s="1041"/>
      <c r="AC487" s="912"/>
      <c r="AD487" s="925" t="s">
        <v>2041</v>
      </c>
      <c r="AE487" s="925" t="s">
        <v>2042</v>
      </c>
      <c r="AF487" s="847" t="s">
        <v>2343</v>
      </c>
      <c r="AG487" s="540" t="s">
        <v>69</v>
      </c>
      <c r="AH487" s="445" t="s">
        <v>2060</v>
      </c>
      <c r="AI487" s="541">
        <v>43497</v>
      </c>
      <c r="AJ487" s="541">
        <v>43738</v>
      </c>
      <c r="AK487" s="542">
        <f t="shared" si="19"/>
        <v>241</v>
      </c>
      <c r="AL487" s="543">
        <v>0.5</v>
      </c>
      <c r="AM487" s="544"/>
      <c r="AN487" s="308" t="s">
        <v>2044</v>
      </c>
      <c r="AO487" s="445" t="s">
        <v>2045</v>
      </c>
      <c r="AP487" s="308" t="s">
        <v>2046</v>
      </c>
      <c r="AQ487" s="630" t="s">
        <v>2047</v>
      </c>
    </row>
    <row r="488" spans="1:43" ht="49.5" customHeight="1" thickBot="1" x14ac:dyDescent="0.3">
      <c r="A488" s="976"/>
      <c r="B488" s="972"/>
      <c r="C488" s="972"/>
      <c r="D488" s="972"/>
      <c r="E488" s="973"/>
      <c r="F488" s="1061"/>
      <c r="G488" s="972"/>
      <c r="H488" s="972"/>
      <c r="I488" s="973"/>
      <c r="J488" s="972"/>
      <c r="K488" s="973"/>
      <c r="L488" s="972"/>
      <c r="M488" s="972"/>
      <c r="N488" s="972"/>
      <c r="O488" s="972"/>
      <c r="P488" s="972"/>
      <c r="Q488" s="973"/>
      <c r="R488" s="1087"/>
      <c r="S488" s="972"/>
      <c r="T488" s="1030"/>
      <c r="U488" s="1033"/>
      <c r="V488" s="1073"/>
      <c r="W488" s="1036"/>
      <c r="X488" s="1124"/>
      <c r="Y488" s="1036"/>
      <c r="Z488" s="1039"/>
      <c r="AA488" s="1042"/>
      <c r="AB488" s="1042"/>
      <c r="AC488" s="913"/>
      <c r="AD488" s="926"/>
      <c r="AE488" s="926"/>
      <c r="AF488" s="848" t="s">
        <v>2344</v>
      </c>
      <c r="AG488" s="547" t="s">
        <v>69</v>
      </c>
      <c r="AH488" s="455" t="s">
        <v>2061</v>
      </c>
      <c r="AI488" s="555">
        <v>43565</v>
      </c>
      <c r="AJ488" s="555">
        <v>43809</v>
      </c>
      <c r="AK488" s="556">
        <f t="shared" si="19"/>
        <v>244</v>
      </c>
      <c r="AL488" s="557">
        <v>0.5</v>
      </c>
      <c r="AM488" s="558"/>
      <c r="AN488" s="314" t="s">
        <v>2044</v>
      </c>
      <c r="AO488" s="455" t="s">
        <v>2045</v>
      </c>
      <c r="AP488" s="314" t="s">
        <v>2046</v>
      </c>
      <c r="AQ488" s="629" t="s">
        <v>2047</v>
      </c>
    </row>
    <row r="489" spans="1:43" ht="55.5" customHeight="1" thickTop="1" x14ac:dyDescent="0.25">
      <c r="A489" s="965" t="s">
        <v>1863</v>
      </c>
      <c r="B489" s="957" t="s">
        <v>2028</v>
      </c>
      <c r="C489" s="957" t="s">
        <v>1865</v>
      </c>
      <c r="D489" s="957" t="s">
        <v>1866</v>
      </c>
      <c r="E489" s="959" t="s">
        <v>1867</v>
      </c>
      <c r="F489" s="1060" t="s">
        <v>2029</v>
      </c>
      <c r="G489" s="957" t="s">
        <v>2030</v>
      </c>
      <c r="H489" s="957" t="s">
        <v>2031</v>
      </c>
      <c r="I489" s="959" t="s">
        <v>2032</v>
      </c>
      <c r="J489" s="957" t="s">
        <v>2033</v>
      </c>
      <c r="K489" s="959" t="s">
        <v>2034</v>
      </c>
      <c r="L489" s="957">
        <v>25</v>
      </c>
      <c r="M489" s="957" t="s">
        <v>38</v>
      </c>
      <c r="N489" s="957" t="s">
        <v>2035</v>
      </c>
      <c r="O489" s="957" t="s">
        <v>2036</v>
      </c>
      <c r="P489" s="957" t="s">
        <v>2062</v>
      </c>
      <c r="Q489" s="959" t="s">
        <v>2063</v>
      </c>
      <c r="R489" s="1086">
        <v>23</v>
      </c>
      <c r="S489" s="957" t="s">
        <v>38</v>
      </c>
      <c r="T489" s="1029" t="s">
        <v>2064</v>
      </c>
      <c r="U489" s="1032" t="s">
        <v>33</v>
      </c>
      <c r="V489" s="992" t="s">
        <v>2065</v>
      </c>
      <c r="W489" s="1035">
        <v>0.02</v>
      </c>
      <c r="X489" s="1123">
        <v>15</v>
      </c>
      <c r="Y489" s="918" t="s">
        <v>327</v>
      </c>
      <c r="Z489" s="1038" t="s">
        <v>328</v>
      </c>
      <c r="AA489" s="1041"/>
      <c r="AB489" s="1041"/>
      <c r="AC489" s="912"/>
      <c r="AD489" s="925" t="s">
        <v>2041</v>
      </c>
      <c r="AE489" s="925" t="s">
        <v>2042</v>
      </c>
      <c r="AF489" s="847" t="s">
        <v>2345</v>
      </c>
      <c r="AG489" s="540" t="s">
        <v>69</v>
      </c>
      <c r="AH489" s="445" t="s">
        <v>2066</v>
      </c>
      <c r="AI489" s="541">
        <v>43475</v>
      </c>
      <c r="AJ489" s="541">
        <v>43585</v>
      </c>
      <c r="AK489" s="542">
        <f t="shared" si="19"/>
        <v>110</v>
      </c>
      <c r="AL489" s="543">
        <v>0.5</v>
      </c>
      <c r="AM489" s="544"/>
      <c r="AN489" s="308" t="s">
        <v>2044</v>
      </c>
      <c r="AO489" s="445" t="s">
        <v>2045</v>
      </c>
      <c r="AP489" s="308" t="s">
        <v>2046</v>
      </c>
      <c r="AQ489" s="630" t="s">
        <v>2047</v>
      </c>
    </row>
    <row r="490" spans="1:43" ht="60" customHeight="1" x14ac:dyDescent="0.25">
      <c r="A490" s="976"/>
      <c r="B490" s="972"/>
      <c r="C490" s="972"/>
      <c r="D490" s="972"/>
      <c r="E490" s="973"/>
      <c r="F490" s="1061"/>
      <c r="G490" s="972"/>
      <c r="H490" s="972"/>
      <c r="I490" s="973"/>
      <c r="J490" s="972"/>
      <c r="K490" s="973"/>
      <c r="L490" s="972"/>
      <c r="M490" s="972"/>
      <c r="N490" s="972"/>
      <c r="O490" s="972"/>
      <c r="P490" s="972"/>
      <c r="Q490" s="973"/>
      <c r="R490" s="1087"/>
      <c r="S490" s="972"/>
      <c r="T490" s="1030"/>
      <c r="U490" s="1033"/>
      <c r="V490" s="993"/>
      <c r="W490" s="1036"/>
      <c r="X490" s="1124"/>
      <c r="Y490" s="919"/>
      <c r="Z490" s="1039"/>
      <c r="AA490" s="1042"/>
      <c r="AB490" s="1042"/>
      <c r="AC490" s="913"/>
      <c r="AD490" s="926"/>
      <c r="AE490" s="926"/>
      <c r="AF490" s="848" t="s">
        <v>2346</v>
      </c>
      <c r="AG490" s="547" t="s">
        <v>69</v>
      </c>
      <c r="AH490" s="450" t="s">
        <v>2067</v>
      </c>
      <c r="AI490" s="548">
        <v>43587</v>
      </c>
      <c r="AJ490" s="548">
        <v>43738</v>
      </c>
      <c r="AK490" s="549">
        <f t="shared" si="19"/>
        <v>151</v>
      </c>
      <c r="AL490" s="550">
        <v>0.25</v>
      </c>
      <c r="AM490" s="551"/>
      <c r="AN490" s="320" t="s">
        <v>2044</v>
      </c>
      <c r="AO490" s="450" t="s">
        <v>2045</v>
      </c>
      <c r="AP490" s="320" t="s">
        <v>2046</v>
      </c>
      <c r="AQ490" s="628" t="s">
        <v>2047</v>
      </c>
    </row>
    <row r="491" spans="1:43" ht="60.75" customHeight="1" thickBot="1" x14ac:dyDescent="0.3">
      <c r="A491" s="966"/>
      <c r="B491" s="958"/>
      <c r="C491" s="958"/>
      <c r="D491" s="958"/>
      <c r="E491" s="960"/>
      <c r="F491" s="1062"/>
      <c r="G491" s="958"/>
      <c r="H491" s="958"/>
      <c r="I491" s="960"/>
      <c r="J491" s="958"/>
      <c r="K491" s="960"/>
      <c r="L491" s="958"/>
      <c r="M491" s="958"/>
      <c r="N491" s="958"/>
      <c r="O491" s="958"/>
      <c r="P491" s="958"/>
      <c r="Q491" s="960"/>
      <c r="R491" s="1090"/>
      <c r="S491" s="958"/>
      <c r="T491" s="1031"/>
      <c r="U491" s="1034"/>
      <c r="V491" s="994"/>
      <c r="W491" s="1037"/>
      <c r="X491" s="1125"/>
      <c r="Y491" s="920"/>
      <c r="Z491" s="1040"/>
      <c r="AA491" s="1043"/>
      <c r="AB491" s="1043"/>
      <c r="AC491" s="914"/>
      <c r="AD491" s="927"/>
      <c r="AE491" s="927"/>
      <c r="AF491" s="849" t="s">
        <v>2347</v>
      </c>
      <c r="AG491" s="554" t="s">
        <v>69</v>
      </c>
      <c r="AH491" s="455" t="s">
        <v>2068</v>
      </c>
      <c r="AI491" s="555">
        <v>43678</v>
      </c>
      <c r="AJ491" s="555">
        <v>43800</v>
      </c>
      <c r="AK491" s="556">
        <f t="shared" si="19"/>
        <v>122</v>
      </c>
      <c r="AL491" s="557">
        <v>0.25</v>
      </c>
      <c r="AM491" s="558"/>
      <c r="AN491" s="314" t="s">
        <v>2044</v>
      </c>
      <c r="AO491" s="455" t="s">
        <v>2045</v>
      </c>
      <c r="AP491" s="314" t="s">
        <v>2046</v>
      </c>
      <c r="AQ491" s="629" t="s">
        <v>2047</v>
      </c>
    </row>
    <row r="492" spans="1:43" ht="63.75" customHeight="1" thickTop="1" x14ac:dyDescent="0.25">
      <c r="A492" s="965" t="s">
        <v>1863</v>
      </c>
      <c r="B492" s="957" t="s">
        <v>2028</v>
      </c>
      <c r="C492" s="957" t="s">
        <v>1865</v>
      </c>
      <c r="D492" s="957" t="s">
        <v>1866</v>
      </c>
      <c r="E492" s="959" t="s">
        <v>1867</v>
      </c>
      <c r="F492" s="1060" t="s">
        <v>2029</v>
      </c>
      <c r="G492" s="957" t="s">
        <v>2030</v>
      </c>
      <c r="H492" s="957" t="s">
        <v>2031</v>
      </c>
      <c r="I492" s="959" t="s">
        <v>2032</v>
      </c>
      <c r="J492" s="957" t="s">
        <v>2033</v>
      </c>
      <c r="K492" s="959" t="s">
        <v>2034</v>
      </c>
      <c r="L492" s="957">
        <v>25</v>
      </c>
      <c r="M492" s="957" t="s">
        <v>38</v>
      </c>
      <c r="N492" s="957" t="s">
        <v>2035</v>
      </c>
      <c r="O492" s="957" t="s">
        <v>2036</v>
      </c>
      <c r="P492" s="957" t="s">
        <v>2069</v>
      </c>
      <c r="Q492" s="959" t="s">
        <v>2070</v>
      </c>
      <c r="R492" s="1086">
        <v>100</v>
      </c>
      <c r="S492" s="957" t="s">
        <v>38</v>
      </c>
      <c r="T492" s="1029" t="s">
        <v>2071</v>
      </c>
      <c r="U492" s="1032" t="s">
        <v>33</v>
      </c>
      <c r="V492" s="992" t="s">
        <v>2072</v>
      </c>
      <c r="W492" s="1035">
        <v>0.02</v>
      </c>
      <c r="X492" s="1123">
        <v>10</v>
      </c>
      <c r="Y492" s="918" t="s">
        <v>327</v>
      </c>
      <c r="Z492" s="1038" t="s">
        <v>328</v>
      </c>
      <c r="AA492" s="1041"/>
      <c r="AB492" s="1041"/>
      <c r="AC492" s="912"/>
      <c r="AD492" s="925" t="s">
        <v>2041</v>
      </c>
      <c r="AE492" s="925" t="s">
        <v>2042</v>
      </c>
      <c r="AF492" s="847" t="s">
        <v>2348</v>
      </c>
      <c r="AG492" s="540" t="s">
        <v>69</v>
      </c>
      <c r="AH492" s="445" t="s">
        <v>2073</v>
      </c>
      <c r="AI492" s="541">
        <v>43497</v>
      </c>
      <c r="AJ492" s="541">
        <v>43585</v>
      </c>
      <c r="AK492" s="542">
        <f t="shared" si="19"/>
        <v>88</v>
      </c>
      <c r="AL492" s="543">
        <v>0.5</v>
      </c>
      <c r="AM492" s="544"/>
      <c r="AN492" s="308" t="s">
        <v>2044</v>
      </c>
      <c r="AO492" s="445" t="s">
        <v>2045</v>
      </c>
      <c r="AP492" s="308" t="s">
        <v>2046</v>
      </c>
      <c r="AQ492" s="630" t="s">
        <v>2047</v>
      </c>
    </row>
    <row r="493" spans="1:43" ht="50.25" customHeight="1" thickBot="1" x14ac:dyDescent="0.3">
      <c r="A493" s="976"/>
      <c r="B493" s="972"/>
      <c r="C493" s="972"/>
      <c r="D493" s="972"/>
      <c r="E493" s="973"/>
      <c r="F493" s="1061"/>
      <c r="G493" s="972"/>
      <c r="H493" s="972"/>
      <c r="I493" s="973"/>
      <c r="J493" s="972"/>
      <c r="K493" s="973"/>
      <c r="L493" s="972"/>
      <c r="M493" s="972"/>
      <c r="N493" s="972"/>
      <c r="O493" s="972"/>
      <c r="P493" s="972"/>
      <c r="Q493" s="973"/>
      <c r="R493" s="1087"/>
      <c r="S493" s="972"/>
      <c r="T493" s="1030"/>
      <c r="U493" s="1033"/>
      <c r="V493" s="993"/>
      <c r="W493" s="1036"/>
      <c r="X493" s="1124"/>
      <c r="Y493" s="919"/>
      <c r="Z493" s="1039"/>
      <c r="AA493" s="1042"/>
      <c r="AB493" s="1042"/>
      <c r="AC493" s="913"/>
      <c r="AD493" s="926"/>
      <c r="AE493" s="926"/>
      <c r="AF493" s="848" t="s">
        <v>2349</v>
      </c>
      <c r="AG493" s="547" t="s">
        <v>69</v>
      </c>
      <c r="AH493" s="450" t="s">
        <v>2074</v>
      </c>
      <c r="AI493" s="548">
        <v>43586</v>
      </c>
      <c r="AJ493" s="548">
        <v>43799</v>
      </c>
      <c r="AK493" s="549">
        <f t="shared" si="19"/>
        <v>213</v>
      </c>
      <c r="AL493" s="550">
        <v>0.5</v>
      </c>
      <c r="AM493" s="551"/>
      <c r="AN493" s="320" t="s">
        <v>2044</v>
      </c>
      <c r="AO493" s="450" t="s">
        <v>2045</v>
      </c>
      <c r="AP493" s="320" t="s">
        <v>2046</v>
      </c>
      <c r="AQ493" s="628" t="s">
        <v>2047</v>
      </c>
    </row>
    <row r="494" spans="1:43" ht="53.25" customHeight="1" thickTop="1" x14ac:dyDescent="0.25">
      <c r="A494" s="965" t="s">
        <v>1863</v>
      </c>
      <c r="B494" s="918" t="s">
        <v>2028</v>
      </c>
      <c r="C494" s="957" t="s">
        <v>1865</v>
      </c>
      <c r="D494" s="957" t="s">
        <v>1866</v>
      </c>
      <c r="E494" s="959" t="s">
        <v>1867</v>
      </c>
      <c r="F494" s="957" t="s">
        <v>2029</v>
      </c>
      <c r="G494" s="957" t="s">
        <v>2030</v>
      </c>
      <c r="H494" s="957" t="s">
        <v>2031</v>
      </c>
      <c r="I494" s="959" t="s">
        <v>2075</v>
      </c>
      <c r="J494" s="957" t="s">
        <v>2033</v>
      </c>
      <c r="K494" s="959" t="s">
        <v>2034</v>
      </c>
      <c r="L494" s="957">
        <v>25</v>
      </c>
      <c r="M494" s="957" t="s">
        <v>38</v>
      </c>
      <c r="N494" s="957" t="s">
        <v>2076</v>
      </c>
      <c r="O494" s="957" t="s">
        <v>2077</v>
      </c>
      <c r="P494" s="918" t="s">
        <v>2078</v>
      </c>
      <c r="Q494" s="912" t="s">
        <v>2079</v>
      </c>
      <c r="R494" s="1120">
        <v>65</v>
      </c>
      <c r="S494" s="918" t="s">
        <v>38</v>
      </c>
      <c r="T494" s="1029" t="s">
        <v>2080</v>
      </c>
      <c r="U494" s="1032" t="s">
        <v>33</v>
      </c>
      <c r="V494" s="992" t="s">
        <v>2081</v>
      </c>
      <c r="W494" s="1035">
        <v>0.02</v>
      </c>
      <c r="X494" s="1117">
        <v>20</v>
      </c>
      <c r="Y494" s="918" t="s">
        <v>327</v>
      </c>
      <c r="Z494" s="1038" t="s">
        <v>328</v>
      </c>
      <c r="AA494" s="1041">
        <v>670000000</v>
      </c>
      <c r="AB494" s="1041"/>
      <c r="AC494" s="912"/>
      <c r="AD494" s="925" t="s">
        <v>2041</v>
      </c>
      <c r="AE494" s="925" t="s">
        <v>2042</v>
      </c>
      <c r="AF494" s="840" t="s">
        <v>2350</v>
      </c>
      <c r="AG494" s="631" t="s">
        <v>69</v>
      </c>
      <c r="AH494" s="445" t="s">
        <v>2082</v>
      </c>
      <c r="AI494" s="541">
        <v>43497</v>
      </c>
      <c r="AJ494" s="541">
        <v>43814</v>
      </c>
      <c r="AK494" s="542">
        <f>AJ494-AI494</f>
        <v>317</v>
      </c>
      <c r="AL494" s="543">
        <v>0.6</v>
      </c>
      <c r="AM494" s="544"/>
      <c r="AN494" s="308" t="s">
        <v>2044</v>
      </c>
      <c r="AO494" s="445" t="s">
        <v>2045</v>
      </c>
      <c r="AP494" s="308" t="s">
        <v>2046</v>
      </c>
      <c r="AQ494" s="630" t="s">
        <v>2047</v>
      </c>
    </row>
    <row r="495" spans="1:43" ht="50.25" customHeight="1" x14ac:dyDescent="0.25">
      <c r="A495" s="976"/>
      <c r="B495" s="919"/>
      <c r="C495" s="972"/>
      <c r="D495" s="972"/>
      <c r="E495" s="973"/>
      <c r="F495" s="972"/>
      <c r="G495" s="972"/>
      <c r="H495" s="972"/>
      <c r="I495" s="973"/>
      <c r="J495" s="972"/>
      <c r="K495" s="973"/>
      <c r="L495" s="972"/>
      <c r="M495" s="972"/>
      <c r="N495" s="972"/>
      <c r="O495" s="972"/>
      <c r="P495" s="919"/>
      <c r="Q495" s="913"/>
      <c r="R495" s="1121"/>
      <c r="S495" s="919"/>
      <c r="T495" s="1030"/>
      <c r="U495" s="1033"/>
      <c r="V495" s="993"/>
      <c r="W495" s="1036"/>
      <c r="X495" s="1118"/>
      <c r="Y495" s="919"/>
      <c r="Z495" s="1039"/>
      <c r="AA495" s="1042"/>
      <c r="AB495" s="1042"/>
      <c r="AC495" s="913"/>
      <c r="AD495" s="926"/>
      <c r="AE495" s="926"/>
      <c r="AF495" s="841" t="s">
        <v>2351</v>
      </c>
      <c r="AG495" s="632" t="s">
        <v>69</v>
      </c>
      <c r="AH495" s="450" t="s">
        <v>2083</v>
      </c>
      <c r="AI495" s="548">
        <v>43525</v>
      </c>
      <c r="AJ495" s="548">
        <v>43814</v>
      </c>
      <c r="AK495" s="549">
        <f>AJ495-AI495</f>
        <v>289</v>
      </c>
      <c r="AL495" s="550">
        <v>0.2</v>
      </c>
      <c r="AM495" s="551"/>
      <c r="AN495" s="320" t="s">
        <v>2044</v>
      </c>
      <c r="AO495" s="450" t="s">
        <v>2045</v>
      </c>
      <c r="AP495" s="320" t="s">
        <v>2046</v>
      </c>
      <c r="AQ495" s="628" t="s">
        <v>2047</v>
      </c>
    </row>
    <row r="496" spans="1:43" ht="50.25" customHeight="1" thickBot="1" x14ac:dyDescent="0.3">
      <c r="A496" s="966"/>
      <c r="B496" s="920"/>
      <c r="C496" s="958"/>
      <c r="D496" s="958"/>
      <c r="E496" s="960"/>
      <c r="F496" s="958"/>
      <c r="G496" s="958"/>
      <c r="H496" s="958"/>
      <c r="I496" s="960"/>
      <c r="J496" s="958"/>
      <c r="K496" s="960"/>
      <c r="L496" s="958"/>
      <c r="M496" s="958"/>
      <c r="N496" s="958"/>
      <c r="O496" s="958"/>
      <c r="P496" s="920"/>
      <c r="Q496" s="914"/>
      <c r="R496" s="1122"/>
      <c r="S496" s="920"/>
      <c r="T496" s="1031"/>
      <c r="U496" s="1034"/>
      <c r="V496" s="994"/>
      <c r="W496" s="1037"/>
      <c r="X496" s="1119"/>
      <c r="Y496" s="920"/>
      <c r="Z496" s="1040"/>
      <c r="AA496" s="1043"/>
      <c r="AB496" s="1043"/>
      <c r="AC496" s="914"/>
      <c r="AD496" s="927"/>
      <c r="AE496" s="927"/>
      <c r="AF496" s="842" t="s">
        <v>2352</v>
      </c>
      <c r="AG496" s="633" t="s">
        <v>69</v>
      </c>
      <c r="AH496" s="455" t="s">
        <v>2084</v>
      </c>
      <c r="AI496" s="555">
        <v>43525</v>
      </c>
      <c r="AJ496" s="555">
        <v>43814</v>
      </c>
      <c r="AK496" s="556">
        <f>AJ496-AI496</f>
        <v>289</v>
      </c>
      <c r="AL496" s="557">
        <v>0.2</v>
      </c>
      <c r="AM496" s="558"/>
      <c r="AN496" s="314" t="s">
        <v>2044</v>
      </c>
      <c r="AO496" s="455" t="s">
        <v>2045</v>
      </c>
      <c r="AP496" s="314" t="s">
        <v>2046</v>
      </c>
      <c r="AQ496" s="629" t="s">
        <v>2047</v>
      </c>
    </row>
    <row r="497" spans="1:43" ht="41.25" thickTop="1" x14ac:dyDescent="0.25">
      <c r="A497" s="1104" t="s">
        <v>1863</v>
      </c>
      <c r="B497" s="1060" t="s">
        <v>2085</v>
      </c>
      <c r="C497" s="1060" t="s">
        <v>1865</v>
      </c>
      <c r="D497" s="1060" t="s">
        <v>1866</v>
      </c>
      <c r="E497" s="1060" t="s">
        <v>1867</v>
      </c>
      <c r="F497" s="1060" t="s">
        <v>2029</v>
      </c>
      <c r="G497" s="1060" t="s">
        <v>2030</v>
      </c>
      <c r="H497" s="1060" t="s">
        <v>2031</v>
      </c>
      <c r="I497" s="1106" t="s">
        <v>2032</v>
      </c>
      <c r="J497" s="1060" t="s">
        <v>2033</v>
      </c>
      <c r="K497" s="1060" t="s">
        <v>2034</v>
      </c>
      <c r="L497" s="1060">
        <v>25</v>
      </c>
      <c r="M497" s="1060" t="s">
        <v>38</v>
      </c>
      <c r="N497" s="1060" t="s">
        <v>2076</v>
      </c>
      <c r="O497" s="1060" t="s">
        <v>2077</v>
      </c>
      <c r="P497" s="1060" t="s">
        <v>2086</v>
      </c>
      <c r="Q497" s="1060" t="s">
        <v>2087</v>
      </c>
      <c r="R497" s="1109">
        <v>15</v>
      </c>
      <c r="S497" s="1060" t="s">
        <v>38</v>
      </c>
      <c r="T497" s="1111" t="s">
        <v>2088</v>
      </c>
      <c r="U497" s="1113" t="s">
        <v>33</v>
      </c>
      <c r="V497" s="1115" t="s">
        <v>2089</v>
      </c>
      <c r="W497" s="1096">
        <v>0.02</v>
      </c>
      <c r="X497" s="1098">
        <v>20</v>
      </c>
      <c r="Y497" s="881" t="s">
        <v>327</v>
      </c>
      <c r="Z497" s="1100" t="s">
        <v>2090</v>
      </c>
      <c r="AA497" s="1102">
        <v>870000000</v>
      </c>
      <c r="AB497" s="1102"/>
      <c r="AC497" s="881"/>
      <c r="AD497" s="891" t="s">
        <v>2091</v>
      </c>
      <c r="AE497" s="891" t="s">
        <v>2092</v>
      </c>
      <c r="AF497" s="847" t="s">
        <v>2353</v>
      </c>
      <c r="AG497" s="540" t="s">
        <v>69</v>
      </c>
      <c r="AH497" s="445" t="s">
        <v>2093</v>
      </c>
      <c r="AI497" s="406">
        <v>43466</v>
      </c>
      <c r="AJ497" s="406">
        <v>43799</v>
      </c>
      <c r="AK497" s="542">
        <v>333</v>
      </c>
      <c r="AL497" s="543">
        <v>0.4</v>
      </c>
      <c r="AM497" s="544"/>
      <c r="AN497" s="308" t="s">
        <v>2044</v>
      </c>
      <c r="AO497" s="445" t="s">
        <v>2045</v>
      </c>
      <c r="AP497" s="308" t="s">
        <v>2094</v>
      </c>
      <c r="AQ497" s="561" t="s">
        <v>2095</v>
      </c>
    </row>
    <row r="498" spans="1:43" ht="54" customHeight="1" x14ac:dyDescent="0.25">
      <c r="A498" s="1105"/>
      <c r="B498" s="1061"/>
      <c r="C498" s="1061"/>
      <c r="D498" s="1061"/>
      <c r="E498" s="1061"/>
      <c r="F498" s="1061"/>
      <c r="G498" s="1061"/>
      <c r="H498" s="1061"/>
      <c r="I498" s="1107"/>
      <c r="J498" s="1061"/>
      <c r="K498" s="1061"/>
      <c r="L498" s="1061"/>
      <c r="M498" s="1061"/>
      <c r="N498" s="1061"/>
      <c r="O498" s="1061"/>
      <c r="P498" s="1061"/>
      <c r="Q498" s="1061"/>
      <c r="R498" s="1110"/>
      <c r="S498" s="1061"/>
      <c r="T498" s="1112"/>
      <c r="U498" s="1114"/>
      <c r="V498" s="1116"/>
      <c r="W498" s="1097"/>
      <c r="X498" s="1099"/>
      <c r="Y498" s="882"/>
      <c r="Z498" s="1101"/>
      <c r="AA498" s="1103"/>
      <c r="AB498" s="1103"/>
      <c r="AC498" s="882"/>
      <c r="AD498" s="892"/>
      <c r="AE498" s="892"/>
      <c r="AF498" s="848" t="s">
        <v>2354</v>
      </c>
      <c r="AG498" s="547" t="s">
        <v>69</v>
      </c>
      <c r="AH498" s="450" t="s">
        <v>2096</v>
      </c>
      <c r="AI498" s="409">
        <v>43466</v>
      </c>
      <c r="AJ498" s="409">
        <v>43799</v>
      </c>
      <c r="AK498" s="549">
        <v>333</v>
      </c>
      <c r="AL498" s="550">
        <v>0.4</v>
      </c>
      <c r="AM498" s="551"/>
      <c r="AN498" s="320" t="s">
        <v>2044</v>
      </c>
      <c r="AO498" s="450" t="s">
        <v>2045</v>
      </c>
      <c r="AP498" s="320" t="s">
        <v>2094</v>
      </c>
      <c r="AQ498" s="562" t="s">
        <v>2095</v>
      </c>
    </row>
    <row r="499" spans="1:43" ht="54.75" customHeight="1" thickBot="1" x14ac:dyDescent="0.3">
      <c r="A499" s="1105"/>
      <c r="B499" s="1061"/>
      <c r="C499" s="1061"/>
      <c r="D499" s="1061"/>
      <c r="E499" s="1061"/>
      <c r="F499" s="1061"/>
      <c r="G499" s="1061"/>
      <c r="H499" s="1061"/>
      <c r="I499" s="1108"/>
      <c r="J499" s="1061"/>
      <c r="K499" s="1061"/>
      <c r="L499" s="1061"/>
      <c r="M499" s="1061"/>
      <c r="N499" s="1061"/>
      <c r="O499" s="1061"/>
      <c r="P499" s="1061"/>
      <c r="Q499" s="1061"/>
      <c r="R499" s="1110"/>
      <c r="S499" s="1061"/>
      <c r="T499" s="1112"/>
      <c r="U499" s="1114"/>
      <c r="V499" s="1116"/>
      <c r="W499" s="1097"/>
      <c r="X499" s="1099"/>
      <c r="Y499" s="882"/>
      <c r="Z499" s="1101"/>
      <c r="AA499" s="1103"/>
      <c r="AB499" s="1103"/>
      <c r="AC499" s="882"/>
      <c r="AD499" s="892"/>
      <c r="AE499" s="892"/>
      <c r="AF499" s="849" t="s">
        <v>2355</v>
      </c>
      <c r="AG499" s="554" t="s">
        <v>69</v>
      </c>
      <c r="AH499" s="455" t="s">
        <v>2097</v>
      </c>
      <c r="AI499" s="411">
        <v>43466</v>
      </c>
      <c r="AJ499" s="411">
        <v>43799</v>
      </c>
      <c r="AK499" s="556">
        <v>333</v>
      </c>
      <c r="AL499" s="557">
        <v>0.2</v>
      </c>
      <c r="AM499" s="558"/>
      <c r="AN499" s="314" t="s">
        <v>2044</v>
      </c>
      <c r="AO499" s="455" t="s">
        <v>2045</v>
      </c>
      <c r="AP499" s="314" t="s">
        <v>2094</v>
      </c>
      <c r="AQ499" s="563" t="s">
        <v>2095</v>
      </c>
    </row>
    <row r="500" spans="1:43" ht="57" customHeight="1" thickTop="1" thickBot="1" x14ac:dyDescent="0.3">
      <c r="A500" s="965" t="s">
        <v>1863</v>
      </c>
      <c r="B500" s="957" t="s">
        <v>2085</v>
      </c>
      <c r="C500" s="957" t="s">
        <v>1865</v>
      </c>
      <c r="D500" s="957" t="s">
        <v>1866</v>
      </c>
      <c r="E500" s="959" t="s">
        <v>1867</v>
      </c>
      <c r="F500" s="1060" t="s">
        <v>2029</v>
      </c>
      <c r="G500" s="957" t="s">
        <v>2030</v>
      </c>
      <c r="H500" s="957" t="s">
        <v>2031</v>
      </c>
      <c r="I500" s="959" t="s">
        <v>2032</v>
      </c>
      <c r="J500" s="957" t="s">
        <v>2033</v>
      </c>
      <c r="K500" s="959" t="s">
        <v>2034</v>
      </c>
      <c r="L500" s="957">
        <v>25</v>
      </c>
      <c r="M500" s="957" t="s">
        <v>38</v>
      </c>
      <c r="N500" s="957" t="s">
        <v>2076</v>
      </c>
      <c r="O500" s="957" t="s">
        <v>2077</v>
      </c>
      <c r="P500" s="957" t="s">
        <v>2098</v>
      </c>
      <c r="Q500" s="959" t="s">
        <v>2099</v>
      </c>
      <c r="R500" s="1086">
        <v>100</v>
      </c>
      <c r="S500" s="957" t="s">
        <v>38</v>
      </c>
      <c r="T500" s="1066" t="s">
        <v>2100</v>
      </c>
      <c r="U500" s="1069" t="s">
        <v>33</v>
      </c>
      <c r="V500" s="1072" t="s">
        <v>2101</v>
      </c>
      <c r="W500" s="1048">
        <v>0.02</v>
      </c>
      <c r="X500" s="1094">
        <v>20</v>
      </c>
      <c r="Y500" s="957">
        <v>133</v>
      </c>
      <c r="Z500" s="1051" t="s">
        <v>328</v>
      </c>
      <c r="AA500" s="1054">
        <v>4000000</v>
      </c>
      <c r="AB500" s="1054"/>
      <c r="AC500" s="959"/>
      <c r="AD500" s="1057" t="s">
        <v>2041</v>
      </c>
      <c r="AE500" s="1057" t="s">
        <v>2042</v>
      </c>
      <c r="AF500" s="847" t="s">
        <v>2356</v>
      </c>
      <c r="AG500" s="540" t="s">
        <v>69</v>
      </c>
      <c r="AH500" s="634" t="s">
        <v>2102</v>
      </c>
      <c r="AI500" s="635">
        <v>43466</v>
      </c>
      <c r="AJ500" s="541">
        <v>43555</v>
      </c>
      <c r="AK500" s="542">
        <v>89</v>
      </c>
      <c r="AL500" s="543">
        <v>0.5</v>
      </c>
      <c r="AM500" s="544"/>
      <c r="AN500" s="320" t="s">
        <v>2044</v>
      </c>
      <c r="AO500" s="450" t="s">
        <v>2045</v>
      </c>
      <c r="AP500" s="308" t="s">
        <v>2094</v>
      </c>
      <c r="AQ500" s="636" t="s">
        <v>2095</v>
      </c>
    </row>
    <row r="501" spans="1:43" ht="55.5" thickTop="1" thickBot="1" x14ac:dyDescent="0.3">
      <c r="A501" s="966"/>
      <c r="B501" s="958"/>
      <c r="C501" s="958"/>
      <c r="D501" s="958"/>
      <c r="E501" s="960"/>
      <c r="F501" s="1062"/>
      <c r="G501" s="958"/>
      <c r="H501" s="958"/>
      <c r="I501" s="960"/>
      <c r="J501" s="958"/>
      <c r="K501" s="960"/>
      <c r="L501" s="958"/>
      <c r="M501" s="958"/>
      <c r="N501" s="958"/>
      <c r="O501" s="958"/>
      <c r="P501" s="958"/>
      <c r="Q501" s="960"/>
      <c r="R501" s="1090"/>
      <c r="S501" s="958"/>
      <c r="T501" s="1068"/>
      <c r="U501" s="1071"/>
      <c r="V501" s="1074"/>
      <c r="W501" s="1050"/>
      <c r="X501" s="1095"/>
      <c r="Y501" s="958"/>
      <c r="Z501" s="1053"/>
      <c r="AA501" s="1056"/>
      <c r="AB501" s="1056"/>
      <c r="AC501" s="960"/>
      <c r="AD501" s="1059"/>
      <c r="AE501" s="1059"/>
      <c r="AF501" s="849" t="s">
        <v>2357</v>
      </c>
      <c r="AG501" s="554" t="s">
        <v>69</v>
      </c>
      <c r="AH501" s="637" t="s">
        <v>2103</v>
      </c>
      <c r="AI501" s="638">
        <v>43466</v>
      </c>
      <c r="AJ501" s="548">
        <v>43799</v>
      </c>
      <c r="AK501" s="549">
        <v>333</v>
      </c>
      <c r="AL501" s="550">
        <v>0.5</v>
      </c>
      <c r="AM501" s="551"/>
      <c r="AN501" s="320" t="s">
        <v>2044</v>
      </c>
      <c r="AO501" s="450" t="s">
        <v>2045</v>
      </c>
      <c r="AP501" s="320" t="s">
        <v>2094</v>
      </c>
      <c r="AQ501" s="561" t="s">
        <v>2095</v>
      </c>
    </row>
    <row r="502" spans="1:43" ht="51" customHeight="1" thickTop="1" thickBot="1" x14ac:dyDescent="0.3">
      <c r="A502" s="965" t="s">
        <v>1863</v>
      </c>
      <c r="B502" s="957" t="s">
        <v>2085</v>
      </c>
      <c r="C502" s="957" t="s">
        <v>1865</v>
      </c>
      <c r="D502" s="957" t="s">
        <v>1866</v>
      </c>
      <c r="E502" s="959" t="s">
        <v>1867</v>
      </c>
      <c r="F502" s="1060" t="s">
        <v>2029</v>
      </c>
      <c r="G502" s="957" t="s">
        <v>2030</v>
      </c>
      <c r="H502" s="957" t="s">
        <v>2031</v>
      </c>
      <c r="I502" s="959" t="s">
        <v>2032</v>
      </c>
      <c r="J502" s="957" t="s">
        <v>2033</v>
      </c>
      <c r="K502" s="959" t="s">
        <v>2034</v>
      </c>
      <c r="L502" s="957">
        <v>25</v>
      </c>
      <c r="M502" s="957" t="s">
        <v>38</v>
      </c>
      <c r="N502" s="957" t="s">
        <v>2076</v>
      </c>
      <c r="O502" s="957" t="s">
        <v>2077</v>
      </c>
      <c r="P502" s="957" t="s">
        <v>2104</v>
      </c>
      <c r="Q502" s="959" t="s">
        <v>2105</v>
      </c>
      <c r="R502" s="1086">
        <v>60</v>
      </c>
      <c r="S502" s="957" t="s">
        <v>2106</v>
      </c>
      <c r="T502" s="1066" t="s">
        <v>2107</v>
      </c>
      <c r="U502" s="1069" t="s">
        <v>33</v>
      </c>
      <c r="V502" s="1072" t="s">
        <v>2108</v>
      </c>
      <c r="W502" s="1048">
        <v>0.02</v>
      </c>
      <c r="X502" s="1094">
        <v>8</v>
      </c>
      <c r="Y502" s="957" t="s">
        <v>2109</v>
      </c>
      <c r="Z502" s="1051" t="s">
        <v>328</v>
      </c>
      <c r="AA502" s="1054">
        <v>60000000</v>
      </c>
      <c r="AB502" s="1054"/>
      <c r="AC502" s="959"/>
      <c r="AD502" s="1057" t="s">
        <v>2091</v>
      </c>
      <c r="AE502" s="1057" t="s">
        <v>2092</v>
      </c>
      <c r="AF502" s="847" t="s">
        <v>2358</v>
      </c>
      <c r="AG502" s="540" t="s">
        <v>69</v>
      </c>
      <c r="AH502" s="170" t="s">
        <v>2110</v>
      </c>
      <c r="AI502" s="406">
        <v>43497</v>
      </c>
      <c r="AJ502" s="406">
        <v>43799</v>
      </c>
      <c r="AK502" s="542">
        <v>333</v>
      </c>
      <c r="AL502" s="543">
        <v>0.5</v>
      </c>
      <c r="AM502" s="544"/>
      <c r="AN502" s="314" t="s">
        <v>2044</v>
      </c>
      <c r="AO502" s="445" t="s">
        <v>2045</v>
      </c>
      <c r="AP502" s="308" t="s">
        <v>2094</v>
      </c>
      <c r="AQ502" s="639" t="s">
        <v>2095</v>
      </c>
    </row>
    <row r="503" spans="1:43" ht="49.5" customHeight="1" thickTop="1" thickBot="1" x14ac:dyDescent="0.3">
      <c r="A503" s="966"/>
      <c r="B503" s="958"/>
      <c r="C503" s="958"/>
      <c r="D503" s="958"/>
      <c r="E503" s="960"/>
      <c r="F503" s="1062"/>
      <c r="G503" s="958"/>
      <c r="H503" s="958"/>
      <c r="I503" s="960"/>
      <c r="J503" s="958"/>
      <c r="K503" s="960"/>
      <c r="L503" s="958"/>
      <c r="M503" s="958"/>
      <c r="N503" s="958"/>
      <c r="O503" s="958"/>
      <c r="P503" s="958"/>
      <c r="Q503" s="960"/>
      <c r="R503" s="1090"/>
      <c r="S503" s="958"/>
      <c r="T503" s="1068"/>
      <c r="U503" s="1071"/>
      <c r="V503" s="1074"/>
      <c r="W503" s="1050"/>
      <c r="X503" s="1095"/>
      <c r="Y503" s="958"/>
      <c r="Z503" s="1053"/>
      <c r="AA503" s="1056"/>
      <c r="AB503" s="1056"/>
      <c r="AC503" s="960"/>
      <c r="AD503" s="1059"/>
      <c r="AE503" s="1059"/>
      <c r="AF503" s="849" t="s">
        <v>2359</v>
      </c>
      <c r="AG503" s="554" t="s">
        <v>69</v>
      </c>
      <c r="AH503" s="179" t="s">
        <v>2111</v>
      </c>
      <c r="AI503" s="411">
        <v>43466</v>
      </c>
      <c r="AJ503" s="411">
        <v>43799</v>
      </c>
      <c r="AK503" s="556">
        <v>333</v>
      </c>
      <c r="AL503" s="557">
        <v>0.5</v>
      </c>
      <c r="AM503" s="558"/>
      <c r="AN503" s="314" t="s">
        <v>2044</v>
      </c>
      <c r="AO503" s="455" t="s">
        <v>2045</v>
      </c>
      <c r="AP503" s="314" t="s">
        <v>2094</v>
      </c>
      <c r="AQ503" s="563" t="s">
        <v>2095</v>
      </c>
    </row>
    <row r="504" spans="1:43" ht="85.5" customHeight="1" thickTop="1" x14ac:dyDescent="0.25">
      <c r="A504" s="965" t="s">
        <v>1863</v>
      </c>
      <c r="B504" s="957" t="s">
        <v>2112</v>
      </c>
      <c r="C504" s="957" t="s">
        <v>1865</v>
      </c>
      <c r="D504" s="957" t="s">
        <v>1866</v>
      </c>
      <c r="E504" s="959" t="s">
        <v>1867</v>
      </c>
      <c r="F504" s="1060" t="s">
        <v>2113</v>
      </c>
      <c r="G504" s="957" t="s">
        <v>2114</v>
      </c>
      <c r="H504" s="957" t="s">
        <v>2115</v>
      </c>
      <c r="I504" s="959" t="s">
        <v>2116</v>
      </c>
      <c r="J504" s="957" t="s">
        <v>2117</v>
      </c>
      <c r="K504" s="959" t="s">
        <v>2118</v>
      </c>
      <c r="L504" s="957">
        <v>3</v>
      </c>
      <c r="M504" s="957" t="s">
        <v>38</v>
      </c>
      <c r="N504" s="957" t="s">
        <v>2119</v>
      </c>
      <c r="O504" s="957" t="s">
        <v>2120</v>
      </c>
      <c r="P504" s="957" t="s">
        <v>2121</v>
      </c>
      <c r="Q504" s="959" t="s">
        <v>2122</v>
      </c>
      <c r="R504" s="1086">
        <v>35</v>
      </c>
      <c r="S504" s="957" t="s">
        <v>38</v>
      </c>
      <c r="T504" s="1066" t="s">
        <v>2123</v>
      </c>
      <c r="U504" s="1069" t="s">
        <v>33</v>
      </c>
      <c r="V504" s="1072" t="s">
        <v>2124</v>
      </c>
      <c r="W504" s="1048">
        <v>0.02</v>
      </c>
      <c r="X504" s="1091">
        <v>20</v>
      </c>
      <c r="Y504" s="957" t="s">
        <v>38</v>
      </c>
      <c r="Z504" s="1051" t="s">
        <v>328</v>
      </c>
      <c r="AA504" s="1054">
        <v>0</v>
      </c>
      <c r="AB504" s="1054">
        <v>0</v>
      </c>
      <c r="AC504" s="959" t="s">
        <v>1880</v>
      </c>
      <c r="AD504" s="1057" t="s">
        <v>2125</v>
      </c>
      <c r="AE504" s="1057" t="s">
        <v>2126</v>
      </c>
      <c r="AF504" s="847" t="s">
        <v>2360</v>
      </c>
      <c r="AG504" s="540" t="s">
        <v>69</v>
      </c>
      <c r="AH504" s="445" t="s">
        <v>2127</v>
      </c>
      <c r="AI504" s="541">
        <v>43497</v>
      </c>
      <c r="AJ504" s="541">
        <v>43677</v>
      </c>
      <c r="AK504" s="542">
        <f t="shared" ref="AK504:AK533" si="20">+AJ504-AI504</f>
        <v>180</v>
      </c>
      <c r="AL504" s="543">
        <v>0.5</v>
      </c>
      <c r="AM504" s="544" t="s">
        <v>32</v>
      </c>
      <c r="AN504" s="308" t="s">
        <v>1111</v>
      </c>
      <c r="AO504" s="169" t="s">
        <v>2128</v>
      </c>
      <c r="AP504" s="169" t="s">
        <v>71</v>
      </c>
      <c r="AQ504" s="230" t="s">
        <v>2129</v>
      </c>
    </row>
    <row r="505" spans="1:43" ht="58.5" customHeight="1" thickBot="1" x14ac:dyDescent="0.3">
      <c r="A505" s="976"/>
      <c r="B505" s="972"/>
      <c r="C505" s="972"/>
      <c r="D505" s="972"/>
      <c r="E505" s="973"/>
      <c r="F505" s="1061"/>
      <c r="G505" s="972"/>
      <c r="H505" s="972"/>
      <c r="I505" s="973"/>
      <c r="J505" s="972"/>
      <c r="K505" s="973"/>
      <c r="L505" s="972"/>
      <c r="M505" s="972"/>
      <c r="N505" s="972"/>
      <c r="O505" s="972"/>
      <c r="P505" s="972"/>
      <c r="Q505" s="973"/>
      <c r="R505" s="1087"/>
      <c r="S505" s="972"/>
      <c r="T505" s="1067"/>
      <c r="U505" s="1070"/>
      <c r="V505" s="1073"/>
      <c r="W505" s="1049"/>
      <c r="X505" s="1092"/>
      <c r="Y505" s="972"/>
      <c r="Z505" s="1052"/>
      <c r="AA505" s="1055"/>
      <c r="AB505" s="1055"/>
      <c r="AC505" s="973"/>
      <c r="AD505" s="1058"/>
      <c r="AE505" s="1058"/>
      <c r="AF505" s="848" t="s">
        <v>2361</v>
      </c>
      <c r="AG505" s="547" t="s">
        <v>69</v>
      </c>
      <c r="AH505" s="455" t="s">
        <v>2130</v>
      </c>
      <c r="AI505" s="555">
        <v>43770</v>
      </c>
      <c r="AJ505" s="555">
        <v>43799</v>
      </c>
      <c r="AK505" s="556">
        <f t="shared" si="20"/>
        <v>29</v>
      </c>
      <c r="AL505" s="557">
        <v>0.5</v>
      </c>
      <c r="AM505" s="558" t="s">
        <v>32</v>
      </c>
      <c r="AN505" s="314" t="s">
        <v>1111</v>
      </c>
      <c r="AO505" s="178" t="s">
        <v>2128</v>
      </c>
      <c r="AP505" s="178" t="s">
        <v>71</v>
      </c>
      <c r="AQ505" s="232" t="s">
        <v>2129</v>
      </c>
    </row>
    <row r="506" spans="1:43" ht="79.5" customHeight="1" thickTop="1" x14ac:dyDescent="0.25">
      <c r="A506" s="965" t="s">
        <v>1863</v>
      </c>
      <c r="B506" s="957" t="s">
        <v>2112</v>
      </c>
      <c r="C506" s="957" t="s">
        <v>1865</v>
      </c>
      <c r="D506" s="957" t="s">
        <v>1866</v>
      </c>
      <c r="E506" s="959" t="s">
        <v>1867</v>
      </c>
      <c r="F506" s="1060" t="s">
        <v>2113</v>
      </c>
      <c r="G506" s="957" t="s">
        <v>2114</v>
      </c>
      <c r="H506" s="957" t="s">
        <v>2115</v>
      </c>
      <c r="I506" s="959" t="s">
        <v>2116</v>
      </c>
      <c r="J506" s="957" t="s">
        <v>2117</v>
      </c>
      <c r="K506" s="959" t="s">
        <v>2118</v>
      </c>
      <c r="L506" s="957">
        <v>3</v>
      </c>
      <c r="M506" s="957" t="s">
        <v>38</v>
      </c>
      <c r="N506" s="957" t="s">
        <v>2119</v>
      </c>
      <c r="O506" s="957" t="s">
        <v>2120</v>
      </c>
      <c r="P506" s="957" t="s">
        <v>2121</v>
      </c>
      <c r="Q506" s="959" t="s">
        <v>2122</v>
      </c>
      <c r="R506" s="1063">
        <v>35</v>
      </c>
      <c r="S506" s="957" t="s">
        <v>38</v>
      </c>
      <c r="T506" s="1066" t="s">
        <v>2131</v>
      </c>
      <c r="U506" s="1069" t="s">
        <v>33</v>
      </c>
      <c r="V506" s="1072" t="s">
        <v>2132</v>
      </c>
      <c r="W506" s="1048">
        <v>0.02</v>
      </c>
      <c r="X506" s="1091">
        <v>20</v>
      </c>
      <c r="Y506" s="957" t="s">
        <v>38</v>
      </c>
      <c r="Z506" s="1051" t="s">
        <v>328</v>
      </c>
      <c r="AA506" s="1054">
        <v>0</v>
      </c>
      <c r="AB506" s="1054">
        <v>0</v>
      </c>
      <c r="AC506" s="959" t="s">
        <v>1880</v>
      </c>
      <c r="AD506" s="1057" t="s">
        <v>2125</v>
      </c>
      <c r="AE506" s="1057" t="s">
        <v>2126</v>
      </c>
      <c r="AF506" s="847" t="s">
        <v>2362</v>
      </c>
      <c r="AG506" s="540" t="s">
        <v>69</v>
      </c>
      <c r="AH506" s="445" t="s">
        <v>2133</v>
      </c>
      <c r="AI506" s="406">
        <v>43497</v>
      </c>
      <c r="AJ506" s="406">
        <v>43646</v>
      </c>
      <c r="AK506" s="640">
        <f t="shared" si="20"/>
        <v>149</v>
      </c>
      <c r="AL506" s="167">
        <v>0.4</v>
      </c>
      <c r="AM506" s="168" t="s">
        <v>32</v>
      </c>
      <c r="AN506" s="169" t="s">
        <v>1111</v>
      </c>
      <c r="AO506" s="169" t="s">
        <v>2128</v>
      </c>
      <c r="AP506" s="169" t="s">
        <v>71</v>
      </c>
      <c r="AQ506" s="230" t="s">
        <v>2129</v>
      </c>
    </row>
    <row r="507" spans="1:43" ht="51" customHeight="1" x14ac:dyDescent="0.25">
      <c r="A507" s="976"/>
      <c r="B507" s="972"/>
      <c r="C507" s="972"/>
      <c r="D507" s="972"/>
      <c r="E507" s="973"/>
      <c r="F507" s="1061"/>
      <c r="G507" s="972"/>
      <c r="H507" s="972"/>
      <c r="I507" s="973"/>
      <c r="J507" s="972"/>
      <c r="K507" s="973"/>
      <c r="L507" s="972"/>
      <c r="M507" s="972"/>
      <c r="N507" s="972"/>
      <c r="O507" s="972"/>
      <c r="P507" s="972"/>
      <c r="Q507" s="973"/>
      <c r="R507" s="1064"/>
      <c r="S507" s="972"/>
      <c r="T507" s="1067"/>
      <c r="U507" s="1070"/>
      <c r="V507" s="1073"/>
      <c r="W507" s="1049"/>
      <c r="X507" s="1092"/>
      <c r="Y507" s="972"/>
      <c r="Z507" s="1052"/>
      <c r="AA507" s="1055"/>
      <c r="AB507" s="1055"/>
      <c r="AC507" s="973"/>
      <c r="AD507" s="1058"/>
      <c r="AE507" s="1058"/>
      <c r="AF507" s="848" t="s">
        <v>2363</v>
      </c>
      <c r="AG507" s="547" t="s">
        <v>69</v>
      </c>
      <c r="AH507" s="199" t="s">
        <v>2134</v>
      </c>
      <c r="AI507" s="409">
        <v>43647</v>
      </c>
      <c r="AJ507" s="409">
        <v>43738</v>
      </c>
      <c r="AK507" s="641">
        <f t="shared" si="20"/>
        <v>91</v>
      </c>
      <c r="AL507" s="196">
        <v>0.3</v>
      </c>
      <c r="AM507" s="197" t="s">
        <v>32</v>
      </c>
      <c r="AN507" s="198" t="s">
        <v>1111</v>
      </c>
      <c r="AO507" s="198" t="s">
        <v>2128</v>
      </c>
      <c r="AP507" s="198" t="s">
        <v>71</v>
      </c>
      <c r="AQ507" s="231" t="s">
        <v>2129</v>
      </c>
    </row>
    <row r="508" spans="1:43" ht="58.5" customHeight="1" thickBot="1" x14ac:dyDescent="0.3">
      <c r="A508" s="966"/>
      <c r="B508" s="958"/>
      <c r="C508" s="958"/>
      <c r="D508" s="958"/>
      <c r="E508" s="960"/>
      <c r="F508" s="1062"/>
      <c r="G508" s="958"/>
      <c r="H508" s="958"/>
      <c r="I508" s="960"/>
      <c r="J508" s="958"/>
      <c r="K508" s="960"/>
      <c r="L508" s="958"/>
      <c r="M508" s="958"/>
      <c r="N508" s="958"/>
      <c r="O508" s="958"/>
      <c r="P508" s="958"/>
      <c r="Q508" s="960"/>
      <c r="R508" s="1065"/>
      <c r="S508" s="958"/>
      <c r="T508" s="1068"/>
      <c r="U508" s="1071"/>
      <c r="V508" s="1074"/>
      <c r="W508" s="1050"/>
      <c r="X508" s="1093"/>
      <c r="Y508" s="958"/>
      <c r="Z508" s="1053"/>
      <c r="AA508" s="1056"/>
      <c r="AB508" s="1056"/>
      <c r="AC508" s="960"/>
      <c r="AD508" s="1059"/>
      <c r="AE508" s="1059"/>
      <c r="AF508" s="849" t="s">
        <v>2364</v>
      </c>
      <c r="AG508" s="554" t="s">
        <v>69</v>
      </c>
      <c r="AH508" s="179" t="s">
        <v>2135</v>
      </c>
      <c r="AI508" s="411">
        <v>43739</v>
      </c>
      <c r="AJ508" s="411">
        <v>43799</v>
      </c>
      <c r="AK508" s="642">
        <f t="shared" si="20"/>
        <v>60</v>
      </c>
      <c r="AL508" s="176">
        <v>0.3</v>
      </c>
      <c r="AM508" s="177" t="s">
        <v>32</v>
      </c>
      <c r="AN508" s="178" t="s">
        <v>1111</v>
      </c>
      <c r="AO508" s="178" t="s">
        <v>2128</v>
      </c>
      <c r="AP508" s="178" t="s">
        <v>71</v>
      </c>
      <c r="AQ508" s="232" t="s">
        <v>2129</v>
      </c>
    </row>
    <row r="509" spans="1:43" ht="57" customHeight="1" thickTop="1" x14ac:dyDescent="0.25">
      <c r="A509" s="965" t="s">
        <v>1863</v>
      </c>
      <c r="B509" s="957" t="s">
        <v>2112</v>
      </c>
      <c r="C509" s="957" t="s">
        <v>1865</v>
      </c>
      <c r="D509" s="957" t="s">
        <v>1866</v>
      </c>
      <c r="E509" s="959" t="s">
        <v>1867</v>
      </c>
      <c r="F509" s="1060" t="s">
        <v>2113</v>
      </c>
      <c r="G509" s="957" t="s">
        <v>2114</v>
      </c>
      <c r="H509" s="957" t="s">
        <v>2115</v>
      </c>
      <c r="I509" s="959" t="s">
        <v>2116</v>
      </c>
      <c r="J509" s="957" t="s">
        <v>2117</v>
      </c>
      <c r="K509" s="959" t="s">
        <v>2118</v>
      </c>
      <c r="L509" s="957">
        <v>3</v>
      </c>
      <c r="M509" s="957" t="s">
        <v>38</v>
      </c>
      <c r="N509" s="957" t="s">
        <v>2119</v>
      </c>
      <c r="O509" s="957" t="s">
        <v>2120</v>
      </c>
      <c r="P509" s="957" t="s">
        <v>2121</v>
      </c>
      <c r="Q509" s="959" t="s">
        <v>2122</v>
      </c>
      <c r="R509" s="1063">
        <v>35</v>
      </c>
      <c r="S509" s="957" t="s">
        <v>38</v>
      </c>
      <c r="T509" s="1066" t="s">
        <v>2136</v>
      </c>
      <c r="U509" s="1069" t="s">
        <v>33</v>
      </c>
      <c r="V509" s="1072" t="s">
        <v>2137</v>
      </c>
      <c r="W509" s="1048">
        <v>0.02</v>
      </c>
      <c r="X509" s="1091">
        <v>20</v>
      </c>
      <c r="Y509" s="957" t="s">
        <v>38</v>
      </c>
      <c r="Z509" s="1051" t="s">
        <v>328</v>
      </c>
      <c r="AA509" s="1054">
        <v>0</v>
      </c>
      <c r="AB509" s="1054">
        <v>0</v>
      </c>
      <c r="AC509" s="959" t="s">
        <v>1880</v>
      </c>
      <c r="AD509" s="1057" t="s">
        <v>2125</v>
      </c>
      <c r="AE509" s="1057" t="s">
        <v>2126</v>
      </c>
      <c r="AF509" s="847" t="s">
        <v>2365</v>
      </c>
      <c r="AG509" s="540" t="s">
        <v>69</v>
      </c>
      <c r="AH509" s="170" t="s">
        <v>2138</v>
      </c>
      <c r="AI509" s="166">
        <v>43497</v>
      </c>
      <c r="AJ509" s="166">
        <v>43585</v>
      </c>
      <c r="AK509" s="643">
        <f t="shared" si="20"/>
        <v>88</v>
      </c>
      <c r="AL509" s="167">
        <v>0.25</v>
      </c>
      <c r="AM509" s="168" t="s">
        <v>32</v>
      </c>
      <c r="AN509" s="169" t="s">
        <v>1111</v>
      </c>
      <c r="AO509" s="169" t="s">
        <v>2128</v>
      </c>
      <c r="AP509" s="169" t="s">
        <v>71</v>
      </c>
      <c r="AQ509" s="230" t="s">
        <v>2129</v>
      </c>
    </row>
    <row r="510" spans="1:43" ht="62.25" customHeight="1" x14ac:dyDescent="0.25">
      <c r="A510" s="976"/>
      <c r="B510" s="972"/>
      <c r="C510" s="972"/>
      <c r="D510" s="972"/>
      <c r="E510" s="973"/>
      <c r="F510" s="1061"/>
      <c r="G510" s="972"/>
      <c r="H510" s="972"/>
      <c r="I510" s="973"/>
      <c r="J510" s="972"/>
      <c r="K510" s="973"/>
      <c r="L510" s="972"/>
      <c r="M510" s="972"/>
      <c r="N510" s="972"/>
      <c r="O510" s="972"/>
      <c r="P510" s="972"/>
      <c r="Q510" s="973"/>
      <c r="R510" s="1064"/>
      <c r="S510" s="972"/>
      <c r="T510" s="1067"/>
      <c r="U510" s="1070"/>
      <c r="V510" s="1073"/>
      <c r="W510" s="1049"/>
      <c r="X510" s="1092"/>
      <c r="Y510" s="972"/>
      <c r="Z510" s="1052"/>
      <c r="AA510" s="1055"/>
      <c r="AB510" s="1055"/>
      <c r="AC510" s="973"/>
      <c r="AD510" s="1058"/>
      <c r="AE510" s="1058"/>
      <c r="AF510" s="848" t="s">
        <v>2366</v>
      </c>
      <c r="AG510" s="547" t="s">
        <v>69</v>
      </c>
      <c r="AH510" s="199" t="s">
        <v>2139</v>
      </c>
      <c r="AI510" s="409">
        <v>43586</v>
      </c>
      <c r="AJ510" s="409">
        <v>43646</v>
      </c>
      <c r="AK510" s="644">
        <f t="shared" si="20"/>
        <v>60</v>
      </c>
      <c r="AL510" s="196">
        <v>0.3</v>
      </c>
      <c r="AM510" s="197" t="s">
        <v>32</v>
      </c>
      <c r="AN510" s="198" t="s">
        <v>1111</v>
      </c>
      <c r="AO510" s="198" t="s">
        <v>2128</v>
      </c>
      <c r="AP510" s="198" t="s">
        <v>71</v>
      </c>
      <c r="AQ510" s="231" t="s">
        <v>2129</v>
      </c>
    </row>
    <row r="511" spans="1:43" ht="72" customHeight="1" thickBot="1" x14ac:dyDescent="0.3">
      <c r="A511" s="966"/>
      <c r="B511" s="958"/>
      <c r="C511" s="958"/>
      <c r="D511" s="958"/>
      <c r="E511" s="960"/>
      <c r="F511" s="1062"/>
      <c r="G511" s="958"/>
      <c r="H511" s="958"/>
      <c r="I511" s="960"/>
      <c r="J511" s="958"/>
      <c r="K511" s="960"/>
      <c r="L511" s="958"/>
      <c r="M511" s="958"/>
      <c r="N511" s="958"/>
      <c r="O511" s="958"/>
      <c r="P511" s="958"/>
      <c r="Q511" s="960"/>
      <c r="R511" s="1065"/>
      <c r="S511" s="958"/>
      <c r="T511" s="1068"/>
      <c r="U511" s="1071"/>
      <c r="V511" s="1074"/>
      <c r="W511" s="1050"/>
      <c r="X511" s="1093"/>
      <c r="Y511" s="958"/>
      <c r="Z511" s="1053"/>
      <c r="AA511" s="1056"/>
      <c r="AB511" s="1056"/>
      <c r="AC511" s="960"/>
      <c r="AD511" s="1059"/>
      <c r="AE511" s="1059"/>
      <c r="AF511" s="849" t="s">
        <v>2367</v>
      </c>
      <c r="AG511" s="554" t="s">
        <v>69</v>
      </c>
      <c r="AH511" s="179" t="s">
        <v>2140</v>
      </c>
      <c r="AI511" s="411">
        <v>43647</v>
      </c>
      <c r="AJ511" s="411">
        <v>43677</v>
      </c>
      <c r="AK511" s="645">
        <f t="shared" si="20"/>
        <v>30</v>
      </c>
      <c r="AL511" s="176">
        <v>0.45</v>
      </c>
      <c r="AM511" s="177" t="s">
        <v>32</v>
      </c>
      <c r="AN511" s="178" t="s">
        <v>1111</v>
      </c>
      <c r="AO511" s="178" t="s">
        <v>2128</v>
      </c>
      <c r="AP511" s="178" t="s">
        <v>71</v>
      </c>
      <c r="AQ511" s="232" t="s">
        <v>2129</v>
      </c>
    </row>
    <row r="512" spans="1:43" ht="57" customHeight="1" thickTop="1" x14ac:dyDescent="0.25">
      <c r="A512" s="965" t="s">
        <v>1863</v>
      </c>
      <c r="B512" s="957" t="s">
        <v>2112</v>
      </c>
      <c r="C512" s="957" t="s">
        <v>1865</v>
      </c>
      <c r="D512" s="957" t="s">
        <v>1866</v>
      </c>
      <c r="E512" s="959" t="s">
        <v>1867</v>
      </c>
      <c r="F512" s="1060" t="s">
        <v>2113</v>
      </c>
      <c r="G512" s="957" t="s">
        <v>2114</v>
      </c>
      <c r="H512" s="957" t="s">
        <v>2115</v>
      </c>
      <c r="I512" s="959" t="s">
        <v>2116</v>
      </c>
      <c r="J512" s="957" t="s">
        <v>2117</v>
      </c>
      <c r="K512" s="959" t="s">
        <v>2118</v>
      </c>
      <c r="L512" s="957">
        <v>3</v>
      </c>
      <c r="M512" s="957" t="s">
        <v>38</v>
      </c>
      <c r="N512" s="957" t="s">
        <v>2119</v>
      </c>
      <c r="O512" s="957" t="s">
        <v>2120</v>
      </c>
      <c r="P512" s="957" t="s">
        <v>2121</v>
      </c>
      <c r="Q512" s="959" t="s">
        <v>2122</v>
      </c>
      <c r="R512" s="1063">
        <v>35</v>
      </c>
      <c r="S512" s="957" t="s">
        <v>38</v>
      </c>
      <c r="T512" s="1066" t="s">
        <v>2141</v>
      </c>
      <c r="U512" s="1069" t="s">
        <v>33</v>
      </c>
      <c r="V512" s="1072" t="s">
        <v>2142</v>
      </c>
      <c r="W512" s="1048">
        <v>0.02</v>
      </c>
      <c r="X512" s="1086">
        <v>25</v>
      </c>
      <c r="Y512" s="957" t="s">
        <v>38</v>
      </c>
      <c r="Z512" s="1051" t="s">
        <v>328</v>
      </c>
      <c r="AA512" s="1054">
        <v>0</v>
      </c>
      <c r="AB512" s="1054">
        <v>0</v>
      </c>
      <c r="AC512" s="959" t="s">
        <v>1880</v>
      </c>
      <c r="AD512" s="1057" t="s">
        <v>2125</v>
      </c>
      <c r="AE512" s="1057" t="s">
        <v>2126</v>
      </c>
      <c r="AF512" s="847" t="s">
        <v>2368</v>
      </c>
      <c r="AG512" s="540" t="s">
        <v>69</v>
      </c>
      <c r="AH512" s="170" t="s">
        <v>2143</v>
      </c>
      <c r="AI512" s="406">
        <v>43497</v>
      </c>
      <c r="AJ512" s="406">
        <v>43524</v>
      </c>
      <c r="AK512" s="169">
        <f t="shared" si="20"/>
        <v>27</v>
      </c>
      <c r="AL512" s="167">
        <v>0.25</v>
      </c>
      <c r="AM512" s="168" t="s">
        <v>32</v>
      </c>
      <c r="AN512" s="169" t="s">
        <v>1111</v>
      </c>
      <c r="AO512" s="169" t="s">
        <v>2128</v>
      </c>
      <c r="AP512" s="169" t="s">
        <v>71</v>
      </c>
      <c r="AQ512" s="230" t="s">
        <v>2129</v>
      </c>
    </row>
    <row r="513" spans="1:43" ht="46.5" customHeight="1" x14ac:dyDescent="0.25">
      <c r="A513" s="976"/>
      <c r="B513" s="972"/>
      <c r="C513" s="972"/>
      <c r="D513" s="972"/>
      <c r="E513" s="973"/>
      <c r="F513" s="1061"/>
      <c r="G513" s="972"/>
      <c r="H513" s="972"/>
      <c r="I513" s="973"/>
      <c r="J513" s="972"/>
      <c r="K513" s="973"/>
      <c r="L513" s="972"/>
      <c r="M513" s="972"/>
      <c r="N513" s="972"/>
      <c r="O513" s="972"/>
      <c r="P513" s="972"/>
      <c r="Q513" s="973"/>
      <c r="R513" s="1064"/>
      <c r="S513" s="972"/>
      <c r="T513" s="1067"/>
      <c r="U513" s="1070"/>
      <c r="V513" s="1073"/>
      <c r="W513" s="1049"/>
      <c r="X513" s="1087"/>
      <c r="Y513" s="972"/>
      <c r="Z513" s="1052"/>
      <c r="AA513" s="1055"/>
      <c r="AB513" s="1055"/>
      <c r="AC513" s="973"/>
      <c r="AD513" s="1058"/>
      <c r="AE513" s="1058"/>
      <c r="AF513" s="848" t="s">
        <v>2369</v>
      </c>
      <c r="AG513" s="547" t="s">
        <v>69</v>
      </c>
      <c r="AH513" s="199" t="s">
        <v>2144</v>
      </c>
      <c r="AI513" s="409">
        <v>43525</v>
      </c>
      <c r="AJ513" s="409">
        <v>43615</v>
      </c>
      <c r="AK513" s="198">
        <f t="shared" si="20"/>
        <v>90</v>
      </c>
      <c r="AL513" s="196">
        <v>0.25</v>
      </c>
      <c r="AM513" s="197" t="s">
        <v>347</v>
      </c>
      <c r="AN513" s="198" t="s">
        <v>1111</v>
      </c>
      <c r="AO513" s="198" t="s">
        <v>2128</v>
      </c>
      <c r="AP513" s="198" t="s">
        <v>71</v>
      </c>
      <c r="AQ513" s="231" t="s">
        <v>2129</v>
      </c>
    </row>
    <row r="514" spans="1:43" ht="45" customHeight="1" thickBot="1" x14ac:dyDescent="0.3">
      <c r="A514" s="966"/>
      <c r="B514" s="958"/>
      <c r="C514" s="958"/>
      <c r="D514" s="958"/>
      <c r="E514" s="960"/>
      <c r="F514" s="1062"/>
      <c r="G514" s="958"/>
      <c r="H514" s="958"/>
      <c r="I514" s="960"/>
      <c r="J514" s="958"/>
      <c r="K514" s="960"/>
      <c r="L514" s="958"/>
      <c r="M514" s="958"/>
      <c r="N514" s="958"/>
      <c r="O514" s="958"/>
      <c r="P514" s="958"/>
      <c r="Q514" s="960"/>
      <c r="R514" s="1065"/>
      <c r="S514" s="958"/>
      <c r="T514" s="1068"/>
      <c r="U514" s="1071"/>
      <c r="V514" s="1074"/>
      <c r="W514" s="1050"/>
      <c r="X514" s="1090"/>
      <c r="Y514" s="958"/>
      <c r="Z514" s="1053"/>
      <c r="AA514" s="1056"/>
      <c r="AB514" s="1056"/>
      <c r="AC514" s="960"/>
      <c r="AD514" s="1059"/>
      <c r="AE514" s="1059"/>
      <c r="AF514" s="849" t="s">
        <v>2370</v>
      </c>
      <c r="AG514" s="554" t="s">
        <v>69</v>
      </c>
      <c r="AH514" s="179" t="s">
        <v>2145</v>
      </c>
      <c r="AI514" s="411">
        <v>43617</v>
      </c>
      <c r="AJ514" s="411">
        <v>43799</v>
      </c>
      <c r="AK514" s="178">
        <f t="shared" si="20"/>
        <v>182</v>
      </c>
      <c r="AL514" s="176">
        <v>0.5</v>
      </c>
      <c r="AM514" s="177" t="s">
        <v>347</v>
      </c>
      <c r="AN514" s="178" t="s">
        <v>1111</v>
      </c>
      <c r="AO514" s="178" t="s">
        <v>2128</v>
      </c>
      <c r="AP514" s="178" t="s">
        <v>71</v>
      </c>
      <c r="AQ514" s="232" t="s">
        <v>2129</v>
      </c>
    </row>
    <row r="515" spans="1:43" ht="70.5" customHeight="1" thickTop="1" x14ac:dyDescent="0.25">
      <c r="A515" s="965" t="s">
        <v>1863</v>
      </c>
      <c r="B515" s="957" t="s">
        <v>2112</v>
      </c>
      <c r="C515" s="957" t="s">
        <v>1865</v>
      </c>
      <c r="D515" s="957" t="s">
        <v>1866</v>
      </c>
      <c r="E515" s="959" t="s">
        <v>1867</v>
      </c>
      <c r="F515" s="1060" t="s">
        <v>2113</v>
      </c>
      <c r="G515" s="957" t="s">
        <v>2114</v>
      </c>
      <c r="H515" s="957" t="s">
        <v>2115</v>
      </c>
      <c r="I515" s="959" t="s">
        <v>2116</v>
      </c>
      <c r="J515" s="957" t="s">
        <v>2117</v>
      </c>
      <c r="K515" s="959" t="s">
        <v>2118</v>
      </c>
      <c r="L515" s="957">
        <v>3</v>
      </c>
      <c r="M515" s="957" t="s">
        <v>38</v>
      </c>
      <c r="N515" s="957" t="s">
        <v>2119</v>
      </c>
      <c r="O515" s="957" t="s">
        <v>2120</v>
      </c>
      <c r="P515" s="957" t="s">
        <v>2121</v>
      </c>
      <c r="Q515" s="959" t="s">
        <v>2122</v>
      </c>
      <c r="R515" s="1063">
        <v>35</v>
      </c>
      <c r="S515" s="957" t="s">
        <v>38</v>
      </c>
      <c r="T515" s="1066" t="s">
        <v>2146</v>
      </c>
      <c r="U515" s="1069" t="s">
        <v>33</v>
      </c>
      <c r="V515" s="1072" t="s">
        <v>2147</v>
      </c>
      <c r="W515" s="1048">
        <v>0.02</v>
      </c>
      <c r="X515" s="1086">
        <v>25</v>
      </c>
      <c r="Y515" s="957" t="s">
        <v>38</v>
      </c>
      <c r="Z515" s="1051" t="s">
        <v>328</v>
      </c>
      <c r="AA515" s="1088">
        <v>609207421</v>
      </c>
      <c r="AB515" s="1054">
        <v>0</v>
      </c>
      <c r="AC515" s="959" t="s">
        <v>1880</v>
      </c>
      <c r="AD515" s="1057" t="s">
        <v>2125</v>
      </c>
      <c r="AE515" s="1057" t="s">
        <v>2126</v>
      </c>
      <c r="AF515" s="847" t="s">
        <v>2371</v>
      </c>
      <c r="AG515" s="540" t="s">
        <v>69</v>
      </c>
      <c r="AH515" s="170" t="s">
        <v>2148</v>
      </c>
      <c r="AI515" s="406">
        <v>43497</v>
      </c>
      <c r="AJ515" s="406">
        <v>43539</v>
      </c>
      <c r="AK515" s="169">
        <f t="shared" si="20"/>
        <v>42</v>
      </c>
      <c r="AL515" s="167">
        <v>0.5</v>
      </c>
      <c r="AM515" s="168" t="s">
        <v>347</v>
      </c>
      <c r="AN515" s="169" t="s">
        <v>1111</v>
      </c>
      <c r="AO515" s="169" t="s">
        <v>2128</v>
      </c>
      <c r="AP515" s="169" t="s">
        <v>71</v>
      </c>
      <c r="AQ515" s="230" t="s">
        <v>2129</v>
      </c>
    </row>
    <row r="516" spans="1:43" ht="57" customHeight="1" thickBot="1" x14ac:dyDescent="0.3">
      <c r="A516" s="976"/>
      <c r="B516" s="972"/>
      <c r="C516" s="972"/>
      <c r="D516" s="972"/>
      <c r="E516" s="973"/>
      <c r="F516" s="1061"/>
      <c r="G516" s="972"/>
      <c r="H516" s="972"/>
      <c r="I516" s="973"/>
      <c r="J516" s="972"/>
      <c r="K516" s="973"/>
      <c r="L516" s="972"/>
      <c r="M516" s="972"/>
      <c r="N516" s="972"/>
      <c r="O516" s="972"/>
      <c r="P516" s="972"/>
      <c r="Q516" s="973"/>
      <c r="R516" s="1064"/>
      <c r="S516" s="972"/>
      <c r="T516" s="1067"/>
      <c r="U516" s="1070"/>
      <c r="V516" s="1073"/>
      <c r="W516" s="1049"/>
      <c r="X516" s="1087"/>
      <c r="Y516" s="972"/>
      <c r="Z516" s="1052"/>
      <c r="AA516" s="1089"/>
      <c r="AB516" s="1055"/>
      <c r="AC516" s="973"/>
      <c r="AD516" s="1058"/>
      <c r="AE516" s="1058"/>
      <c r="AF516" s="848" t="s">
        <v>2372</v>
      </c>
      <c r="AG516" s="547" t="s">
        <v>69</v>
      </c>
      <c r="AH516" s="199" t="s">
        <v>2149</v>
      </c>
      <c r="AI516" s="409">
        <v>43540</v>
      </c>
      <c r="AJ516" s="409">
        <v>43585</v>
      </c>
      <c r="AK516" s="198">
        <f t="shared" si="20"/>
        <v>45</v>
      </c>
      <c r="AL516" s="196">
        <v>0.5</v>
      </c>
      <c r="AM516" s="197" t="s">
        <v>347</v>
      </c>
      <c r="AN516" s="198" t="s">
        <v>1111</v>
      </c>
      <c r="AO516" s="198" t="s">
        <v>2128</v>
      </c>
      <c r="AP516" s="198" t="s">
        <v>71</v>
      </c>
      <c r="AQ516" s="231" t="s">
        <v>2129</v>
      </c>
    </row>
    <row r="517" spans="1:43" ht="122.25" thickTop="1" x14ac:dyDescent="0.25">
      <c r="A517" s="965" t="s">
        <v>1863</v>
      </c>
      <c r="B517" s="957" t="s">
        <v>2112</v>
      </c>
      <c r="C517" s="957" t="s">
        <v>1865</v>
      </c>
      <c r="D517" s="957" t="s">
        <v>1866</v>
      </c>
      <c r="E517" s="959" t="s">
        <v>2150</v>
      </c>
      <c r="F517" s="1060" t="s">
        <v>2113</v>
      </c>
      <c r="G517" s="957" t="s">
        <v>2114</v>
      </c>
      <c r="H517" s="957" t="s">
        <v>2115</v>
      </c>
      <c r="I517" s="959" t="s">
        <v>2116</v>
      </c>
      <c r="J517" s="957" t="s">
        <v>2117</v>
      </c>
      <c r="K517" s="959" t="s">
        <v>2118</v>
      </c>
      <c r="L517" s="957">
        <v>3</v>
      </c>
      <c r="M517" s="957" t="s">
        <v>38</v>
      </c>
      <c r="N517" s="957" t="s">
        <v>2151</v>
      </c>
      <c r="O517" s="957" t="s">
        <v>2152</v>
      </c>
      <c r="P517" s="957" t="s">
        <v>2153</v>
      </c>
      <c r="Q517" s="959" t="s">
        <v>2154</v>
      </c>
      <c r="R517" s="1063">
        <v>25</v>
      </c>
      <c r="S517" s="957" t="s">
        <v>327</v>
      </c>
      <c r="T517" s="1066" t="s">
        <v>2155</v>
      </c>
      <c r="U517" s="1069" t="s">
        <v>33</v>
      </c>
      <c r="V517" s="1072" t="s">
        <v>2156</v>
      </c>
      <c r="W517" s="1048">
        <v>0.02</v>
      </c>
      <c r="X517" s="957">
        <v>25</v>
      </c>
      <c r="Y517" s="957" t="s">
        <v>327</v>
      </c>
      <c r="Z517" s="1051" t="s">
        <v>328</v>
      </c>
      <c r="AA517" s="1054">
        <v>500000000</v>
      </c>
      <c r="AB517" s="1077"/>
      <c r="AC517" s="959" t="s">
        <v>1880</v>
      </c>
      <c r="AD517" s="1057" t="s">
        <v>2125</v>
      </c>
      <c r="AE517" s="1057" t="s">
        <v>2126</v>
      </c>
      <c r="AF517" s="847" t="s">
        <v>2373</v>
      </c>
      <c r="AG517" s="540" t="s">
        <v>69</v>
      </c>
      <c r="AH517" s="170" t="s">
        <v>2157</v>
      </c>
      <c r="AI517" s="166">
        <v>43479</v>
      </c>
      <c r="AJ517" s="166">
        <v>43496</v>
      </c>
      <c r="AK517" s="542">
        <f t="shared" si="20"/>
        <v>17</v>
      </c>
      <c r="AL517" s="312">
        <v>0.05</v>
      </c>
      <c r="AM517" s="544" t="s">
        <v>32</v>
      </c>
      <c r="AN517" s="614" t="s">
        <v>2158</v>
      </c>
      <c r="AO517" s="614" t="s">
        <v>2159</v>
      </c>
      <c r="AP517" s="614" t="s">
        <v>2160</v>
      </c>
      <c r="AQ517" s="646" t="s">
        <v>2161</v>
      </c>
    </row>
    <row r="518" spans="1:43" ht="201.75" customHeight="1" x14ac:dyDescent="0.25">
      <c r="A518" s="976"/>
      <c r="B518" s="972"/>
      <c r="C518" s="972"/>
      <c r="D518" s="972"/>
      <c r="E518" s="973"/>
      <c r="F518" s="1061"/>
      <c r="G518" s="972"/>
      <c r="H518" s="972"/>
      <c r="I518" s="973"/>
      <c r="J518" s="972"/>
      <c r="K518" s="973"/>
      <c r="L518" s="972"/>
      <c r="M518" s="972"/>
      <c r="N518" s="972"/>
      <c r="O518" s="972"/>
      <c r="P518" s="972"/>
      <c r="Q518" s="973"/>
      <c r="R518" s="1064"/>
      <c r="S518" s="972"/>
      <c r="T518" s="1067"/>
      <c r="U518" s="1070"/>
      <c r="V518" s="1073"/>
      <c r="W518" s="1049"/>
      <c r="X518" s="972"/>
      <c r="Y518" s="972"/>
      <c r="Z518" s="1052"/>
      <c r="AA518" s="1055"/>
      <c r="AB518" s="1078"/>
      <c r="AC518" s="973"/>
      <c r="AD518" s="1058"/>
      <c r="AE518" s="1058"/>
      <c r="AF518" s="848" t="s">
        <v>2374</v>
      </c>
      <c r="AG518" s="547" t="s">
        <v>69</v>
      </c>
      <c r="AH518" s="199" t="s">
        <v>2162</v>
      </c>
      <c r="AI518" s="205">
        <v>43497</v>
      </c>
      <c r="AJ518" s="205">
        <v>43677</v>
      </c>
      <c r="AK518" s="549">
        <f t="shared" si="20"/>
        <v>180</v>
      </c>
      <c r="AL518" s="323">
        <v>0.6</v>
      </c>
      <c r="AM518" s="551" t="s">
        <v>347</v>
      </c>
      <c r="AN518" s="647" t="s">
        <v>2158</v>
      </c>
      <c r="AO518" s="647" t="s">
        <v>2159</v>
      </c>
      <c r="AP518" s="647" t="s">
        <v>2160</v>
      </c>
      <c r="AQ518" s="648" t="s">
        <v>2161</v>
      </c>
    </row>
    <row r="519" spans="1:43" ht="96.75" customHeight="1" x14ac:dyDescent="0.25">
      <c r="A519" s="976"/>
      <c r="B519" s="972"/>
      <c r="C519" s="972"/>
      <c r="D519" s="972"/>
      <c r="E519" s="973"/>
      <c r="F519" s="1061"/>
      <c r="G519" s="972"/>
      <c r="H519" s="972"/>
      <c r="I519" s="973"/>
      <c r="J519" s="972"/>
      <c r="K519" s="973"/>
      <c r="L519" s="972"/>
      <c r="M519" s="972"/>
      <c r="N519" s="972"/>
      <c r="O519" s="972"/>
      <c r="P519" s="972"/>
      <c r="Q519" s="973"/>
      <c r="R519" s="1064"/>
      <c r="S519" s="972"/>
      <c r="T519" s="1067"/>
      <c r="U519" s="1070"/>
      <c r="V519" s="1073"/>
      <c r="W519" s="1049"/>
      <c r="X519" s="972"/>
      <c r="Y519" s="972"/>
      <c r="Z519" s="1052"/>
      <c r="AA519" s="1055"/>
      <c r="AB519" s="1078"/>
      <c r="AC519" s="973"/>
      <c r="AD519" s="1058"/>
      <c r="AE519" s="1058"/>
      <c r="AF519" s="848" t="s">
        <v>2375</v>
      </c>
      <c r="AG519" s="547" t="s">
        <v>69</v>
      </c>
      <c r="AH519" s="199" t="s">
        <v>2163</v>
      </c>
      <c r="AI519" s="205">
        <v>43511</v>
      </c>
      <c r="AJ519" s="205">
        <v>43697</v>
      </c>
      <c r="AK519" s="549">
        <f t="shared" si="20"/>
        <v>186</v>
      </c>
      <c r="AL519" s="323">
        <v>0.1</v>
      </c>
      <c r="AM519" s="551" t="s">
        <v>347</v>
      </c>
      <c r="AN519" s="647" t="s">
        <v>2158</v>
      </c>
      <c r="AO519" s="647" t="s">
        <v>2159</v>
      </c>
      <c r="AP519" s="647" t="s">
        <v>2160</v>
      </c>
      <c r="AQ519" s="648" t="s">
        <v>2161</v>
      </c>
    </row>
    <row r="520" spans="1:43" ht="96" customHeight="1" thickBot="1" x14ac:dyDescent="0.3">
      <c r="A520" s="966"/>
      <c r="B520" s="958"/>
      <c r="C520" s="958"/>
      <c r="D520" s="958"/>
      <c r="E520" s="960"/>
      <c r="F520" s="1062"/>
      <c r="G520" s="958"/>
      <c r="H520" s="958"/>
      <c r="I520" s="960"/>
      <c r="J520" s="958"/>
      <c r="K520" s="960"/>
      <c r="L520" s="958"/>
      <c r="M520" s="958"/>
      <c r="N520" s="958"/>
      <c r="O520" s="958"/>
      <c r="P520" s="958"/>
      <c r="Q520" s="960"/>
      <c r="R520" s="1065"/>
      <c r="S520" s="958"/>
      <c r="T520" s="1068"/>
      <c r="U520" s="1071"/>
      <c r="V520" s="1074"/>
      <c r="W520" s="1050"/>
      <c r="X520" s="958"/>
      <c r="Y520" s="958"/>
      <c r="Z520" s="1053"/>
      <c r="AA520" s="1056"/>
      <c r="AB520" s="1079"/>
      <c r="AC520" s="960"/>
      <c r="AD520" s="1059"/>
      <c r="AE520" s="1059"/>
      <c r="AF520" s="849" t="s">
        <v>2376</v>
      </c>
      <c r="AG520" s="554" t="s">
        <v>69</v>
      </c>
      <c r="AH520" s="179" t="s">
        <v>2164</v>
      </c>
      <c r="AI520" s="175">
        <v>43525</v>
      </c>
      <c r="AJ520" s="175">
        <v>43799</v>
      </c>
      <c r="AK520" s="556">
        <f t="shared" si="20"/>
        <v>274</v>
      </c>
      <c r="AL520" s="318">
        <v>0.25</v>
      </c>
      <c r="AM520" s="558" t="s">
        <v>347</v>
      </c>
      <c r="AN520" s="616" t="s">
        <v>2158</v>
      </c>
      <c r="AO520" s="616" t="s">
        <v>2159</v>
      </c>
      <c r="AP520" s="616" t="s">
        <v>2160</v>
      </c>
      <c r="AQ520" s="649" t="s">
        <v>2161</v>
      </c>
    </row>
    <row r="521" spans="1:43" ht="62.25" customHeight="1" thickTop="1" x14ac:dyDescent="0.25">
      <c r="A521" s="965" t="s">
        <v>1863</v>
      </c>
      <c r="B521" s="957" t="s">
        <v>2112</v>
      </c>
      <c r="C521" s="957" t="s">
        <v>1865</v>
      </c>
      <c r="D521" s="957" t="s">
        <v>1866</v>
      </c>
      <c r="E521" s="959" t="s">
        <v>1867</v>
      </c>
      <c r="F521" s="1060" t="s">
        <v>2113</v>
      </c>
      <c r="G521" s="957" t="s">
        <v>2114</v>
      </c>
      <c r="H521" s="1051" t="s">
        <v>2115</v>
      </c>
      <c r="I521" s="959" t="s">
        <v>2165</v>
      </c>
      <c r="J521" s="1051" t="s">
        <v>2117</v>
      </c>
      <c r="K521" s="959" t="s">
        <v>2118</v>
      </c>
      <c r="L521" s="1051">
        <v>3</v>
      </c>
      <c r="M521" s="1051" t="s">
        <v>38</v>
      </c>
      <c r="N521" s="1051" t="s">
        <v>2166</v>
      </c>
      <c r="O521" s="957" t="s">
        <v>2167</v>
      </c>
      <c r="P521" s="1051" t="s">
        <v>2168</v>
      </c>
      <c r="Q521" s="959" t="s">
        <v>2169</v>
      </c>
      <c r="R521" s="1063">
        <v>1260</v>
      </c>
      <c r="S521" s="957" t="s">
        <v>327</v>
      </c>
      <c r="T521" s="1066" t="s">
        <v>2170</v>
      </c>
      <c r="U521" s="1083" t="s">
        <v>33</v>
      </c>
      <c r="V521" s="1072" t="s">
        <v>2171</v>
      </c>
      <c r="W521" s="1048">
        <v>0.02</v>
      </c>
      <c r="X521" s="1051">
        <v>1</v>
      </c>
      <c r="Y521" s="1051" t="s">
        <v>327</v>
      </c>
      <c r="Z521" s="957" t="s">
        <v>2172</v>
      </c>
      <c r="AA521" s="1077" t="s">
        <v>2173</v>
      </c>
      <c r="AB521" s="1054"/>
      <c r="AC521" s="959" t="s">
        <v>1880</v>
      </c>
      <c r="AD521" s="1057" t="s">
        <v>2174</v>
      </c>
      <c r="AE521" s="1080" t="s">
        <v>2126</v>
      </c>
      <c r="AF521" s="847" t="s">
        <v>2377</v>
      </c>
      <c r="AG521" s="540" t="s">
        <v>69</v>
      </c>
      <c r="AH521" s="445" t="s">
        <v>2175</v>
      </c>
      <c r="AI521" s="166">
        <v>43473</v>
      </c>
      <c r="AJ521" s="166">
        <v>43496</v>
      </c>
      <c r="AK521" s="542">
        <f t="shared" si="20"/>
        <v>23</v>
      </c>
      <c r="AL521" s="650">
        <v>0.1</v>
      </c>
      <c r="AM521" s="544" t="s">
        <v>347</v>
      </c>
      <c r="AN521" s="614" t="s">
        <v>2176</v>
      </c>
      <c r="AO521" s="614" t="s">
        <v>2177</v>
      </c>
      <c r="AP521" s="614" t="s">
        <v>2178</v>
      </c>
      <c r="AQ521" s="646" t="s">
        <v>2179</v>
      </c>
    </row>
    <row r="522" spans="1:43" ht="75" customHeight="1" x14ac:dyDescent="0.25">
      <c r="A522" s="976"/>
      <c r="B522" s="972"/>
      <c r="C522" s="972"/>
      <c r="D522" s="972"/>
      <c r="E522" s="973"/>
      <c r="F522" s="1061"/>
      <c r="G522" s="972"/>
      <c r="H522" s="1052"/>
      <c r="I522" s="973"/>
      <c r="J522" s="1052"/>
      <c r="K522" s="973"/>
      <c r="L522" s="1052"/>
      <c r="M522" s="1052"/>
      <c r="N522" s="1052"/>
      <c r="O522" s="972"/>
      <c r="P522" s="1052"/>
      <c r="Q522" s="973"/>
      <c r="R522" s="1064"/>
      <c r="S522" s="972"/>
      <c r="T522" s="1067"/>
      <c r="U522" s="1084"/>
      <c r="V522" s="1073"/>
      <c r="W522" s="1049"/>
      <c r="X522" s="1052"/>
      <c r="Y522" s="1052"/>
      <c r="Z522" s="972"/>
      <c r="AA522" s="1078"/>
      <c r="AB522" s="1055"/>
      <c r="AC522" s="973"/>
      <c r="AD522" s="1058"/>
      <c r="AE522" s="1081"/>
      <c r="AF522" s="848" t="s">
        <v>2378</v>
      </c>
      <c r="AG522" s="547" t="s">
        <v>69</v>
      </c>
      <c r="AH522" s="450" t="s">
        <v>2180</v>
      </c>
      <c r="AI522" s="548">
        <v>43500</v>
      </c>
      <c r="AJ522" s="548">
        <v>43553</v>
      </c>
      <c r="AK522" s="549">
        <f t="shared" si="20"/>
        <v>53</v>
      </c>
      <c r="AL522" s="651">
        <v>0.5</v>
      </c>
      <c r="AM522" s="551" t="s">
        <v>347</v>
      </c>
      <c r="AN522" s="647" t="s">
        <v>2176</v>
      </c>
      <c r="AO522" s="647" t="s">
        <v>2177</v>
      </c>
      <c r="AP522" s="647" t="s">
        <v>2178</v>
      </c>
      <c r="AQ522" s="648" t="s">
        <v>2179</v>
      </c>
    </row>
    <row r="523" spans="1:43" ht="90" customHeight="1" thickBot="1" x14ac:dyDescent="0.3">
      <c r="A523" s="966"/>
      <c r="B523" s="958"/>
      <c r="C523" s="958"/>
      <c r="D523" s="958"/>
      <c r="E523" s="960"/>
      <c r="F523" s="1062"/>
      <c r="G523" s="958"/>
      <c r="H523" s="1053"/>
      <c r="I523" s="960"/>
      <c r="J523" s="1053"/>
      <c r="K523" s="960"/>
      <c r="L523" s="1053"/>
      <c r="M523" s="1053"/>
      <c r="N523" s="1053"/>
      <c r="O523" s="958"/>
      <c r="P523" s="1053"/>
      <c r="Q523" s="960"/>
      <c r="R523" s="1065"/>
      <c r="S523" s="958"/>
      <c r="T523" s="1068"/>
      <c r="U523" s="1085"/>
      <c r="V523" s="1074"/>
      <c r="W523" s="1050"/>
      <c r="X523" s="1053"/>
      <c r="Y523" s="1053"/>
      <c r="Z523" s="958"/>
      <c r="AA523" s="1079"/>
      <c r="AB523" s="1056"/>
      <c r="AC523" s="960"/>
      <c r="AD523" s="1059"/>
      <c r="AE523" s="1082"/>
      <c r="AF523" s="849" t="s">
        <v>2379</v>
      </c>
      <c r="AG523" s="554" t="s">
        <v>69</v>
      </c>
      <c r="AH523" s="455" t="s">
        <v>2181</v>
      </c>
      <c r="AI523" s="555">
        <v>43556</v>
      </c>
      <c r="AJ523" s="555">
        <v>43799</v>
      </c>
      <c r="AK523" s="556">
        <f t="shared" si="20"/>
        <v>243</v>
      </c>
      <c r="AL523" s="652">
        <v>0.4</v>
      </c>
      <c r="AM523" s="558" t="s">
        <v>347</v>
      </c>
      <c r="AN523" s="616" t="s">
        <v>2176</v>
      </c>
      <c r="AO523" s="616" t="s">
        <v>2177</v>
      </c>
      <c r="AP523" s="616" t="s">
        <v>2178</v>
      </c>
      <c r="AQ523" s="649" t="s">
        <v>2179</v>
      </c>
    </row>
    <row r="524" spans="1:43" ht="58.5" customHeight="1" thickTop="1" x14ac:dyDescent="0.25">
      <c r="A524" s="965" t="s">
        <v>1863</v>
      </c>
      <c r="B524" s="957" t="s">
        <v>2112</v>
      </c>
      <c r="C524" s="957" t="s">
        <v>1865</v>
      </c>
      <c r="D524" s="957" t="s">
        <v>1866</v>
      </c>
      <c r="E524" s="959" t="s">
        <v>1867</v>
      </c>
      <c r="F524" s="1060" t="s">
        <v>2113</v>
      </c>
      <c r="G524" s="957" t="s">
        <v>2114</v>
      </c>
      <c r="H524" s="1051" t="s">
        <v>2115</v>
      </c>
      <c r="I524" s="959" t="s">
        <v>2165</v>
      </c>
      <c r="J524" s="1051" t="s">
        <v>2117</v>
      </c>
      <c r="K524" s="959" t="s">
        <v>2118</v>
      </c>
      <c r="L524" s="1051">
        <v>3</v>
      </c>
      <c r="M524" s="1051" t="s">
        <v>38</v>
      </c>
      <c r="N524" s="1051" t="s">
        <v>2166</v>
      </c>
      <c r="O524" s="957" t="s">
        <v>2167</v>
      </c>
      <c r="P524" s="957" t="s">
        <v>2168</v>
      </c>
      <c r="Q524" s="959" t="s">
        <v>2169</v>
      </c>
      <c r="R524" s="1063">
        <v>1260</v>
      </c>
      <c r="S524" s="957" t="s">
        <v>327</v>
      </c>
      <c r="T524" s="1066" t="s">
        <v>2182</v>
      </c>
      <c r="U524" s="1069" t="s">
        <v>33</v>
      </c>
      <c r="V524" s="1072" t="s">
        <v>2183</v>
      </c>
      <c r="W524" s="1048">
        <v>0.02</v>
      </c>
      <c r="X524" s="1075">
        <v>0.25</v>
      </c>
      <c r="Y524" s="1048" t="s">
        <v>38</v>
      </c>
      <c r="Z524" s="1051" t="s">
        <v>2172</v>
      </c>
      <c r="AA524" s="1076">
        <v>160000000</v>
      </c>
      <c r="AB524" s="1054"/>
      <c r="AC524" s="959" t="s">
        <v>1880</v>
      </c>
      <c r="AD524" s="1057" t="s">
        <v>2174</v>
      </c>
      <c r="AE524" s="1057" t="s">
        <v>2126</v>
      </c>
      <c r="AF524" s="847" t="s">
        <v>2380</v>
      </c>
      <c r="AG524" s="540" t="s">
        <v>69</v>
      </c>
      <c r="AH524" s="445" t="s">
        <v>2175</v>
      </c>
      <c r="AI524" s="541">
        <v>43473</v>
      </c>
      <c r="AJ524" s="541">
        <v>43496</v>
      </c>
      <c r="AK524" s="542">
        <f t="shared" si="20"/>
        <v>23</v>
      </c>
      <c r="AL524" s="650">
        <v>0.1</v>
      </c>
      <c r="AM524" s="544" t="s">
        <v>347</v>
      </c>
      <c r="AN524" s="614" t="s">
        <v>2184</v>
      </c>
      <c r="AO524" s="614" t="s">
        <v>2177</v>
      </c>
      <c r="AP524" s="614" t="s">
        <v>2178</v>
      </c>
      <c r="AQ524" s="646" t="s">
        <v>2179</v>
      </c>
    </row>
    <row r="525" spans="1:43" ht="92.25" customHeight="1" x14ac:dyDescent="0.25">
      <c r="A525" s="976"/>
      <c r="B525" s="972"/>
      <c r="C525" s="972"/>
      <c r="D525" s="972"/>
      <c r="E525" s="973"/>
      <c r="F525" s="1061"/>
      <c r="G525" s="972"/>
      <c r="H525" s="1052"/>
      <c r="I525" s="973"/>
      <c r="J525" s="1052"/>
      <c r="K525" s="973"/>
      <c r="L525" s="1052"/>
      <c r="M525" s="1052"/>
      <c r="N525" s="1052"/>
      <c r="O525" s="972"/>
      <c r="P525" s="972"/>
      <c r="Q525" s="973"/>
      <c r="R525" s="1064"/>
      <c r="S525" s="972"/>
      <c r="T525" s="1067"/>
      <c r="U525" s="1070"/>
      <c r="V525" s="1073"/>
      <c r="W525" s="1049"/>
      <c r="X525" s="972"/>
      <c r="Y525" s="1049"/>
      <c r="Z525" s="1052"/>
      <c r="AA525" s="1055"/>
      <c r="AB525" s="1055"/>
      <c r="AC525" s="973"/>
      <c r="AD525" s="1058"/>
      <c r="AE525" s="1058"/>
      <c r="AF525" s="848" t="s">
        <v>2381</v>
      </c>
      <c r="AG525" s="547" t="s">
        <v>69</v>
      </c>
      <c r="AH525" s="450" t="s">
        <v>2185</v>
      </c>
      <c r="AI525" s="548">
        <v>43500</v>
      </c>
      <c r="AJ525" s="548">
        <v>43553</v>
      </c>
      <c r="AK525" s="549">
        <f t="shared" si="20"/>
        <v>53</v>
      </c>
      <c r="AL525" s="651">
        <v>0.5</v>
      </c>
      <c r="AM525" s="551" t="s">
        <v>347</v>
      </c>
      <c r="AN525" s="647" t="s">
        <v>2184</v>
      </c>
      <c r="AO525" s="647" t="s">
        <v>2177</v>
      </c>
      <c r="AP525" s="647" t="s">
        <v>2178</v>
      </c>
      <c r="AQ525" s="648" t="s">
        <v>2179</v>
      </c>
    </row>
    <row r="526" spans="1:43" ht="78" customHeight="1" thickBot="1" x14ac:dyDescent="0.3">
      <c r="A526" s="966"/>
      <c r="B526" s="958"/>
      <c r="C526" s="958"/>
      <c r="D526" s="958"/>
      <c r="E526" s="960"/>
      <c r="F526" s="1062"/>
      <c r="G526" s="958"/>
      <c r="H526" s="1053"/>
      <c r="I526" s="960"/>
      <c r="J526" s="1053"/>
      <c r="K526" s="960"/>
      <c r="L526" s="1053"/>
      <c r="M526" s="1053"/>
      <c r="N526" s="1053"/>
      <c r="O526" s="958"/>
      <c r="P526" s="958"/>
      <c r="Q526" s="960"/>
      <c r="R526" s="1065"/>
      <c r="S526" s="958"/>
      <c r="T526" s="1068"/>
      <c r="U526" s="1071"/>
      <c r="V526" s="1074"/>
      <c r="W526" s="1050"/>
      <c r="X526" s="958"/>
      <c r="Y526" s="1050"/>
      <c r="Z526" s="1053"/>
      <c r="AA526" s="1056"/>
      <c r="AB526" s="1056"/>
      <c r="AC526" s="960"/>
      <c r="AD526" s="1059"/>
      <c r="AE526" s="1059"/>
      <c r="AF526" s="849" t="s">
        <v>2382</v>
      </c>
      <c r="AG526" s="554" t="s">
        <v>69</v>
      </c>
      <c r="AH526" s="455" t="s">
        <v>2186</v>
      </c>
      <c r="AI526" s="555">
        <v>43556</v>
      </c>
      <c r="AJ526" s="555">
        <v>43799</v>
      </c>
      <c r="AK526" s="556">
        <f t="shared" si="20"/>
        <v>243</v>
      </c>
      <c r="AL526" s="652">
        <v>0.4</v>
      </c>
      <c r="AM526" s="558" t="s">
        <v>347</v>
      </c>
      <c r="AN526" s="616" t="s">
        <v>2184</v>
      </c>
      <c r="AO526" s="616" t="s">
        <v>2177</v>
      </c>
      <c r="AP526" s="616" t="s">
        <v>2178</v>
      </c>
      <c r="AQ526" s="649" t="s">
        <v>2179</v>
      </c>
    </row>
    <row r="527" spans="1:43" ht="62.25" customHeight="1" thickTop="1" x14ac:dyDescent="0.25">
      <c r="A527" s="965" t="s">
        <v>1863</v>
      </c>
      <c r="B527" s="957" t="s">
        <v>2112</v>
      </c>
      <c r="C527" s="957" t="s">
        <v>1865</v>
      </c>
      <c r="D527" s="957" t="s">
        <v>1866</v>
      </c>
      <c r="E527" s="959" t="s">
        <v>1867</v>
      </c>
      <c r="F527" s="1060" t="s">
        <v>2113</v>
      </c>
      <c r="G527" s="957" t="s">
        <v>2114</v>
      </c>
      <c r="H527" s="1051" t="s">
        <v>2115</v>
      </c>
      <c r="I527" s="959" t="s">
        <v>2165</v>
      </c>
      <c r="J527" s="1051" t="s">
        <v>2117</v>
      </c>
      <c r="K527" s="959" t="s">
        <v>2118</v>
      </c>
      <c r="L527" s="1051">
        <v>3</v>
      </c>
      <c r="M527" s="1051" t="s">
        <v>38</v>
      </c>
      <c r="N527" s="1051" t="s">
        <v>2166</v>
      </c>
      <c r="O527" s="957" t="s">
        <v>2167</v>
      </c>
      <c r="P527" s="957" t="s">
        <v>2168</v>
      </c>
      <c r="Q527" s="959" t="s">
        <v>2169</v>
      </c>
      <c r="R527" s="1063">
        <v>1260</v>
      </c>
      <c r="S527" s="957" t="s">
        <v>327</v>
      </c>
      <c r="T527" s="1066" t="s">
        <v>2187</v>
      </c>
      <c r="U527" s="1069" t="s">
        <v>33</v>
      </c>
      <c r="V527" s="1072" t="s">
        <v>2188</v>
      </c>
      <c r="W527" s="1048">
        <v>0.02</v>
      </c>
      <c r="X527" s="957">
        <v>2</v>
      </c>
      <c r="Y527" s="957" t="s">
        <v>327</v>
      </c>
      <c r="Z527" s="1051" t="s">
        <v>2172</v>
      </c>
      <c r="AA527" s="1054" t="s">
        <v>2189</v>
      </c>
      <c r="AB527" s="1054"/>
      <c r="AC527" s="959" t="s">
        <v>1880</v>
      </c>
      <c r="AD527" s="1057" t="s">
        <v>2174</v>
      </c>
      <c r="AE527" s="1057" t="s">
        <v>2126</v>
      </c>
      <c r="AF527" s="847" t="s">
        <v>2383</v>
      </c>
      <c r="AG527" s="540" t="s">
        <v>69</v>
      </c>
      <c r="AH527" s="445" t="s">
        <v>2190</v>
      </c>
      <c r="AI527" s="541">
        <v>43473</v>
      </c>
      <c r="AJ527" s="541">
        <v>43496</v>
      </c>
      <c r="AK527" s="542">
        <f t="shared" si="20"/>
        <v>23</v>
      </c>
      <c r="AL527" s="650">
        <v>0.1</v>
      </c>
      <c r="AM527" s="544" t="s">
        <v>347</v>
      </c>
      <c r="AN527" s="614" t="s">
        <v>2184</v>
      </c>
      <c r="AO527" s="614" t="s">
        <v>2177</v>
      </c>
      <c r="AP527" s="614" t="s">
        <v>2178</v>
      </c>
      <c r="AQ527" s="646" t="s">
        <v>2179</v>
      </c>
    </row>
    <row r="528" spans="1:43" ht="108.75" customHeight="1" x14ac:dyDescent="0.25">
      <c r="A528" s="976"/>
      <c r="B528" s="972"/>
      <c r="C528" s="972"/>
      <c r="D528" s="972"/>
      <c r="E528" s="973"/>
      <c r="F528" s="1061"/>
      <c r="G528" s="972"/>
      <c r="H528" s="1052"/>
      <c r="I528" s="973"/>
      <c r="J528" s="1052"/>
      <c r="K528" s="973"/>
      <c r="L528" s="1052"/>
      <c r="M528" s="1052"/>
      <c r="N528" s="1052"/>
      <c r="O528" s="972"/>
      <c r="P528" s="972"/>
      <c r="Q528" s="973"/>
      <c r="R528" s="1064"/>
      <c r="S528" s="972"/>
      <c r="T528" s="1067"/>
      <c r="U528" s="1070"/>
      <c r="V528" s="1073"/>
      <c r="W528" s="1049"/>
      <c r="X528" s="972"/>
      <c r="Y528" s="972"/>
      <c r="Z528" s="1052"/>
      <c r="AA528" s="1055"/>
      <c r="AB528" s="1055"/>
      <c r="AC528" s="973"/>
      <c r="AD528" s="1058"/>
      <c r="AE528" s="1058"/>
      <c r="AF528" s="848" t="s">
        <v>2384</v>
      </c>
      <c r="AG528" s="547" t="s">
        <v>69</v>
      </c>
      <c r="AH528" s="450" t="s">
        <v>2191</v>
      </c>
      <c r="AI528" s="548">
        <v>43500</v>
      </c>
      <c r="AJ528" s="548">
        <v>43553</v>
      </c>
      <c r="AK528" s="549">
        <f t="shared" si="20"/>
        <v>53</v>
      </c>
      <c r="AL528" s="651">
        <v>0.5</v>
      </c>
      <c r="AM528" s="551" t="s">
        <v>347</v>
      </c>
      <c r="AN528" s="647" t="s">
        <v>2184</v>
      </c>
      <c r="AO528" s="647" t="s">
        <v>2177</v>
      </c>
      <c r="AP528" s="647" t="s">
        <v>2178</v>
      </c>
      <c r="AQ528" s="648" t="s">
        <v>2179</v>
      </c>
    </row>
    <row r="529" spans="1:43" ht="101.25" customHeight="1" thickBot="1" x14ac:dyDescent="0.3">
      <c r="A529" s="966"/>
      <c r="B529" s="958"/>
      <c r="C529" s="958"/>
      <c r="D529" s="958"/>
      <c r="E529" s="960"/>
      <c r="F529" s="1062"/>
      <c r="G529" s="958"/>
      <c r="H529" s="1053"/>
      <c r="I529" s="960"/>
      <c r="J529" s="1053"/>
      <c r="K529" s="960"/>
      <c r="L529" s="1053"/>
      <c r="M529" s="1053"/>
      <c r="N529" s="1053"/>
      <c r="O529" s="958"/>
      <c r="P529" s="958"/>
      <c r="Q529" s="960"/>
      <c r="R529" s="1065"/>
      <c r="S529" s="958"/>
      <c r="T529" s="1068"/>
      <c r="U529" s="1071"/>
      <c r="V529" s="1074"/>
      <c r="W529" s="1050"/>
      <c r="X529" s="958"/>
      <c r="Y529" s="958"/>
      <c r="Z529" s="1053"/>
      <c r="AA529" s="1056"/>
      <c r="AB529" s="1056"/>
      <c r="AC529" s="960"/>
      <c r="AD529" s="1059"/>
      <c r="AE529" s="1059"/>
      <c r="AF529" s="849" t="s">
        <v>2385</v>
      </c>
      <c r="AG529" s="554" t="s">
        <v>69</v>
      </c>
      <c r="AH529" s="455" t="s">
        <v>2192</v>
      </c>
      <c r="AI529" s="555">
        <v>43556</v>
      </c>
      <c r="AJ529" s="555">
        <v>43799</v>
      </c>
      <c r="AK529" s="556">
        <f t="shared" si="20"/>
        <v>243</v>
      </c>
      <c r="AL529" s="652">
        <v>0.4</v>
      </c>
      <c r="AM529" s="558" t="s">
        <v>347</v>
      </c>
      <c r="AN529" s="616" t="s">
        <v>2184</v>
      </c>
      <c r="AO529" s="616" t="s">
        <v>2177</v>
      </c>
      <c r="AP529" s="616" t="s">
        <v>2178</v>
      </c>
      <c r="AQ529" s="649" t="s">
        <v>2179</v>
      </c>
    </row>
    <row r="530" spans="1:43" ht="75" customHeight="1" thickTop="1" x14ac:dyDescent="0.25">
      <c r="A530" s="965" t="s">
        <v>1863</v>
      </c>
      <c r="B530" s="957" t="s">
        <v>2112</v>
      </c>
      <c r="C530" s="957" t="s">
        <v>1865</v>
      </c>
      <c r="D530" s="957" t="s">
        <v>1866</v>
      </c>
      <c r="E530" s="959" t="s">
        <v>1867</v>
      </c>
      <c r="F530" s="1060" t="s">
        <v>2113</v>
      </c>
      <c r="G530" s="957" t="s">
        <v>2114</v>
      </c>
      <c r="H530" s="1051" t="s">
        <v>2115</v>
      </c>
      <c r="I530" s="959" t="s">
        <v>2165</v>
      </c>
      <c r="J530" s="1051" t="s">
        <v>2117</v>
      </c>
      <c r="K530" s="959" t="s">
        <v>2118</v>
      </c>
      <c r="L530" s="1051">
        <v>3</v>
      </c>
      <c r="M530" s="1051" t="s">
        <v>38</v>
      </c>
      <c r="N530" s="1051" t="s">
        <v>2166</v>
      </c>
      <c r="O530" s="957" t="s">
        <v>2167</v>
      </c>
      <c r="P530" s="957" t="s">
        <v>2168</v>
      </c>
      <c r="Q530" s="959" t="s">
        <v>2169</v>
      </c>
      <c r="R530" s="1063">
        <v>1260</v>
      </c>
      <c r="S530" s="957" t="s">
        <v>327</v>
      </c>
      <c r="T530" s="1066" t="s">
        <v>2193</v>
      </c>
      <c r="U530" s="1069" t="s">
        <v>33</v>
      </c>
      <c r="V530" s="1072" t="s">
        <v>2194</v>
      </c>
      <c r="W530" s="1048">
        <v>0.02</v>
      </c>
      <c r="X530" s="957">
        <v>2</v>
      </c>
      <c r="Y530" s="957" t="s">
        <v>327</v>
      </c>
      <c r="Z530" s="1051" t="s">
        <v>39</v>
      </c>
      <c r="AA530" s="1054"/>
      <c r="AB530" s="1054"/>
      <c r="AC530" s="959" t="s">
        <v>1880</v>
      </c>
      <c r="AD530" s="1057" t="s">
        <v>2174</v>
      </c>
      <c r="AE530" s="1057" t="s">
        <v>2126</v>
      </c>
      <c r="AF530" s="847" t="s">
        <v>2386</v>
      </c>
      <c r="AG530" s="540" t="s">
        <v>69</v>
      </c>
      <c r="AH530" s="445" t="s">
        <v>2195</v>
      </c>
      <c r="AI530" s="541">
        <v>43480</v>
      </c>
      <c r="AJ530" s="541">
        <v>43511</v>
      </c>
      <c r="AK530" s="542">
        <f t="shared" si="20"/>
        <v>31</v>
      </c>
      <c r="AL530" s="650">
        <v>0.1</v>
      </c>
      <c r="AM530" s="544" t="s">
        <v>2196</v>
      </c>
      <c r="AN530" s="614" t="s">
        <v>2184</v>
      </c>
      <c r="AO530" s="614" t="s">
        <v>2177</v>
      </c>
      <c r="AP530" s="614" t="s">
        <v>2178</v>
      </c>
      <c r="AQ530" s="646" t="s">
        <v>2179</v>
      </c>
    </row>
    <row r="531" spans="1:43" ht="48" customHeight="1" x14ac:dyDescent="0.25">
      <c r="A531" s="976"/>
      <c r="B531" s="972"/>
      <c r="C531" s="972"/>
      <c r="D531" s="972"/>
      <c r="E531" s="973"/>
      <c r="F531" s="1061"/>
      <c r="G531" s="972"/>
      <c r="H531" s="1052"/>
      <c r="I531" s="973"/>
      <c r="J531" s="1052"/>
      <c r="K531" s="973"/>
      <c r="L531" s="1052"/>
      <c r="M531" s="1052"/>
      <c r="N531" s="1052"/>
      <c r="O531" s="972"/>
      <c r="P531" s="972"/>
      <c r="Q531" s="973"/>
      <c r="R531" s="1064"/>
      <c r="S531" s="972"/>
      <c r="T531" s="1067"/>
      <c r="U531" s="1070"/>
      <c r="V531" s="1073"/>
      <c r="W531" s="1049"/>
      <c r="X531" s="972"/>
      <c r="Y531" s="972"/>
      <c r="Z531" s="1052"/>
      <c r="AA531" s="1055"/>
      <c r="AB531" s="1055"/>
      <c r="AC531" s="973"/>
      <c r="AD531" s="1058"/>
      <c r="AE531" s="1058"/>
      <c r="AF531" s="848" t="s">
        <v>2387</v>
      </c>
      <c r="AG531" s="547" t="s">
        <v>69</v>
      </c>
      <c r="AH531" s="450" t="s">
        <v>2197</v>
      </c>
      <c r="AI531" s="548">
        <v>43539</v>
      </c>
      <c r="AJ531" s="548">
        <v>43763</v>
      </c>
      <c r="AK531" s="549">
        <f t="shared" si="20"/>
        <v>224</v>
      </c>
      <c r="AL531" s="651">
        <v>0.6</v>
      </c>
      <c r="AM531" s="551" t="s">
        <v>2196</v>
      </c>
      <c r="AN531" s="647" t="s">
        <v>2184</v>
      </c>
      <c r="AO531" s="647" t="s">
        <v>2177</v>
      </c>
      <c r="AP531" s="647" t="s">
        <v>2178</v>
      </c>
      <c r="AQ531" s="648" t="s">
        <v>2179</v>
      </c>
    </row>
    <row r="532" spans="1:43" ht="52.5" customHeight="1" thickBot="1" x14ac:dyDescent="0.3">
      <c r="A532" s="966"/>
      <c r="B532" s="958"/>
      <c r="C532" s="958"/>
      <c r="D532" s="958"/>
      <c r="E532" s="960"/>
      <c r="F532" s="1062"/>
      <c r="G532" s="958"/>
      <c r="H532" s="1053"/>
      <c r="I532" s="960"/>
      <c r="J532" s="1053"/>
      <c r="K532" s="960"/>
      <c r="L532" s="1053"/>
      <c r="M532" s="1053"/>
      <c r="N532" s="1053"/>
      <c r="O532" s="958"/>
      <c r="P532" s="958"/>
      <c r="Q532" s="960"/>
      <c r="R532" s="1065"/>
      <c r="S532" s="958"/>
      <c r="T532" s="1068"/>
      <c r="U532" s="1071"/>
      <c r="V532" s="1074"/>
      <c r="W532" s="1050"/>
      <c r="X532" s="958"/>
      <c r="Y532" s="958"/>
      <c r="Z532" s="1053"/>
      <c r="AA532" s="1056"/>
      <c r="AB532" s="1056"/>
      <c r="AC532" s="960"/>
      <c r="AD532" s="1059"/>
      <c r="AE532" s="1059"/>
      <c r="AF532" s="849" t="s">
        <v>2388</v>
      </c>
      <c r="AG532" s="554" t="s">
        <v>69</v>
      </c>
      <c r="AH532" s="455" t="s">
        <v>2198</v>
      </c>
      <c r="AI532" s="555">
        <v>43539</v>
      </c>
      <c r="AJ532" s="555">
        <v>43798</v>
      </c>
      <c r="AK532" s="556">
        <f t="shared" si="20"/>
        <v>259</v>
      </c>
      <c r="AL532" s="652">
        <v>0.3</v>
      </c>
      <c r="AM532" s="558" t="s">
        <v>2196</v>
      </c>
      <c r="AN532" s="616" t="s">
        <v>2184</v>
      </c>
      <c r="AO532" s="616" t="s">
        <v>2177</v>
      </c>
      <c r="AP532" s="616" t="s">
        <v>2178</v>
      </c>
      <c r="AQ532" s="649" t="s">
        <v>2179</v>
      </c>
    </row>
    <row r="533" spans="1:43" ht="112.5" customHeight="1" thickTop="1" thickBot="1" x14ac:dyDescent="0.3">
      <c r="A533" s="111" t="s">
        <v>1863</v>
      </c>
      <c r="B533" s="113" t="s">
        <v>2112</v>
      </c>
      <c r="C533" s="113" t="s">
        <v>1865</v>
      </c>
      <c r="D533" s="113" t="s">
        <v>1866</v>
      </c>
      <c r="E533" s="114" t="s">
        <v>1867</v>
      </c>
      <c r="F533" s="113" t="s">
        <v>2113</v>
      </c>
      <c r="G533" s="113" t="s">
        <v>2114</v>
      </c>
      <c r="H533" s="113" t="s">
        <v>2115</v>
      </c>
      <c r="I533" s="114" t="s">
        <v>2165</v>
      </c>
      <c r="J533" s="113" t="s">
        <v>2117</v>
      </c>
      <c r="K533" s="114" t="s">
        <v>2118</v>
      </c>
      <c r="L533" s="113">
        <v>3</v>
      </c>
      <c r="M533" s="113" t="s">
        <v>38</v>
      </c>
      <c r="N533" s="113" t="s">
        <v>2166</v>
      </c>
      <c r="O533" s="113" t="s">
        <v>2167</v>
      </c>
      <c r="P533" s="113" t="s">
        <v>2168</v>
      </c>
      <c r="Q533" s="114" t="s">
        <v>2199</v>
      </c>
      <c r="R533" s="113">
        <v>1260</v>
      </c>
      <c r="S533" s="113" t="s">
        <v>38</v>
      </c>
      <c r="T533" s="578" t="s">
        <v>2200</v>
      </c>
      <c r="U533" s="580" t="s">
        <v>33</v>
      </c>
      <c r="V533" s="261" t="s">
        <v>2201</v>
      </c>
      <c r="W533" s="653">
        <v>0.02</v>
      </c>
      <c r="X533" s="113">
        <v>2</v>
      </c>
      <c r="Y533" s="113" t="s">
        <v>327</v>
      </c>
      <c r="Z533" s="584" t="s">
        <v>328</v>
      </c>
      <c r="AA533" s="654">
        <v>60000000</v>
      </c>
      <c r="AB533" s="595"/>
      <c r="AC533" s="114" t="s">
        <v>1880</v>
      </c>
      <c r="AD533" s="585" t="s">
        <v>2174</v>
      </c>
      <c r="AE533" s="585" t="s">
        <v>2126</v>
      </c>
      <c r="AF533" s="850" t="s">
        <v>2389</v>
      </c>
      <c r="AG533" s="580" t="s">
        <v>69</v>
      </c>
      <c r="AH533" s="116" t="s">
        <v>2202</v>
      </c>
      <c r="AI533" s="596">
        <v>43473</v>
      </c>
      <c r="AJ533" s="596">
        <v>43799</v>
      </c>
      <c r="AK533" s="597">
        <f t="shared" si="20"/>
        <v>326</v>
      </c>
      <c r="AL533" s="598">
        <v>1</v>
      </c>
      <c r="AM533" s="599" t="s">
        <v>347</v>
      </c>
      <c r="AN533" s="112" t="s">
        <v>2184</v>
      </c>
      <c r="AO533" s="112" t="s">
        <v>2177</v>
      </c>
      <c r="AP533" s="112" t="s">
        <v>2178</v>
      </c>
      <c r="AQ533" s="655" t="s">
        <v>2179</v>
      </c>
    </row>
    <row r="534" spans="1:43" ht="117.75" customHeight="1" thickTop="1" thickBot="1" x14ac:dyDescent="0.3">
      <c r="A534" s="111" t="s">
        <v>1863</v>
      </c>
      <c r="B534" s="112" t="s">
        <v>2203</v>
      </c>
      <c r="C534" s="113" t="s">
        <v>1865</v>
      </c>
      <c r="D534" s="113" t="s">
        <v>1866</v>
      </c>
      <c r="E534" s="114" t="s">
        <v>1867</v>
      </c>
      <c r="F534" s="113" t="s">
        <v>2204</v>
      </c>
      <c r="G534" s="113" t="s">
        <v>2205</v>
      </c>
      <c r="H534" s="113" t="s">
        <v>2206</v>
      </c>
      <c r="I534" s="114" t="s">
        <v>2207</v>
      </c>
      <c r="J534" s="113" t="s">
        <v>2208</v>
      </c>
      <c r="K534" s="114" t="s">
        <v>2209</v>
      </c>
      <c r="L534" s="113">
        <v>10</v>
      </c>
      <c r="M534" s="113" t="s">
        <v>327</v>
      </c>
      <c r="N534" s="113" t="s">
        <v>2210</v>
      </c>
      <c r="O534" s="112" t="s">
        <v>2211</v>
      </c>
      <c r="P534" s="112" t="s">
        <v>2212</v>
      </c>
      <c r="Q534" s="116" t="s">
        <v>2213</v>
      </c>
      <c r="R534" s="112">
        <v>65</v>
      </c>
      <c r="S534" s="113" t="s">
        <v>38</v>
      </c>
      <c r="T534" s="656" t="s">
        <v>2214</v>
      </c>
      <c r="U534" s="580" t="s">
        <v>33</v>
      </c>
      <c r="V534" s="657" t="s">
        <v>2215</v>
      </c>
      <c r="W534" s="658">
        <v>0.02</v>
      </c>
      <c r="X534" s="209">
        <v>70</v>
      </c>
      <c r="Y534" s="209"/>
      <c r="Z534" s="584" t="s">
        <v>328</v>
      </c>
      <c r="AA534" s="659"/>
      <c r="AB534" s="659"/>
      <c r="AC534" s="210"/>
      <c r="AD534" s="660"/>
      <c r="AE534" s="660"/>
      <c r="AF534" s="853" t="s">
        <v>2390</v>
      </c>
      <c r="AG534" s="661" t="s">
        <v>69</v>
      </c>
      <c r="AH534" s="212" t="s">
        <v>2216</v>
      </c>
      <c r="AI534" s="662">
        <v>43525</v>
      </c>
      <c r="AJ534" s="662">
        <v>43799</v>
      </c>
      <c r="AK534" s="663">
        <f>+AJ534-AI534</f>
        <v>274</v>
      </c>
      <c r="AL534" s="664">
        <v>1</v>
      </c>
      <c r="AM534" s="558" t="s">
        <v>2196</v>
      </c>
      <c r="AN534" s="665" t="s">
        <v>2217</v>
      </c>
      <c r="AO534" s="208" t="s">
        <v>2218</v>
      </c>
      <c r="AP534" s="665" t="s">
        <v>2217</v>
      </c>
      <c r="AQ534" s="666" t="s">
        <v>2218</v>
      </c>
    </row>
    <row r="535" spans="1:43" ht="112.5" customHeight="1" thickTop="1" thickBot="1" x14ac:dyDescent="0.3">
      <c r="A535" s="111" t="s">
        <v>1863</v>
      </c>
      <c r="B535" s="112" t="s">
        <v>2203</v>
      </c>
      <c r="C535" s="113" t="s">
        <v>1865</v>
      </c>
      <c r="D535" s="113" t="s">
        <v>1866</v>
      </c>
      <c r="E535" s="114" t="s">
        <v>1867</v>
      </c>
      <c r="F535" s="113" t="s">
        <v>2204</v>
      </c>
      <c r="G535" s="113" t="s">
        <v>2205</v>
      </c>
      <c r="H535" s="113" t="s">
        <v>2206</v>
      </c>
      <c r="I535" s="114" t="s">
        <v>2207</v>
      </c>
      <c r="J535" s="113" t="s">
        <v>2208</v>
      </c>
      <c r="K535" s="114" t="s">
        <v>2209</v>
      </c>
      <c r="L535" s="113">
        <v>10</v>
      </c>
      <c r="M535" s="113" t="s">
        <v>327</v>
      </c>
      <c r="N535" s="113" t="s">
        <v>2210</v>
      </c>
      <c r="O535" s="112" t="s">
        <v>2211</v>
      </c>
      <c r="P535" s="112" t="s">
        <v>2212</v>
      </c>
      <c r="Q535" s="116" t="s">
        <v>2213</v>
      </c>
      <c r="R535" s="112">
        <v>65</v>
      </c>
      <c r="S535" s="113" t="s">
        <v>38</v>
      </c>
      <c r="T535" s="578" t="s">
        <v>2219</v>
      </c>
      <c r="U535" s="580" t="s">
        <v>33</v>
      </c>
      <c r="V535" s="261" t="s">
        <v>2220</v>
      </c>
      <c r="W535" s="653">
        <v>0.02</v>
      </c>
      <c r="X535" s="113">
        <v>65</v>
      </c>
      <c r="Y535" s="112" t="s">
        <v>38</v>
      </c>
      <c r="Z535" s="600" t="s">
        <v>328</v>
      </c>
      <c r="AA535" s="654"/>
      <c r="AB535" s="595"/>
      <c r="AC535" s="114"/>
      <c r="AD535" s="667" t="s">
        <v>2221</v>
      </c>
      <c r="AE535" s="667" t="s">
        <v>2222</v>
      </c>
      <c r="AF535" s="850" t="s">
        <v>2391</v>
      </c>
      <c r="AG535" s="580" t="s">
        <v>69</v>
      </c>
      <c r="AH535" s="668" t="s">
        <v>2223</v>
      </c>
      <c r="AI535" s="669">
        <v>43497</v>
      </c>
      <c r="AJ535" s="669">
        <v>43799</v>
      </c>
      <c r="AK535" s="670">
        <f t="shared" ref="AK535:AK545" si="21">AJ535-AI535</f>
        <v>302</v>
      </c>
      <c r="AL535" s="671">
        <v>1</v>
      </c>
      <c r="AM535" s="672" t="s">
        <v>32</v>
      </c>
      <c r="AN535" s="673" t="s">
        <v>2224</v>
      </c>
      <c r="AO535" s="674" t="s">
        <v>2218</v>
      </c>
      <c r="AP535" s="673" t="s">
        <v>1111</v>
      </c>
      <c r="AQ535" s="675" t="s">
        <v>2225</v>
      </c>
    </row>
    <row r="536" spans="1:43" ht="111.75" customHeight="1" thickTop="1" thickBot="1" x14ac:dyDescent="0.3">
      <c r="A536" s="111" t="s">
        <v>1863</v>
      </c>
      <c r="B536" s="112" t="s">
        <v>2203</v>
      </c>
      <c r="C536" s="113" t="s">
        <v>1865</v>
      </c>
      <c r="D536" s="113" t="s">
        <v>1866</v>
      </c>
      <c r="E536" s="114" t="s">
        <v>1867</v>
      </c>
      <c r="F536" s="113" t="s">
        <v>2204</v>
      </c>
      <c r="G536" s="113" t="s">
        <v>2205</v>
      </c>
      <c r="H536" s="113" t="s">
        <v>2206</v>
      </c>
      <c r="I536" s="114" t="s">
        <v>2207</v>
      </c>
      <c r="J536" s="113" t="s">
        <v>2208</v>
      </c>
      <c r="K536" s="114" t="s">
        <v>2209</v>
      </c>
      <c r="L536" s="113">
        <v>10</v>
      </c>
      <c r="M536" s="113" t="s">
        <v>327</v>
      </c>
      <c r="N536" s="113" t="s">
        <v>2210</v>
      </c>
      <c r="O536" s="112" t="s">
        <v>2211</v>
      </c>
      <c r="P536" s="112" t="s">
        <v>2212</v>
      </c>
      <c r="Q536" s="116" t="s">
        <v>2213</v>
      </c>
      <c r="R536" s="112">
        <v>65</v>
      </c>
      <c r="S536" s="113" t="s">
        <v>38</v>
      </c>
      <c r="T536" s="593" t="s">
        <v>2226</v>
      </c>
      <c r="U536" s="676" t="s">
        <v>33</v>
      </c>
      <c r="V536" s="121" t="s">
        <v>2227</v>
      </c>
      <c r="W536" s="677">
        <v>0.02</v>
      </c>
      <c r="X536" s="112">
        <v>25</v>
      </c>
      <c r="Y536" s="112" t="s">
        <v>38</v>
      </c>
      <c r="Z536" s="600" t="s">
        <v>328</v>
      </c>
      <c r="AA536" s="678"/>
      <c r="AB536" s="678"/>
      <c r="AC536" s="116"/>
      <c r="AD536" s="128" t="s">
        <v>2228</v>
      </c>
      <c r="AE536" s="128" t="s">
        <v>2222</v>
      </c>
      <c r="AF536" s="600" t="s">
        <v>2392</v>
      </c>
      <c r="AG536" s="679" t="s">
        <v>69</v>
      </c>
      <c r="AH536" s="116" t="s">
        <v>2229</v>
      </c>
      <c r="AI536" s="596">
        <v>43497</v>
      </c>
      <c r="AJ536" s="596">
        <v>43799</v>
      </c>
      <c r="AK536" s="597">
        <f t="shared" si="21"/>
        <v>302</v>
      </c>
      <c r="AL536" s="598">
        <v>1</v>
      </c>
      <c r="AM536" s="599"/>
      <c r="AN536" s="112" t="s">
        <v>2224</v>
      </c>
      <c r="AO536" s="600" t="s">
        <v>2218</v>
      </c>
      <c r="AP536" s="112" t="s">
        <v>1111</v>
      </c>
      <c r="AQ536" s="601" t="s">
        <v>2230</v>
      </c>
    </row>
    <row r="537" spans="1:43" ht="45.75" customHeight="1" thickTop="1" x14ac:dyDescent="0.25">
      <c r="A537" s="965" t="s">
        <v>1863</v>
      </c>
      <c r="B537" s="918" t="s">
        <v>2203</v>
      </c>
      <c r="C537" s="957" t="s">
        <v>1865</v>
      </c>
      <c r="D537" s="957" t="s">
        <v>1866</v>
      </c>
      <c r="E537" s="959" t="s">
        <v>1867</v>
      </c>
      <c r="F537" s="957" t="s">
        <v>2204</v>
      </c>
      <c r="G537" s="957" t="s">
        <v>2205</v>
      </c>
      <c r="H537" s="957" t="s">
        <v>2206</v>
      </c>
      <c r="I537" s="959" t="s">
        <v>2207</v>
      </c>
      <c r="J537" s="957" t="s">
        <v>2208</v>
      </c>
      <c r="K537" s="959" t="s">
        <v>2209</v>
      </c>
      <c r="L537" s="957">
        <v>10</v>
      </c>
      <c r="M537" s="957" t="s">
        <v>327</v>
      </c>
      <c r="N537" s="957" t="s">
        <v>2231</v>
      </c>
      <c r="O537" s="918" t="s">
        <v>2232</v>
      </c>
      <c r="P537" s="918" t="s">
        <v>2233</v>
      </c>
      <c r="Q537" s="912" t="s">
        <v>2234</v>
      </c>
      <c r="R537" s="918">
        <v>100</v>
      </c>
      <c r="S537" s="918" t="s">
        <v>38</v>
      </c>
      <c r="T537" s="1044" t="s">
        <v>2235</v>
      </c>
      <c r="U537" s="1032" t="s">
        <v>33</v>
      </c>
      <c r="V537" s="992" t="s">
        <v>2236</v>
      </c>
      <c r="W537" s="1046">
        <v>0.02</v>
      </c>
      <c r="X537" s="918">
        <v>100</v>
      </c>
      <c r="Y537" s="918" t="s">
        <v>38</v>
      </c>
      <c r="Z537" s="1038" t="s">
        <v>328</v>
      </c>
      <c r="AA537" s="1041"/>
      <c r="AB537" s="1041"/>
      <c r="AC537" s="912"/>
      <c r="AD537" s="925" t="s">
        <v>2228</v>
      </c>
      <c r="AE537" s="925" t="s">
        <v>2222</v>
      </c>
      <c r="AF537" s="840" t="s">
        <v>2393</v>
      </c>
      <c r="AG537" s="631" t="s">
        <v>69</v>
      </c>
      <c r="AH537" s="445" t="s">
        <v>2237</v>
      </c>
      <c r="AI537" s="680">
        <v>43467</v>
      </c>
      <c r="AJ537" s="680">
        <v>43799</v>
      </c>
      <c r="AK537" s="681">
        <f t="shared" si="21"/>
        <v>332</v>
      </c>
      <c r="AL537" s="682">
        <v>0.5</v>
      </c>
      <c r="AM537" s="683"/>
      <c r="AN537" s="684" t="s">
        <v>2238</v>
      </c>
      <c r="AO537" s="684" t="s">
        <v>2239</v>
      </c>
      <c r="AP537" s="684" t="s">
        <v>2240</v>
      </c>
      <c r="AQ537" s="685" t="s">
        <v>2241</v>
      </c>
    </row>
    <row r="538" spans="1:43" ht="80.25" customHeight="1" thickBot="1" x14ac:dyDescent="0.3">
      <c r="A538" s="966"/>
      <c r="B538" s="920"/>
      <c r="C538" s="958"/>
      <c r="D538" s="958"/>
      <c r="E538" s="960"/>
      <c r="F538" s="958"/>
      <c r="G538" s="958"/>
      <c r="H538" s="958"/>
      <c r="I538" s="960"/>
      <c r="J538" s="958"/>
      <c r="K538" s="960"/>
      <c r="L538" s="958"/>
      <c r="M538" s="958"/>
      <c r="N538" s="958"/>
      <c r="O538" s="920"/>
      <c r="P538" s="920"/>
      <c r="Q538" s="914"/>
      <c r="R538" s="920"/>
      <c r="S538" s="920"/>
      <c r="T538" s="1045"/>
      <c r="U538" s="1034"/>
      <c r="V538" s="994"/>
      <c r="W538" s="1047"/>
      <c r="X538" s="920"/>
      <c r="Y538" s="920"/>
      <c r="Z538" s="1040"/>
      <c r="AA538" s="1043"/>
      <c r="AB538" s="1043"/>
      <c r="AC538" s="914"/>
      <c r="AD538" s="927"/>
      <c r="AE538" s="927"/>
      <c r="AF538" s="842" t="s">
        <v>2394</v>
      </c>
      <c r="AG538" s="633" t="s">
        <v>69</v>
      </c>
      <c r="AH538" s="455" t="s">
        <v>2242</v>
      </c>
      <c r="AI538" s="686">
        <v>43467</v>
      </c>
      <c r="AJ538" s="686">
        <v>43799</v>
      </c>
      <c r="AK538" s="687">
        <f t="shared" si="21"/>
        <v>332</v>
      </c>
      <c r="AL538" s="688">
        <v>0.5</v>
      </c>
      <c r="AM538" s="689"/>
      <c r="AN538" s="690" t="s">
        <v>2238</v>
      </c>
      <c r="AO538" s="690" t="s">
        <v>2239</v>
      </c>
      <c r="AP538" s="690" t="s">
        <v>2240</v>
      </c>
      <c r="AQ538" s="691" t="s">
        <v>2241</v>
      </c>
    </row>
    <row r="539" spans="1:43" ht="110.25" customHeight="1" thickTop="1" thickBot="1" x14ac:dyDescent="0.3">
      <c r="A539" s="692" t="s">
        <v>1863</v>
      </c>
      <c r="B539" s="693" t="s">
        <v>2203</v>
      </c>
      <c r="C539" s="692" t="s">
        <v>1865</v>
      </c>
      <c r="D539" s="692" t="s">
        <v>1866</v>
      </c>
      <c r="E539" s="694" t="s">
        <v>1867</v>
      </c>
      <c r="F539" s="692" t="s">
        <v>2204</v>
      </c>
      <c r="G539" s="692" t="s">
        <v>2205</v>
      </c>
      <c r="H539" s="692" t="s">
        <v>2206</v>
      </c>
      <c r="I539" s="694" t="s">
        <v>2207</v>
      </c>
      <c r="J539" s="692" t="s">
        <v>2208</v>
      </c>
      <c r="K539" s="694" t="s">
        <v>2209</v>
      </c>
      <c r="L539" s="692">
        <v>10</v>
      </c>
      <c r="M539" s="692" t="s">
        <v>327</v>
      </c>
      <c r="N539" s="692" t="s">
        <v>2243</v>
      </c>
      <c r="O539" s="693" t="s">
        <v>2244</v>
      </c>
      <c r="P539" s="693" t="s">
        <v>2245</v>
      </c>
      <c r="Q539" s="695" t="s">
        <v>2246</v>
      </c>
      <c r="R539" s="693">
        <v>100</v>
      </c>
      <c r="S539" s="693" t="s">
        <v>38</v>
      </c>
      <c r="T539" s="696" t="s">
        <v>2247</v>
      </c>
      <c r="U539" s="697" t="s">
        <v>33</v>
      </c>
      <c r="V539" s="698" t="s">
        <v>2248</v>
      </c>
      <c r="W539" s="699">
        <v>0.02</v>
      </c>
      <c r="X539" s="693">
        <v>66</v>
      </c>
      <c r="Y539" s="693" t="s">
        <v>38</v>
      </c>
      <c r="Z539" s="700" t="s">
        <v>328</v>
      </c>
      <c r="AA539" s="701"/>
      <c r="AB539" s="701"/>
      <c r="AC539" s="695"/>
      <c r="AD539" s="702" t="s">
        <v>2228</v>
      </c>
      <c r="AE539" s="702" t="s">
        <v>2222</v>
      </c>
      <c r="AF539" s="700" t="s">
        <v>2395</v>
      </c>
      <c r="AG539" s="703" t="s">
        <v>69</v>
      </c>
      <c r="AH539" s="695" t="s">
        <v>2249</v>
      </c>
      <c r="AI539" s="704">
        <v>43525</v>
      </c>
      <c r="AJ539" s="704">
        <v>43799</v>
      </c>
      <c r="AK539" s="705">
        <f t="shared" si="21"/>
        <v>274</v>
      </c>
      <c r="AL539" s="706">
        <v>1</v>
      </c>
      <c r="AM539" s="707"/>
      <c r="AN539" s="693" t="s">
        <v>2250</v>
      </c>
      <c r="AO539" s="693" t="s">
        <v>2251</v>
      </c>
      <c r="AP539" s="693" t="s">
        <v>203</v>
      </c>
      <c r="AQ539" s="708" t="s">
        <v>2252</v>
      </c>
    </row>
    <row r="540" spans="1:43" ht="113.25" customHeight="1" thickTop="1" thickBot="1" x14ac:dyDescent="0.3">
      <c r="A540" s="111" t="s">
        <v>1863</v>
      </c>
      <c r="B540" s="112" t="s">
        <v>2203</v>
      </c>
      <c r="C540" s="113" t="s">
        <v>1865</v>
      </c>
      <c r="D540" s="113" t="s">
        <v>1866</v>
      </c>
      <c r="E540" s="114" t="s">
        <v>1867</v>
      </c>
      <c r="F540" s="113" t="s">
        <v>2204</v>
      </c>
      <c r="G540" s="113" t="s">
        <v>2205</v>
      </c>
      <c r="H540" s="113" t="s">
        <v>2206</v>
      </c>
      <c r="I540" s="114" t="s">
        <v>2207</v>
      </c>
      <c r="J540" s="113" t="s">
        <v>2253</v>
      </c>
      <c r="K540" s="114" t="s">
        <v>2209</v>
      </c>
      <c r="L540" s="113">
        <v>10</v>
      </c>
      <c r="M540" s="113" t="s">
        <v>327</v>
      </c>
      <c r="N540" s="113" t="s">
        <v>2243</v>
      </c>
      <c r="O540" s="112" t="s">
        <v>2244</v>
      </c>
      <c r="P540" s="112" t="s">
        <v>2254</v>
      </c>
      <c r="Q540" s="116" t="s">
        <v>2255</v>
      </c>
      <c r="R540" s="112">
        <v>45</v>
      </c>
      <c r="S540" s="112" t="s">
        <v>38</v>
      </c>
      <c r="T540" s="709" t="s">
        <v>2256</v>
      </c>
      <c r="U540" s="676" t="s">
        <v>33</v>
      </c>
      <c r="V540" s="121" t="s">
        <v>2257</v>
      </c>
      <c r="W540" s="710">
        <v>0.02</v>
      </c>
      <c r="X540" s="112">
        <v>9</v>
      </c>
      <c r="Y540" s="710" t="s">
        <v>327</v>
      </c>
      <c r="Z540" s="600" t="s">
        <v>328</v>
      </c>
      <c r="AA540" s="678"/>
      <c r="AB540" s="678"/>
      <c r="AC540" s="116"/>
      <c r="AD540" s="128" t="s">
        <v>2228</v>
      </c>
      <c r="AE540" s="128" t="s">
        <v>2222</v>
      </c>
      <c r="AF540" s="600" t="s">
        <v>2396</v>
      </c>
      <c r="AG540" s="679" t="s">
        <v>69</v>
      </c>
      <c r="AH540" s="116" t="s">
        <v>2258</v>
      </c>
      <c r="AI540" s="596">
        <v>43525</v>
      </c>
      <c r="AJ540" s="596">
        <v>43799</v>
      </c>
      <c r="AK540" s="597">
        <f t="shared" si="21"/>
        <v>274</v>
      </c>
      <c r="AL540" s="598">
        <v>1</v>
      </c>
      <c r="AM540" s="599"/>
      <c r="AN540" s="112" t="s">
        <v>2250</v>
      </c>
      <c r="AO540" s="112" t="s">
        <v>2251</v>
      </c>
      <c r="AP540" s="112" t="s">
        <v>203</v>
      </c>
      <c r="AQ540" s="655" t="s">
        <v>2259</v>
      </c>
    </row>
    <row r="541" spans="1:43" ht="119.25" customHeight="1" thickTop="1" thickBot="1" x14ac:dyDescent="0.3">
      <c r="A541" s="111" t="s">
        <v>1863</v>
      </c>
      <c r="B541" s="112" t="s">
        <v>2203</v>
      </c>
      <c r="C541" s="113" t="s">
        <v>1865</v>
      </c>
      <c r="D541" s="113" t="s">
        <v>1866</v>
      </c>
      <c r="E541" s="114" t="s">
        <v>1867</v>
      </c>
      <c r="F541" s="113" t="s">
        <v>2204</v>
      </c>
      <c r="G541" s="113" t="s">
        <v>2205</v>
      </c>
      <c r="H541" s="113" t="s">
        <v>2206</v>
      </c>
      <c r="I541" s="114" t="s">
        <v>2207</v>
      </c>
      <c r="J541" s="113" t="s">
        <v>2208</v>
      </c>
      <c r="K541" s="114" t="s">
        <v>2209</v>
      </c>
      <c r="L541" s="113">
        <v>10</v>
      </c>
      <c r="M541" s="113" t="s">
        <v>327</v>
      </c>
      <c r="N541" s="113" t="s">
        <v>2243</v>
      </c>
      <c r="O541" s="112" t="s">
        <v>2244</v>
      </c>
      <c r="P541" s="112" t="s">
        <v>2260</v>
      </c>
      <c r="Q541" s="116" t="s">
        <v>2261</v>
      </c>
      <c r="R541" s="112">
        <v>45</v>
      </c>
      <c r="S541" s="112" t="s">
        <v>38</v>
      </c>
      <c r="T541" s="593" t="s">
        <v>2262</v>
      </c>
      <c r="U541" s="676" t="s">
        <v>33</v>
      </c>
      <c r="V541" s="121" t="s">
        <v>2263</v>
      </c>
      <c r="W541" s="677">
        <v>0.02</v>
      </c>
      <c r="X541" s="112">
        <v>10</v>
      </c>
      <c r="Y541" s="710" t="s">
        <v>327</v>
      </c>
      <c r="Z541" s="600" t="s">
        <v>328</v>
      </c>
      <c r="AA541" s="678"/>
      <c r="AB541" s="678"/>
      <c r="AC541" s="116"/>
      <c r="AD541" s="128" t="s">
        <v>2228</v>
      </c>
      <c r="AE541" s="128" t="s">
        <v>2222</v>
      </c>
      <c r="AF541" s="600" t="s">
        <v>2397</v>
      </c>
      <c r="AG541" s="679" t="s">
        <v>69</v>
      </c>
      <c r="AH541" s="116" t="s">
        <v>2264</v>
      </c>
      <c r="AI541" s="596">
        <v>43525</v>
      </c>
      <c r="AJ541" s="596">
        <v>43799</v>
      </c>
      <c r="AK541" s="597">
        <f t="shared" si="21"/>
        <v>274</v>
      </c>
      <c r="AL541" s="598">
        <v>1</v>
      </c>
      <c r="AM541" s="599"/>
      <c r="AN541" s="112" t="s">
        <v>2250</v>
      </c>
      <c r="AO541" s="112" t="s">
        <v>2251</v>
      </c>
      <c r="AP541" s="112" t="s">
        <v>1111</v>
      </c>
      <c r="AQ541" s="655" t="s">
        <v>2259</v>
      </c>
    </row>
    <row r="542" spans="1:43" ht="39.75" customHeight="1" thickTop="1" x14ac:dyDescent="0.25">
      <c r="A542" s="965" t="s">
        <v>1863</v>
      </c>
      <c r="B542" s="918" t="s">
        <v>2203</v>
      </c>
      <c r="C542" s="957" t="s">
        <v>1865</v>
      </c>
      <c r="D542" s="957" t="s">
        <v>1866</v>
      </c>
      <c r="E542" s="959" t="s">
        <v>1867</v>
      </c>
      <c r="F542" s="957" t="s">
        <v>2204</v>
      </c>
      <c r="G542" s="957" t="s">
        <v>2205</v>
      </c>
      <c r="H542" s="957" t="s">
        <v>2206</v>
      </c>
      <c r="I542" s="959" t="s">
        <v>2207</v>
      </c>
      <c r="J542" s="957" t="s">
        <v>2208</v>
      </c>
      <c r="K542" s="959" t="s">
        <v>2209</v>
      </c>
      <c r="L542" s="957">
        <v>10</v>
      </c>
      <c r="M542" s="957" t="s">
        <v>327</v>
      </c>
      <c r="N542" s="957" t="s">
        <v>2265</v>
      </c>
      <c r="O542" s="918" t="s">
        <v>2266</v>
      </c>
      <c r="P542" s="918" t="s">
        <v>2267</v>
      </c>
      <c r="Q542" s="912" t="s">
        <v>2268</v>
      </c>
      <c r="R542" s="918">
        <v>10</v>
      </c>
      <c r="S542" s="918" t="s">
        <v>327</v>
      </c>
      <c r="T542" s="1029" t="s">
        <v>2269</v>
      </c>
      <c r="U542" s="1032" t="s">
        <v>33</v>
      </c>
      <c r="V542" s="992" t="s">
        <v>2270</v>
      </c>
      <c r="W542" s="1035">
        <v>0.02</v>
      </c>
      <c r="X542" s="918">
        <v>1</v>
      </c>
      <c r="Y542" s="918" t="s">
        <v>327</v>
      </c>
      <c r="Z542" s="1038" t="s">
        <v>328</v>
      </c>
      <c r="AA542" s="1041"/>
      <c r="AB542" s="1041"/>
      <c r="AC542" s="912"/>
      <c r="AD542" s="925" t="s">
        <v>2228</v>
      </c>
      <c r="AE542" s="925" t="s">
        <v>2222</v>
      </c>
      <c r="AF542" s="840" t="s">
        <v>2398</v>
      </c>
      <c r="AG542" s="631" t="s">
        <v>69</v>
      </c>
      <c r="AH542" s="445" t="s">
        <v>2271</v>
      </c>
      <c r="AI542" s="541">
        <v>43586</v>
      </c>
      <c r="AJ542" s="541">
        <v>43615</v>
      </c>
      <c r="AK542" s="542">
        <f t="shared" si="21"/>
        <v>29</v>
      </c>
      <c r="AL542" s="543">
        <v>0.25</v>
      </c>
      <c r="AM542" s="544"/>
      <c r="AN542" s="308" t="s">
        <v>2272</v>
      </c>
      <c r="AO542" s="308" t="s">
        <v>2273</v>
      </c>
      <c r="AP542" s="308" t="s">
        <v>1111</v>
      </c>
      <c r="AQ542" s="561" t="s">
        <v>2274</v>
      </c>
    </row>
    <row r="543" spans="1:43" ht="27" x14ac:dyDescent="0.25">
      <c r="A543" s="976"/>
      <c r="B543" s="919"/>
      <c r="C543" s="972"/>
      <c r="D543" s="972"/>
      <c r="E543" s="973"/>
      <c r="F543" s="972"/>
      <c r="G543" s="972"/>
      <c r="H543" s="972"/>
      <c r="I543" s="973"/>
      <c r="J543" s="972"/>
      <c r="K543" s="973"/>
      <c r="L543" s="972"/>
      <c r="M543" s="972"/>
      <c r="N543" s="972"/>
      <c r="O543" s="919"/>
      <c r="P543" s="919"/>
      <c r="Q543" s="913"/>
      <c r="R543" s="919"/>
      <c r="S543" s="919"/>
      <c r="T543" s="1030"/>
      <c r="U543" s="1033"/>
      <c r="V543" s="993"/>
      <c r="W543" s="1036"/>
      <c r="X543" s="919"/>
      <c r="Y543" s="919"/>
      <c r="Z543" s="1039"/>
      <c r="AA543" s="1042"/>
      <c r="AB543" s="1042"/>
      <c r="AC543" s="913"/>
      <c r="AD543" s="926"/>
      <c r="AE543" s="926"/>
      <c r="AF543" s="841" t="s">
        <v>2399</v>
      </c>
      <c r="AG543" s="632" t="s">
        <v>69</v>
      </c>
      <c r="AH543" s="450" t="s">
        <v>2275</v>
      </c>
      <c r="AI543" s="548">
        <v>43678</v>
      </c>
      <c r="AJ543" s="548">
        <v>43707</v>
      </c>
      <c r="AK543" s="549">
        <f t="shared" si="21"/>
        <v>29</v>
      </c>
      <c r="AL543" s="550">
        <v>0.25</v>
      </c>
      <c r="AM543" s="551"/>
      <c r="AN543" s="320" t="s">
        <v>2272</v>
      </c>
      <c r="AO543" s="320" t="s">
        <v>2273</v>
      </c>
      <c r="AP543" s="320" t="s">
        <v>203</v>
      </c>
      <c r="AQ543" s="562" t="s">
        <v>2276</v>
      </c>
    </row>
    <row r="544" spans="1:43" ht="41.25" customHeight="1" x14ac:dyDescent="0.25">
      <c r="A544" s="976"/>
      <c r="B544" s="919"/>
      <c r="C544" s="972"/>
      <c r="D544" s="972"/>
      <c r="E544" s="973"/>
      <c r="F544" s="972"/>
      <c r="G544" s="972"/>
      <c r="H544" s="972"/>
      <c r="I544" s="973"/>
      <c r="J544" s="972"/>
      <c r="K544" s="973"/>
      <c r="L544" s="972"/>
      <c r="M544" s="972"/>
      <c r="N544" s="972"/>
      <c r="O544" s="919"/>
      <c r="P544" s="919"/>
      <c r="Q544" s="913"/>
      <c r="R544" s="919"/>
      <c r="S544" s="919"/>
      <c r="T544" s="1030"/>
      <c r="U544" s="1033"/>
      <c r="V544" s="993"/>
      <c r="W544" s="1036"/>
      <c r="X544" s="919"/>
      <c r="Y544" s="919"/>
      <c r="Z544" s="1039"/>
      <c r="AA544" s="1042"/>
      <c r="AB544" s="1042"/>
      <c r="AC544" s="913"/>
      <c r="AD544" s="926"/>
      <c r="AE544" s="926"/>
      <c r="AF544" s="841" t="s">
        <v>2400</v>
      </c>
      <c r="AG544" s="632" t="s">
        <v>69</v>
      </c>
      <c r="AH544" s="450" t="s">
        <v>2277</v>
      </c>
      <c r="AI544" s="548">
        <v>43739</v>
      </c>
      <c r="AJ544" s="548">
        <v>43768</v>
      </c>
      <c r="AK544" s="549">
        <f t="shared" si="21"/>
        <v>29</v>
      </c>
      <c r="AL544" s="550">
        <v>0.25</v>
      </c>
      <c r="AM544" s="551"/>
      <c r="AN544" s="320" t="s">
        <v>2272</v>
      </c>
      <c r="AO544" s="320" t="s">
        <v>2273</v>
      </c>
      <c r="AP544" s="320" t="s">
        <v>1111</v>
      </c>
      <c r="AQ544" s="562" t="s">
        <v>2278</v>
      </c>
    </row>
    <row r="545" spans="1:43" ht="53.25" customHeight="1" thickBot="1" x14ac:dyDescent="0.3">
      <c r="A545" s="966"/>
      <c r="B545" s="920"/>
      <c r="C545" s="958"/>
      <c r="D545" s="958"/>
      <c r="E545" s="960"/>
      <c r="F545" s="958"/>
      <c r="G545" s="958"/>
      <c r="H545" s="958"/>
      <c r="I545" s="960"/>
      <c r="J545" s="958"/>
      <c r="K545" s="960"/>
      <c r="L545" s="958"/>
      <c r="M545" s="958"/>
      <c r="N545" s="958"/>
      <c r="O545" s="920"/>
      <c r="P545" s="920"/>
      <c r="Q545" s="914"/>
      <c r="R545" s="920"/>
      <c r="S545" s="920"/>
      <c r="T545" s="1031"/>
      <c r="U545" s="1034"/>
      <c r="V545" s="994"/>
      <c r="W545" s="1037"/>
      <c r="X545" s="920"/>
      <c r="Y545" s="920"/>
      <c r="Z545" s="1040"/>
      <c r="AA545" s="1043"/>
      <c r="AB545" s="1043"/>
      <c r="AC545" s="914"/>
      <c r="AD545" s="927"/>
      <c r="AE545" s="927"/>
      <c r="AF545" s="842" t="s">
        <v>2500</v>
      </c>
      <c r="AG545" s="633" t="s">
        <v>69</v>
      </c>
      <c r="AH545" s="290" t="s">
        <v>2279</v>
      </c>
      <c r="AI545" s="555">
        <v>43739</v>
      </c>
      <c r="AJ545" s="555">
        <v>43768</v>
      </c>
      <c r="AK545" s="556">
        <f t="shared" si="21"/>
        <v>29</v>
      </c>
      <c r="AL545" s="557">
        <v>0.25</v>
      </c>
      <c r="AM545" s="558"/>
      <c r="AN545" s="314" t="s">
        <v>2272</v>
      </c>
      <c r="AO545" s="314" t="s">
        <v>2273</v>
      </c>
      <c r="AP545" s="314" t="s">
        <v>1111</v>
      </c>
      <c r="AQ545" s="563" t="s">
        <v>2278</v>
      </c>
    </row>
    <row r="546" spans="1:43" ht="115.5" customHeight="1" thickTop="1" thickBot="1" x14ac:dyDescent="0.3">
      <c r="A546" s="111" t="s">
        <v>2485</v>
      </c>
      <c r="B546" s="113" t="s">
        <v>2486</v>
      </c>
      <c r="C546" s="113" t="s">
        <v>2487</v>
      </c>
      <c r="D546" s="113" t="s">
        <v>1102</v>
      </c>
      <c r="E546" s="114" t="s">
        <v>2488</v>
      </c>
      <c r="F546" s="113" t="s">
        <v>2489</v>
      </c>
      <c r="G546" s="113" t="s">
        <v>2490</v>
      </c>
      <c r="H546" s="113" t="s">
        <v>2491</v>
      </c>
      <c r="I546" s="114" t="s">
        <v>2492</v>
      </c>
      <c r="J546" s="113" t="s">
        <v>2493</v>
      </c>
      <c r="K546" s="113" t="s">
        <v>2494</v>
      </c>
      <c r="L546" s="113">
        <v>100</v>
      </c>
      <c r="M546" s="113" t="s">
        <v>38</v>
      </c>
      <c r="N546" s="724" t="s">
        <v>2495</v>
      </c>
      <c r="O546" s="113" t="s">
        <v>2401</v>
      </c>
      <c r="P546" s="113" t="s">
        <v>2402</v>
      </c>
      <c r="Q546" s="112" t="s">
        <v>2403</v>
      </c>
      <c r="R546" s="376">
        <v>12</v>
      </c>
      <c r="S546" s="113" t="s">
        <v>38</v>
      </c>
      <c r="T546" s="712" t="s">
        <v>2404</v>
      </c>
      <c r="U546" s="713" t="s">
        <v>33</v>
      </c>
      <c r="V546" s="261" t="s">
        <v>2405</v>
      </c>
      <c r="W546" s="714">
        <v>0.05</v>
      </c>
      <c r="X546" s="715">
        <v>100</v>
      </c>
      <c r="Y546" s="716" t="s">
        <v>38</v>
      </c>
      <c r="Z546" s="717" t="s">
        <v>328</v>
      </c>
      <c r="AA546" s="125"/>
      <c r="AB546" s="718"/>
      <c r="AC546" s="717"/>
      <c r="AD546" s="585"/>
      <c r="AE546" s="128" t="s">
        <v>2406</v>
      </c>
      <c r="AF546" s="854" t="s">
        <v>2501</v>
      </c>
      <c r="AG546" s="713" t="s">
        <v>69</v>
      </c>
      <c r="AH546" s="719" t="s">
        <v>2407</v>
      </c>
      <c r="AI546" s="720">
        <v>43497</v>
      </c>
      <c r="AJ546" s="720">
        <v>43799</v>
      </c>
      <c r="AK546" s="721">
        <f>AJ546-AI546</f>
        <v>302</v>
      </c>
      <c r="AL546" s="722">
        <v>1</v>
      </c>
      <c r="AM546" s="723" t="s">
        <v>347</v>
      </c>
      <c r="AN546" s="724" t="s">
        <v>2408</v>
      </c>
      <c r="AO546" s="717" t="s">
        <v>2409</v>
      </c>
      <c r="AP546" s="724"/>
      <c r="AQ546" s="725"/>
    </row>
    <row r="547" spans="1:43" ht="119.25" customHeight="1" thickTop="1" thickBot="1" x14ac:dyDescent="0.3">
      <c r="A547" s="111" t="s">
        <v>2485</v>
      </c>
      <c r="B547" s="113" t="s">
        <v>2486</v>
      </c>
      <c r="C547" s="113" t="s">
        <v>2487</v>
      </c>
      <c r="D547" s="113" t="s">
        <v>1102</v>
      </c>
      <c r="E547" s="114" t="s">
        <v>2488</v>
      </c>
      <c r="F547" s="113" t="s">
        <v>2489</v>
      </c>
      <c r="G547" s="113" t="s">
        <v>2490</v>
      </c>
      <c r="H547" s="113" t="s">
        <v>2491</v>
      </c>
      <c r="I547" s="114" t="s">
        <v>2492</v>
      </c>
      <c r="J547" s="113" t="s">
        <v>2493</v>
      </c>
      <c r="K547" s="113" t="s">
        <v>2494</v>
      </c>
      <c r="L547" s="113">
        <v>100</v>
      </c>
      <c r="M547" s="113" t="s">
        <v>38</v>
      </c>
      <c r="N547" s="724" t="s">
        <v>2495</v>
      </c>
      <c r="O547" s="113" t="s">
        <v>2401</v>
      </c>
      <c r="P547" s="113" t="s">
        <v>2402</v>
      </c>
      <c r="Q547" s="112" t="s">
        <v>2403</v>
      </c>
      <c r="R547" s="376">
        <v>12</v>
      </c>
      <c r="S547" s="113" t="s">
        <v>38</v>
      </c>
      <c r="T547" s="712" t="s">
        <v>2410</v>
      </c>
      <c r="U547" s="713" t="s">
        <v>33</v>
      </c>
      <c r="V547" s="261" t="s">
        <v>2411</v>
      </c>
      <c r="W547" s="714">
        <v>0.1</v>
      </c>
      <c r="X547" s="715">
        <v>107</v>
      </c>
      <c r="Y547" s="716" t="s">
        <v>327</v>
      </c>
      <c r="Z547" s="717" t="s">
        <v>328</v>
      </c>
      <c r="AA547" s="264"/>
      <c r="AB547" s="718"/>
      <c r="AC547" s="717"/>
      <c r="AD547" s="585"/>
      <c r="AE547" s="128" t="s">
        <v>2406</v>
      </c>
      <c r="AF547" s="854" t="s">
        <v>2502</v>
      </c>
      <c r="AG547" s="713" t="s">
        <v>69</v>
      </c>
      <c r="AH547" s="719" t="s">
        <v>2412</v>
      </c>
      <c r="AI547" s="720">
        <v>43466</v>
      </c>
      <c r="AJ547" s="720">
        <v>43799</v>
      </c>
      <c r="AK547" s="721">
        <f t="shared" ref="AK547:AK569" si="22">AJ547-AI547</f>
        <v>333</v>
      </c>
      <c r="AL547" s="722">
        <v>1</v>
      </c>
      <c r="AM547" s="723" t="s">
        <v>347</v>
      </c>
      <c r="AN547" s="724" t="s">
        <v>2413</v>
      </c>
      <c r="AO547" s="724" t="s">
        <v>2414</v>
      </c>
      <c r="AP547" s="724" t="s">
        <v>2415</v>
      </c>
      <c r="AQ547" s="726" t="s">
        <v>2416</v>
      </c>
    </row>
    <row r="548" spans="1:43" ht="115.5" customHeight="1" thickTop="1" thickBot="1" x14ac:dyDescent="0.3">
      <c r="A548" s="111" t="s">
        <v>2485</v>
      </c>
      <c r="B548" s="113" t="s">
        <v>2486</v>
      </c>
      <c r="C548" s="113" t="s">
        <v>2487</v>
      </c>
      <c r="D548" s="113" t="s">
        <v>1102</v>
      </c>
      <c r="E548" s="114" t="s">
        <v>2488</v>
      </c>
      <c r="F548" s="113" t="s">
        <v>2489</v>
      </c>
      <c r="G548" s="113" t="s">
        <v>2490</v>
      </c>
      <c r="H548" s="113" t="s">
        <v>2491</v>
      </c>
      <c r="I548" s="114" t="s">
        <v>2492</v>
      </c>
      <c r="J548" s="113" t="s">
        <v>2493</v>
      </c>
      <c r="K548" s="113" t="s">
        <v>2494</v>
      </c>
      <c r="L548" s="113">
        <v>100</v>
      </c>
      <c r="M548" s="113" t="s">
        <v>38</v>
      </c>
      <c r="N548" s="724" t="s">
        <v>2495</v>
      </c>
      <c r="O548" s="113" t="s">
        <v>2401</v>
      </c>
      <c r="P548" s="113" t="s">
        <v>2402</v>
      </c>
      <c r="Q548" s="112" t="s">
        <v>2403</v>
      </c>
      <c r="R548" s="376">
        <v>12</v>
      </c>
      <c r="S548" s="113" t="s">
        <v>38</v>
      </c>
      <c r="T548" s="712" t="s">
        <v>2417</v>
      </c>
      <c r="U548" s="713" t="s">
        <v>33</v>
      </c>
      <c r="V548" s="261" t="s">
        <v>2418</v>
      </c>
      <c r="W548" s="714">
        <v>0.05</v>
      </c>
      <c r="X548" s="715">
        <v>100</v>
      </c>
      <c r="Y548" s="716" t="s">
        <v>38</v>
      </c>
      <c r="Z548" s="717" t="s">
        <v>328</v>
      </c>
      <c r="AA548" s="264"/>
      <c r="AB548" s="718"/>
      <c r="AC548" s="717"/>
      <c r="AD548" s="585"/>
      <c r="AE548" s="128" t="s">
        <v>2406</v>
      </c>
      <c r="AF548" s="854" t="s">
        <v>2503</v>
      </c>
      <c r="AG548" s="713" t="s">
        <v>69</v>
      </c>
      <c r="AH548" s="719" t="s">
        <v>2419</v>
      </c>
      <c r="AI548" s="720">
        <v>43466</v>
      </c>
      <c r="AJ548" s="720">
        <v>43814</v>
      </c>
      <c r="AK548" s="721">
        <f t="shared" si="22"/>
        <v>348</v>
      </c>
      <c r="AL548" s="722">
        <v>1</v>
      </c>
      <c r="AM548" s="723" t="s">
        <v>347</v>
      </c>
      <c r="AN548" s="724" t="s">
        <v>1305</v>
      </c>
      <c r="AO548" s="724" t="s">
        <v>2420</v>
      </c>
      <c r="AP548" s="724" t="s">
        <v>88</v>
      </c>
      <c r="AQ548" s="726" t="s">
        <v>2421</v>
      </c>
    </row>
    <row r="549" spans="1:43" ht="114" customHeight="1" thickTop="1" thickBot="1" x14ac:dyDescent="0.3">
      <c r="A549" s="111" t="s">
        <v>2485</v>
      </c>
      <c r="B549" s="113" t="s">
        <v>2486</v>
      </c>
      <c r="C549" s="113" t="s">
        <v>2487</v>
      </c>
      <c r="D549" s="113" t="s">
        <v>1102</v>
      </c>
      <c r="E549" s="114" t="s">
        <v>2488</v>
      </c>
      <c r="F549" s="113" t="s">
        <v>2489</v>
      </c>
      <c r="G549" s="113" t="s">
        <v>2490</v>
      </c>
      <c r="H549" s="113" t="s">
        <v>2491</v>
      </c>
      <c r="I549" s="114" t="s">
        <v>2492</v>
      </c>
      <c r="J549" s="113" t="s">
        <v>2493</v>
      </c>
      <c r="K549" s="113" t="s">
        <v>2494</v>
      </c>
      <c r="L549" s="113">
        <v>100</v>
      </c>
      <c r="M549" s="113" t="s">
        <v>38</v>
      </c>
      <c r="N549" s="724" t="s">
        <v>2495</v>
      </c>
      <c r="O549" s="113" t="s">
        <v>2401</v>
      </c>
      <c r="P549" s="113" t="s">
        <v>2402</v>
      </c>
      <c r="Q549" s="112" t="s">
        <v>2403</v>
      </c>
      <c r="R549" s="376">
        <v>12</v>
      </c>
      <c r="S549" s="113" t="s">
        <v>38</v>
      </c>
      <c r="T549" s="712" t="s">
        <v>2422</v>
      </c>
      <c r="U549" s="713" t="s">
        <v>33</v>
      </c>
      <c r="V549" s="261" t="s">
        <v>2423</v>
      </c>
      <c r="W549" s="714">
        <v>0.05</v>
      </c>
      <c r="X549" s="715">
        <v>100</v>
      </c>
      <c r="Y549" s="716" t="s">
        <v>38</v>
      </c>
      <c r="Z549" s="717" t="s">
        <v>328</v>
      </c>
      <c r="AA549" s="264"/>
      <c r="AB549" s="718"/>
      <c r="AC549" s="717"/>
      <c r="AD549" s="585"/>
      <c r="AE549" s="128" t="s">
        <v>2406</v>
      </c>
      <c r="AF549" s="854" t="s">
        <v>2504</v>
      </c>
      <c r="AG549" s="713" t="s">
        <v>69</v>
      </c>
      <c r="AH549" s="719" t="s">
        <v>2424</v>
      </c>
      <c r="AI549" s="720">
        <v>43466</v>
      </c>
      <c r="AJ549" s="720">
        <v>43814</v>
      </c>
      <c r="AK549" s="721">
        <f t="shared" si="22"/>
        <v>348</v>
      </c>
      <c r="AL549" s="722">
        <v>1</v>
      </c>
      <c r="AM549" s="723" t="s">
        <v>32</v>
      </c>
      <c r="AN549" s="724" t="s">
        <v>1305</v>
      </c>
      <c r="AO549" s="724" t="s">
        <v>2420</v>
      </c>
      <c r="AP549" s="724" t="s">
        <v>1285</v>
      </c>
      <c r="AQ549" s="726" t="s">
        <v>2421</v>
      </c>
    </row>
    <row r="550" spans="1:43" ht="117.75" customHeight="1" thickTop="1" thickBot="1" x14ac:dyDescent="0.3">
      <c r="A550" s="111" t="s">
        <v>2485</v>
      </c>
      <c r="B550" s="112" t="s">
        <v>2486</v>
      </c>
      <c r="C550" s="113" t="s">
        <v>2487</v>
      </c>
      <c r="D550" s="113" t="s">
        <v>1102</v>
      </c>
      <c r="E550" s="114" t="s">
        <v>2488</v>
      </c>
      <c r="F550" s="113" t="s">
        <v>2489</v>
      </c>
      <c r="G550" s="113" t="s">
        <v>2490</v>
      </c>
      <c r="H550" s="113" t="s">
        <v>2491</v>
      </c>
      <c r="I550" s="114" t="s">
        <v>2492</v>
      </c>
      <c r="J550" s="113" t="s">
        <v>2493</v>
      </c>
      <c r="K550" s="113" t="s">
        <v>2494</v>
      </c>
      <c r="L550" s="113">
        <v>100</v>
      </c>
      <c r="M550" s="113" t="s">
        <v>38</v>
      </c>
      <c r="N550" s="115" t="s">
        <v>2495</v>
      </c>
      <c r="O550" s="112" t="s">
        <v>2401</v>
      </c>
      <c r="P550" s="112" t="s">
        <v>2402</v>
      </c>
      <c r="Q550" s="112" t="s">
        <v>2403</v>
      </c>
      <c r="R550" s="376">
        <v>12</v>
      </c>
      <c r="S550" s="112" t="s">
        <v>38</v>
      </c>
      <c r="T550" s="269" t="s">
        <v>2425</v>
      </c>
      <c r="U550" s="129" t="s">
        <v>33</v>
      </c>
      <c r="V550" s="121" t="s">
        <v>2426</v>
      </c>
      <c r="W550" s="122">
        <v>0.05</v>
      </c>
      <c r="X550" s="727">
        <v>3</v>
      </c>
      <c r="Y550" s="353" t="s">
        <v>327</v>
      </c>
      <c r="Z550" s="127" t="s">
        <v>328</v>
      </c>
      <c r="AA550" s="264"/>
      <c r="AB550" s="728"/>
      <c r="AC550" s="127"/>
      <c r="AD550" s="128"/>
      <c r="AE550" s="128" t="s">
        <v>2406</v>
      </c>
      <c r="AF550" s="855" t="s">
        <v>2505</v>
      </c>
      <c r="AG550" s="129" t="s">
        <v>69</v>
      </c>
      <c r="AH550" s="135" t="s">
        <v>2427</v>
      </c>
      <c r="AI550" s="720">
        <v>43556</v>
      </c>
      <c r="AJ550" s="720">
        <v>43814</v>
      </c>
      <c r="AK550" s="2">
        <f t="shared" si="22"/>
        <v>258</v>
      </c>
      <c r="AL550" s="133">
        <v>1</v>
      </c>
      <c r="AM550" s="134" t="s">
        <v>347</v>
      </c>
      <c r="AN550" s="115" t="s">
        <v>2428</v>
      </c>
      <c r="AO550" s="115" t="s">
        <v>2429</v>
      </c>
      <c r="AP550" s="115"/>
      <c r="AQ550" s="136"/>
    </row>
    <row r="551" spans="1:43" ht="122.25" customHeight="1" thickTop="1" thickBot="1" x14ac:dyDescent="0.3">
      <c r="A551" s="137" t="s">
        <v>2485</v>
      </c>
      <c r="B551" s="138" t="s">
        <v>2486</v>
      </c>
      <c r="C551" s="139" t="s">
        <v>2487</v>
      </c>
      <c r="D551" s="139" t="s">
        <v>1102</v>
      </c>
      <c r="E551" s="140" t="s">
        <v>2488</v>
      </c>
      <c r="F551" s="139" t="s">
        <v>2489</v>
      </c>
      <c r="G551" s="139" t="s">
        <v>2490</v>
      </c>
      <c r="H551" s="139" t="s">
        <v>2491</v>
      </c>
      <c r="I551" s="140" t="s">
        <v>2492</v>
      </c>
      <c r="J551" s="139" t="s">
        <v>2493</v>
      </c>
      <c r="K551" s="139" t="s">
        <v>2494</v>
      </c>
      <c r="L551" s="139">
        <v>100</v>
      </c>
      <c r="M551" s="139" t="s">
        <v>38</v>
      </c>
      <c r="N551" s="141" t="s">
        <v>2495</v>
      </c>
      <c r="O551" s="138" t="s">
        <v>2401</v>
      </c>
      <c r="P551" s="138" t="s">
        <v>2402</v>
      </c>
      <c r="Q551" s="138" t="s">
        <v>2403</v>
      </c>
      <c r="R551" s="378">
        <v>12</v>
      </c>
      <c r="S551" s="138" t="s">
        <v>38</v>
      </c>
      <c r="T551" s="729" t="s">
        <v>2430</v>
      </c>
      <c r="U551" s="155" t="s">
        <v>33</v>
      </c>
      <c r="V551" s="142" t="s">
        <v>2431</v>
      </c>
      <c r="W551" s="148">
        <v>0.1</v>
      </c>
      <c r="X551" s="730">
        <v>100</v>
      </c>
      <c r="Y551" s="229" t="s">
        <v>38</v>
      </c>
      <c r="Z551" s="153" t="s">
        <v>328</v>
      </c>
      <c r="AA551" s="731"/>
      <c r="AB551" s="732"/>
      <c r="AC551" s="153"/>
      <c r="AD551" s="154"/>
      <c r="AE551" s="154" t="s">
        <v>2406</v>
      </c>
      <c r="AF551" s="856" t="s">
        <v>2506</v>
      </c>
      <c r="AG551" s="155" t="s">
        <v>69</v>
      </c>
      <c r="AH551" s="161" t="s">
        <v>2432</v>
      </c>
      <c r="AI551" s="203">
        <v>43466</v>
      </c>
      <c r="AJ551" s="203">
        <v>43814</v>
      </c>
      <c r="AK551" s="204">
        <f t="shared" si="22"/>
        <v>348</v>
      </c>
      <c r="AL551" s="159">
        <v>1</v>
      </c>
      <c r="AM551" s="160" t="s">
        <v>347</v>
      </c>
      <c r="AN551" s="141" t="s">
        <v>2408</v>
      </c>
      <c r="AO551" s="153" t="s">
        <v>2409</v>
      </c>
      <c r="AP551" s="141"/>
      <c r="AQ551" s="162"/>
    </row>
    <row r="552" spans="1:43" ht="54.75" customHeight="1" thickTop="1" x14ac:dyDescent="0.25">
      <c r="A552" s="965" t="s">
        <v>2485</v>
      </c>
      <c r="B552" s="918" t="s">
        <v>2486</v>
      </c>
      <c r="C552" s="957" t="s">
        <v>2487</v>
      </c>
      <c r="D552" s="957" t="s">
        <v>1102</v>
      </c>
      <c r="E552" s="959" t="s">
        <v>2488</v>
      </c>
      <c r="F552" s="957" t="s">
        <v>2489</v>
      </c>
      <c r="G552" s="957" t="s">
        <v>2490</v>
      </c>
      <c r="H552" s="957"/>
      <c r="I552" s="957" t="s">
        <v>2492</v>
      </c>
      <c r="J552" s="309"/>
      <c r="K552" s="957" t="s">
        <v>2494</v>
      </c>
      <c r="L552" s="957">
        <v>100</v>
      </c>
      <c r="M552" s="957" t="s">
        <v>38</v>
      </c>
      <c r="N552" s="924" t="s">
        <v>2495</v>
      </c>
      <c r="O552" s="918" t="s">
        <v>2401</v>
      </c>
      <c r="P552" s="918" t="s">
        <v>2402</v>
      </c>
      <c r="Q552" s="918" t="s">
        <v>2403</v>
      </c>
      <c r="R552" s="1007">
        <v>12</v>
      </c>
      <c r="S552" s="918" t="s">
        <v>38</v>
      </c>
      <c r="T552" s="1021" t="s">
        <v>2433</v>
      </c>
      <c r="U552" s="1009" t="s">
        <v>33</v>
      </c>
      <c r="V552" s="912" t="s">
        <v>2434</v>
      </c>
      <c r="W552" s="961">
        <v>0.05</v>
      </c>
      <c r="X552" s="1024">
        <v>100</v>
      </c>
      <c r="Y552" s="918" t="s">
        <v>38</v>
      </c>
      <c r="Z552" s="921" t="s">
        <v>328</v>
      </c>
      <c r="AA552" s="1015"/>
      <c r="AB552" s="1004"/>
      <c r="AC552" s="921"/>
      <c r="AD552" s="925"/>
      <c r="AE552" s="925" t="s">
        <v>2406</v>
      </c>
      <c r="AF552" s="831" t="s">
        <v>2507</v>
      </c>
      <c r="AG552" s="164" t="s">
        <v>69</v>
      </c>
      <c r="AH552" s="170" t="s">
        <v>2435</v>
      </c>
      <c r="AI552" s="166">
        <v>43497</v>
      </c>
      <c r="AJ552" s="166">
        <v>43585</v>
      </c>
      <c r="AK552" s="8">
        <f t="shared" si="22"/>
        <v>88</v>
      </c>
      <c r="AL552" s="167">
        <v>0.5</v>
      </c>
      <c r="AM552" s="168" t="s">
        <v>32</v>
      </c>
      <c r="AN552" s="169" t="s">
        <v>1314</v>
      </c>
      <c r="AO552" s="110" t="s">
        <v>2436</v>
      </c>
      <c r="AP552" s="169" t="s">
        <v>1285</v>
      </c>
      <c r="AQ552" s="230" t="s">
        <v>2437</v>
      </c>
    </row>
    <row r="553" spans="1:43" ht="63" customHeight="1" thickBot="1" x14ac:dyDescent="0.3">
      <c r="A553" s="966"/>
      <c r="B553" s="920"/>
      <c r="C553" s="958"/>
      <c r="D553" s="958"/>
      <c r="E553" s="960"/>
      <c r="F553" s="958"/>
      <c r="G553" s="958"/>
      <c r="H553" s="958"/>
      <c r="I553" s="958"/>
      <c r="J553" s="315"/>
      <c r="K553" s="958"/>
      <c r="L553" s="958"/>
      <c r="M553" s="958"/>
      <c r="N553" s="979"/>
      <c r="O553" s="920"/>
      <c r="P553" s="920"/>
      <c r="Q553" s="920"/>
      <c r="R553" s="1008"/>
      <c r="S553" s="920"/>
      <c r="T553" s="1023"/>
      <c r="U553" s="1010"/>
      <c r="V553" s="914"/>
      <c r="W553" s="962"/>
      <c r="X553" s="1026"/>
      <c r="Y553" s="920"/>
      <c r="Z553" s="923"/>
      <c r="AA553" s="1016"/>
      <c r="AB553" s="1006"/>
      <c r="AC553" s="923"/>
      <c r="AD553" s="927"/>
      <c r="AE553" s="927"/>
      <c r="AF553" s="833" t="s">
        <v>2508</v>
      </c>
      <c r="AG553" s="173" t="s">
        <v>69</v>
      </c>
      <c r="AH553" s="179" t="s">
        <v>2438</v>
      </c>
      <c r="AI553" s="175">
        <v>43586</v>
      </c>
      <c r="AJ553" s="175">
        <v>43676</v>
      </c>
      <c r="AK553" s="27">
        <f t="shared" si="22"/>
        <v>90</v>
      </c>
      <c r="AL553" s="176">
        <v>0.5</v>
      </c>
      <c r="AM553" s="177" t="s">
        <v>32</v>
      </c>
      <c r="AN553" s="178" t="s">
        <v>1314</v>
      </c>
      <c r="AO553" s="109" t="s">
        <v>2436</v>
      </c>
      <c r="AP553" s="178" t="s">
        <v>1285</v>
      </c>
      <c r="AQ553" s="232" t="s">
        <v>2437</v>
      </c>
    </row>
    <row r="554" spans="1:43" ht="50.25" customHeight="1" thickTop="1" x14ac:dyDescent="0.25">
      <c r="A554" s="965" t="s">
        <v>2485</v>
      </c>
      <c r="B554" s="918" t="s">
        <v>2486</v>
      </c>
      <c r="C554" s="957" t="s">
        <v>2487</v>
      </c>
      <c r="D554" s="957" t="s">
        <v>1102</v>
      </c>
      <c r="E554" s="959" t="s">
        <v>2488</v>
      </c>
      <c r="F554" s="957" t="s">
        <v>2489</v>
      </c>
      <c r="G554" s="957" t="s">
        <v>2490</v>
      </c>
      <c r="H554" s="957" t="s">
        <v>2491</v>
      </c>
      <c r="I554" s="957" t="s">
        <v>2492</v>
      </c>
      <c r="J554" s="957" t="s">
        <v>2493</v>
      </c>
      <c r="K554" s="957" t="s">
        <v>2494</v>
      </c>
      <c r="L554" s="957">
        <v>100</v>
      </c>
      <c r="M554" s="957" t="s">
        <v>38</v>
      </c>
      <c r="N554" s="924" t="s">
        <v>2495</v>
      </c>
      <c r="O554" s="918" t="s">
        <v>2401</v>
      </c>
      <c r="P554" s="918" t="s">
        <v>2402</v>
      </c>
      <c r="Q554" s="918" t="s">
        <v>2403</v>
      </c>
      <c r="R554" s="1007">
        <v>12</v>
      </c>
      <c r="S554" s="918" t="s">
        <v>38</v>
      </c>
      <c r="T554" s="1021" t="s">
        <v>2439</v>
      </c>
      <c r="U554" s="1009" t="s">
        <v>33</v>
      </c>
      <c r="V554" s="912" t="s">
        <v>2440</v>
      </c>
      <c r="W554" s="961">
        <v>0.05</v>
      </c>
      <c r="X554" s="1024">
        <v>100</v>
      </c>
      <c r="Y554" s="918" t="s">
        <v>38</v>
      </c>
      <c r="Z554" s="921" t="s">
        <v>328</v>
      </c>
      <c r="AA554" s="1015"/>
      <c r="AB554" s="1004"/>
      <c r="AC554" s="921"/>
      <c r="AD554" s="925"/>
      <c r="AE554" s="925" t="s">
        <v>2406</v>
      </c>
      <c r="AF554" s="831" t="s">
        <v>2509</v>
      </c>
      <c r="AG554" s="164" t="s">
        <v>69</v>
      </c>
      <c r="AH554" s="170" t="s">
        <v>2441</v>
      </c>
      <c r="AI554" s="166">
        <v>43497</v>
      </c>
      <c r="AJ554" s="166">
        <v>43768</v>
      </c>
      <c r="AK554" s="8">
        <f t="shared" si="22"/>
        <v>271</v>
      </c>
      <c r="AL554" s="167">
        <v>0.4</v>
      </c>
      <c r="AM554" s="168" t="s">
        <v>32</v>
      </c>
      <c r="AN554" s="169" t="s">
        <v>1314</v>
      </c>
      <c r="AO554" s="110" t="s">
        <v>2436</v>
      </c>
      <c r="AP554" s="169" t="s">
        <v>1285</v>
      </c>
      <c r="AQ554" s="230" t="s">
        <v>2437</v>
      </c>
    </row>
    <row r="555" spans="1:43" ht="36.75" customHeight="1" x14ac:dyDescent="0.25">
      <c r="A555" s="976"/>
      <c r="B555" s="919"/>
      <c r="C555" s="972"/>
      <c r="D555" s="972"/>
      <c r="E555" s="973"/>
      <c r="F555" s="972"/>
      <c r="G555" s="972"/>
      <c r="H555" s="972"/>
      <c r="I555" s="972"/>
      <c r="J555" s="972"/>
      <c r="K555" s="972"/>
      <c r="L555" s="972"/>
      <c r="M555" s="972"/>
      <c r="N555" s="978"/>
      <c r="O555" s="919"/>
      <c r="P555" s="919"/>
      <c r="Q555" s="919"/>
      <c r="R555" s="1020"/>
      <c r="S555" s="919"/>
      <c r="T555" s="1022"/>
      <c r="U555" s="1017"/>
      <c r="V555" s="913"/>
      <c r="W555" s="974"/>
      <c r="X555" s="1025"/>
      <c r="Y555" s="919"/>
      <c r="Z555" s="922"/>
      <c r="AA555" s="1027"/>
      <c r="AB555" s="1005"/>
      <c r="AC555" s="922"/>
      <c r="AD555" s="926"/>
      <c r="AE555" s="926"/>
      <c r="AF555" s="832" t="s">
        <v>2510</v>
      </c>
      <c r="AG555" s="193" t="s">
        <v>69</v>
      </c>
      <c r="AH555" s="199" t="s">
        <v>2442</v>
      </c>
      <c r="AI555" s="205">
        <v>43497</v>
      </c>
      <c r="AJ555" s="205">
        <v>43585</v>
      </c>
      <c r="AK555" s="17">
        <f t="shared" si="22"/>
        <v>88</v>
      </c>
      <c r="AL555" s="196">
        <v>0.3</v>
      </c>
      <c r="AM555" s="197" t="s">
        <v>32</v>
      </c>
      <c r="AN555" s="198" t="s">
        <v>1314</v>
      </c>
      <c r="AO555" s="108" t="s">
        <v>2436</v>
      </c>
      <c r="AP555" s="198" t="s">
        <v>1285</v>
      </c>
      <c r="AQ555" s="231" t="s">
        <v>2437</v>
      </c>
    </row>
    <row r="556" spans="1:43" ht="27.75" thickBot="1" x14ac:dyDescent="0.3">
      <c r="A556" s="966"/>
      <c r="B556" s="920"/>
      <c r="C556" s="958"/>
      <c r="D556" s="958"/>
      <c r="E556" s="960"/>
      <c r="F556" s="958"/>
      <c r="G556" s="958"/>
      <c r="H556" s="958"/>
      <c r="I556" s="958"/>
      <c r="J556" s="958"/>
      <c r="K556" s="958"/>
      <c r="L556" s="958"/>
      <c r="M556" s="958"/>
      <c r="N556" s="979"/>
      <c r="O556" s="920"/>
      <c r="P556" s="920"/>
      <c r="Q556" s="920"/>
      <c r="R556" s="1008"/>
      <c r="S556" s="920"/>
      <c r="T556" s="1023"/>
      <c r="U556" s="1010"/>
      <c r="V556" s="914"/>
      <c r="W556" s="962"/>
      <c r="X556" s="1026"/>
      <c r="Y556" s="920"/>
      <c r="Z556" s="923"/>
      <c r="AA556" s="1016"/>
      <c r="AB556" s="1006"/>
      <c r="AC556" s="923"/>
      <c r="AD556" s="927"/>
      <c r="AE556" s="927"/>
      <c r="AF556" s="833" t="s">
        <v>2511</v>
      </c>
      <c r="AG556" s="173" t="s">
        <v>69</v>
      </c>
      <c r="AH556" s="179" t="s">
        <v>2443</v>
      </c>
      <c r="AI556" s="175">
        <v>43586</v>
      </c>
      <c r="AJ556" s="175">
        <v>43707</v>
      </c>
      <c r="AK556" s="27">
        <f t="shared" si="22"/>
        <v>121</v>
      </c>
      <c r="AL556" s="176">
        <v>0.3</v>
      </c>
      <c r="AM556" s="177" t="s">
        <v>32</v>
      </c>
      <c r="AN556" s="178" t="s">
        <v>1314</v>
      </c>
      <c r="AO556" s="109" t="s">
        <v>2436</v>
      </c>
      <c r="AP556" s="178" t="s">
        <v>1285</v>
      </c>
      <c r="AQ556" s="232" t="s">
        <v>2437</v>
      </c>
    </row>
    <row r="557" spans="1:43" ht="118.5" customHeight="1" thickTop="1" thickBot="1" x14ac:dyDescent="0.3">
      <c r="A557" s="111" t="s">
        <v>2485</v>
      </c>
      <c r="B557" s="112" t="s">
        <v>2486</v>
      </c>
      <c r="C557" s="113" t="s">
        <v>2487</v>
      </c>
      <c r="D557" s="113" t="s">
        <v>1102</v>
      </c>
      <c r="E557" s="114" t="s">
        <v>2488</v>
      </c>
      <c r="F557" s="113" t="s">
        <v>2489</v>
      </c>
      <c r="G557" s="113" t="s">
        <v>2490</v>
      </c>
      <c r="H557" s="113" t="s">
        <v>2491</v>
      </c>
      <c r="I557" s="114" t="s">
        <v>2492</v>
      </c>
      <c r="J557" s="113" t="s">
        <v>2493</v>
      </c>
      <c r="K557" s="113" t="s">
        <v>2494</v>
      </c>
      <c r="L557" s="113">
        <v>100</v>
      </c>
      <c r="M557" s="113" t="s">
        <v>38</v>
      </c>
      <c r="N557" s="115" t="s">
        <v>2495</v>
      </c>
      <c r="O557" s="112" t="s">
        <v>2401</v>
      </c>
      <c r="P557" s="112" t="s">
        <v>2402</v>
      </c>
      <c r="Q557" s="112" t="s">
        <v>2403</v>
      </c>
      <c r="R557" s="376">
        <v>12</v>
      </c>
      <c r="S557" s="112" t="s">
        <v>38</v>
      </c>
      <c r="T557" s="112" t="s">
        <v>2444</v>
      </c>
      <c r="U557" s="129" t="s">
        <v>33</v>
      </c>
      <c r="V557" s="116" t="s">
        <v>2445</v>
      </c>
      <c r="W557" s="268">
        <v>0.05</v>
      </c>
      <c r="X557" s="331">
        <v>1</v>
      </c>
      <c r="Y557" s="112" t="s">
        <v>327</v>
      </c>
      <c r="Z557" s="127" t="s">
        <v>328</v>
      </c>
      <c r="AA557" s="270"/>
      <c r="AB557" s="728"/>
      <c r="AC557" s="127"/>
      <c r="AD557" s="128"/>
      <c r="AE557" s="128" t="s">
        <v>2406</v>
      </c>
      <c r="AF557" s="855" t="s">
        <v>2512</v>
      </c>
      <c r="AG557" s="129" t="s">
        <v>69</v>
      </c>
      <c r="AH557" s="135" t="s">
        <v>2446</v>
      </c>
      <c r="AI557" s="227">
        <v>43497</v>
      </c>
      <c r="AJ557" s="227">
        <v>43524</v>
      </c>
      <c r="AK557" s="2">
        <f t="shared" si="22"/>
        <v>27</v>
      </c>
      <c r="AL557" s="133">
        <v>1</v>
      </c>
      <c r="AM557" s="134" t="s">
        <v>32</v>
      </c>
      <c r="AN557" s="115" t="s">
        <v>2408</v>
      </c>
      <c r="AO557" s="127" t="s">
        <v>2409</v>
      </c>
      <c r="AP557" s="115"/>
      <c r="AQ557" s="136"/>
    </row>
    <row r="558" spans="1:43" ht="116.25" customHeight="1" thickTop="1" thickBot="1" x14ac:dyDescent="0.3">
      <c r="A558" s="233" t="s">
        <v>2485</v>
      </c>
      <c r="B558" s="234" t="s">
        <v>2486</v>
      </c>
      <c r="C558" s="235" t="s">
        <v>2487</v>
      </c>
      <c r="D558" s="235" t="s">
        <v>1102</v>
      </c>
      <c r="E558" s="236" t="s">
        <v>2488</v>
      </c>
      <c r="F558" s="235" t="s">
        <v>2489</v>
      </c>
      <c r="G558" s="235" t="s">
        <v>2490</v>
      </c>
      <c r="H558" s="235" t="s">
        <v>2491</v>
      </c>
      <c r="I558" s="236" t="s">
        <v>2492</v>
      </c>
      <c r="J558" s="235" t="s">
        <v>2493</v>
      </c>
      <c r="K558" s="235" t="s">
        <v>2494</v>
      </c>
      <c r="L558" s="235">
        <v>100</v>
      </c>
      <c r="M558" s="235" t="s">
        <v>38</v>
      </c>
      <c r="N558" s="237" t="s">
        <v>2495</v>
      </c>
      <c r="O558" s="234" t="s">
        <v>2401</v>
      </c>
      <c r="P558" s="234" t="s">
        <v>2402</v>
      </c>
      <c r="Q558" s="234" t="s">
        <v>2403</v>
      </c>
      <c r="R558" s="733">
        <v>12</v>
      </c>
      <c r="S558" s="234" t="s">
        <v>38</v>
      </c>
      <c r="T558" s="234" t="s">
        <v>2447</v>
      </c>
      <c r="U558" s="439" t="s">
        <v>33</v>
      </c>
      <c r="V558" s="243" t="s">
        <v>2448</v>
      </c>
      <c r="W558" s="244">
        <v>0.1</v>
      </c>
      <c r="X558" s="734">
        <v>12</v>
      </c>
      <c r="Y558" s="246" t="s">
        <v>327</v>
      </c>
      <c r="Z558" s="250" t="s">
        <v>328</v>
      </c>
      <c r="AA558" s="735"/>
      <c r="AB558" s="736"/>
      <c r="AC558" s="250"/>
      <c r="AD558" s="441"/>
      <c r="AE558" s="441" t="s">
        <v>2406</v>
      </c>
      <c r="AF558" s="857" t="s">
        <v>2513</v>
      </c>
      <c r="AG558" s="439" t="s">
        <v>69</v>
      </c>
      <c r="AH558" s="442" t="s">
        <v>2449</v>
      </c>
      <c r="AI558" s="443">
        <v>43497</v>
      </c>
      <c r="AJ558" s="443">
        <v>43830</v>
      </c>
      <c r="AK558" s="74">
        <f t="shared" si="22"/>
        <v>333</v>
      </c>
      <c r="AL558" s="346">
        <v>1</v>
      </c>
      <c r="AM558" s="347" t="s">
        <v>32</v>
      </c>
      <c r="AN558" s="237" t="s">
        <v>2408</v>
      </c>
      <c r="AO558" s="250" t="s">
        <v>2409</v>
      </c>
      <c r="AP558" s="237"/>
      <c r="AQ558" s="737"/>
    </row>
    <row r="559" spans="1:43" ht="55.5" customHeight="1" thickTop="1" x14ac:dyDescent="0.25">
      <c r="A559" s="965" t="s">
        <v>2485</v>
      </c>
      <c r="B559" s="918" t="s">
        <v>2496</v>
      </c>
      <c r="C559" s="957" t="s">
        <v>2487</v>
      </c>
      <c r="D559" s="957" t="s">
        <v>1102</v>
      </c>
      <c r="E559" s="959" t="s">
        <v>2488</v>
      </c>
      <c r="F559" s="957" t="s">
        <v>2489</v>
      </c>
      <c r="G559" s="957" t="s">
        <v>2497</v>
      </c>
      <c r="H559" s="957" t="s">
        <v>2491</v>
      </c>
      <c r="I559" s="957" t="s">
        <v>2498</v>
      </c>
      <c r="J559" s="957" t="s">
        <v>2493</v>
      </c>
      <c r="K559" s="957" t="s">
        <v>2499</v>
      </c>
      <c r="L559" s="957">
        <v>100</v>
      </c>
      <c r="M559" s="957" t="s">
        <v>38</v>
      </c>
      <c r="N559" s="924" t="s">
        <v>2495</v>
      </c>
      <c r="O559" s="918" t="s">
        <v>2450</v>
      </c>
      <c r="P559" s="918" t="s">
        <v>2402</v>
      </c>
      <c r="Q559" s="918" t="s">
        <v>2451</v>
      </c>
      <c r="R559" s="915">
        <v>100</v>
      </c>
      <c r="S559" s="918" t="s">
        <v>327</v>
      </c>
      <c r="T559" s="918" t="s">
        <v>2452</v>
      </c>
      <c r="U559" s="1009" t="s">
        <v>33</v>
      </c>
      <c r="V559" s="992" t="s">
        <v>2453</v>
      </c>
      <c r="W559" s="961">
        <v>0.05</v>
      </c>
      <c r="X559" s="1018">
        <v>100</v>
      </c>
      <c r="Y559" s="918" t="s">
        <v>38</v>
      </c>
      <c r="Z559" s="921" t="s">
        <v>328</v>
      </c>
      <c r="AA559" s="1015"/>
      <c r="AB559" s="1004"/>
      <c r="AC559" s="921"/>
      <c r="AD559" s="925" t="s">
        <v>2454</v>
      </c>
      <c r="AE559" s="925" t="s">
        <v>2455</v>
      </c>
      <c r="AF559" s="831" t="s">
        <v>2514</v>
      </c>
      <c r="AG559" s="164" t="s">
        <v>69</v>
      </c>
      <c r="AH559" s="170" t="s">
        <v>2456</v>
      </c>
      <c r="AI559" s="166">
        <v>43525</v>
      </c>
      <c r="AJ559" s="166">
        <v>43830</v>
      </c>
      <c r="AK559" s="8">
        <f t="shared" si="22"/>
        <v>305</v>
      </c>
      <c r="AL559" s="167">
        <v>0.5</v>
      </c>
      <c r="AM559" s="168" t="s">
        <v>32</v>
      </c>
      <c r="AN559" s="169" t="s">
        <v>1314</v>
      </c>
      <c r="AO559" s="169" t="s">
        <v>2457</v>
      </c>
      <c r="AP559" s="169" t="s">
        <v>1285</v>
      </c>
      <c r="AQ559" s="230" t="s">
        <v>2458</v>
      </c>
    </row>
    <row r="560" spans="1:43" ht="62.25" customHeight="1" thickBot="1" x14ac:dyDescent="0.3">
      <c r="A560" s="966"/>
      <c r="B560" s="920"/>
      <c r="C560" s="958"/>
      <c r="D560" s="958"/>
      <c r="E560" s="960"/>
      <c r="F560" s="958"/>
      <c r="G560" s="958"/>
      <c r="H560" s="958"/>
      <c r="I560" s="958"/>
      <c r="J560" s="958"/>
      <c r="K560" s="958"/>
      <c r="L560" s="958"/>
      <c r="M560" s="958"/>
      <c r="N560" s="979"/>
      <c r="O560" s="920"/>
      <c r="P560" s="920"/>
      <c r="Q560" s="920"/>
      <c r="R560" s="917"/>
      <c r="S560" s="920"/>
      <c r="T560" s="920"/>
      <c r="U560" s="1010"/>
      <c r="V560" s="994"/>
      <c r="W560" s="962"/>
      <c r="X560" s="1019"/>
      <c r="Y560" s="920"/>
      <c r="Z560" s="923"/>
      <c r="AA560" s="1016"/>
      <c r="AB560" s="1006"/>
      <c r="AC560" s="923"/>
      <c r="AD560" s="927"/>
      <c r="AE560" s="927"/>
      <c r="AF560" s="833" t="s">
        <v>2515</v>
      </c>
      <c r="AG560" s="173" t="s">
        <v>69</v>
      </c>
      <c r="AH560" s="179" t="s">
        <v>2459</v>
      </c>
      <c r="AI560" s="175">
        <v>43525</v>
      </c>
      <c r="AJ560" s="175">
        <v>43830</v>
      </c>
      <c r="AK560" s="27">
        <f t="shared" si="22"/>
        <v>305</v>
      </c>
      <c r="AL560" s="176">
        <v>0.5</v>
      </c>
      <c r="AM560" s="177" t="s">
        <v>32</v>
      </c>
      <c r="AN560" s="178" t="s">
        <v>1314</v>
      </c>
      <c r="AO560" s="178" t="s">
        <v>2457</v>
      </c>
      <c r="AP560" s="178" t="s">
        <v>1285</v>
      </c>
      <c r="AQ560" s="232" t="s">
        <v>2458</v>
      </c>
    </row>
    <row r="561" spans="1:43" ht="114" customHeight="1" thickTop="1" thickBot="1" x14ac:dyDescent="0.3">
      <c r="A561" s="233" t="s">
        <v>2485</v>
      </c>
      <c r="B561" s="234" t="s">
        <v>2496</v>
      </c>
      <c r="C561" s="235" t="s">
        <v>2487</v>
      </c>
      <c r="D561" s="235" t="s">
        <v>1102</v>
      </c>
      <c r="E561" s="236" t="s">
        <v>2488</v>
      </c>
      <c r="F561" s="235" t="s">
        <v>2489</v>
      </c>
      <c r="G561" s="235" t="s">
        <v>2497</v>
      </c>
      <c r="H561" s="235" t="s">
        <v>2491</v>
      </c>
      <c r="I561" s="236" t="s">
        <v>2498</v>
      </c>
      <c r="J561" s="235" t="s">
        <v>2493</v>
      </c>
      <c r="K561" s="235" t="s">
        <v>2499</v>
      </c>
      <c r="L561" s="235">
        <v>100</v>
      </c>
      <c r="M561" s="235" t="s">
        <v>38</v>
      </c>
      <c r="N561" s="237" t="s">
        <v>2495</v>
      </c>
      <c r="O561" s="234" t="s">
        <v>2450</v>
      </c>
      <c r="P561" s="234" t="s">
        <v>2402</v>
      </c>
      <c r="Q561" s="234" t="s">
        <v>2460</v>
      </c>
      <c r="R561" s="239">
        <v>100</v>
      </c>
      <c r="S561" s="234" t="s">
        <v>327</v>
      </c>
      <c r="T561" s="234" t="s">
        <v>2461</v>
      </c>
      <c r="U561" s="439" t="s">
        <v>33</v>
      </c>
      <c r="V561" s="243" t="s">
        <v>2462</v>
      </c>
      <c r="W561" s="244">
        <v>0.05</v>
      </c>
      <c r="X561" s="738">
        <v>100</v>
      </c>
      <c r="Y561" s="246" t="s">
        <v>38</v>
      </c>
      <c r="Z561" s="250" t="s">
        <v>328</v>
      </c>
      <c r="AA561" s="735"/>
      <c r="AB561" s="736"/>
      <c r="AC561" s="250"/>
      <c r="AD561" s="441" t="s">
        <v>2454</v>
      </c>
      <c r="AE561" s="441" t="s">
        <v>2455</v>
      </c>
      <c r="AF561" s="857" t="s">
        <v>2516</v>
      </c>
      <c r="AG561" s="439" t="s">
        <v>69</v>
      </c>
      <c r="AH561" s="442" t="s">
        <v>2463</v>
      </c>
      <c r="AI561" s="443">
        <v>43814</v>
      </c>
      <c r="AJ561" s="443">
        <v>43830</v>
      </c>
      <c r="AK561" s="74">
        <f t="shared" si="22"/>
        <v>16</v>
      </c>
      <c r="AL561" s="346">
        <v>1</v>
      </c>
      <c r="AM561" s="347" t="s">
        <v>32</v>
      </c>
      <c r="AN561" s="237" t="s">
        <v>1314</v>
      </c>
      <c r="AO561" s="237" t="s">
        <v>2457</v>
      </c>
      <c r="AP561" s="237" t="s">
        <v>1285</v>
      </c>
      <c r="AQ561" s="739" t="s">
        <v>2458</v>
      </c>
    </row>
    <row r="562" spans="1:43" ht="55.5" customHeight="1" thickTop="1" x14ac:dyDescent="0.25">
      <c r="A562" s="965" t="s">
        <v>2485</v>
      </c>
      <c r="B562" s="918" t="s">
        <v>2496</v>
      </c>
      <c r="C562" s="957" t="s">
        <v>2487</v>
      </c>
      <c r="D562" s="957" t="s">
        <v>1102</v>
      </c>
      <c r="E562" s="959" t="s">
        <v>2488</v>
      </c>
      <c r="F562" s="957" t="s">
        <v>2489</v>
      </c>
      <c r="G562" s="957" t="s">
        <v>2497</v>
      </c>
      <c r="H562" s="957" t="s">
        <v>2491</v>
      </c>
      <c r="I562" s="957" t="s">
        <v>2498</v>
      </c>
      <c r="J562" s="957" t="s">
        <v>2493</v>
      </c>
      <c r="K562" s="957" t="s">
        <v>2499</v>
      </c>
      <c r="L562" s="957">
        <v>100</v>
      </c>
      <c r="M562" s="957" t="s">
        <v>38</v>
      </c>
      <c r="N562" s="924" t="s">
        <v>2495</v>
      </c>
      <c r="O562" s="918" t="s">
        <v>2450</v>
      </c>
      <c r="P562" s="918" t="s">
        <v>2402</v>
      </c>
      <c r="Q562" s="918" t="s">
        <v>2451</v>
      </c>
      <c r="R562" s="915">
        <v>100</v>
      </c>
      <c r="S562" s="918" t="s">
        <v>327</v>
      </c>
      <c r="T562" s="918" t="s">
        <v>2464</v>
      </c>
      <c r="U562" s="1009" t="s">
        <v>33</v>
      </c>
      <c r="V562" s="992" t="s">
        <v>2465</v>
      </c>
      <c r="W562" s="961">
        <v>0.1</v>
      </c>
      <c r="X562" s="1001">
        <v>100</v>
      </c>
      <c r="Y562" s="918" t="s">
        <v>38</v>
      </c>
      <c r="Z562" s="921" t="s">
        <v>328</v>
      </c>
      <c r="AA562" s="1004"/>
      <c r="AB562" s="1004"/>
      <c r="AC562" s="921"/>
      <c r="AD562" s="925" t="s">
        <v>2454</v>
      </c>
      <c r="AE562" s="924" t="s">
        <v>2455</v>
      </c>
      <c r="AF562" s="837" t="s">
        <v>2517</v>
      </c>
      <c r="AG562" s="740" t="s">
        <v>69</v>
      </c>
      <c r="AH562" s="170" t="s">
        <v>2466</v>
      </c>
      <c r="AI562" s="166">
        <v>43514</v>
      </c>
      <c r="AJ562" s="166">
        <v>43788</v>
      </c>
      <c r="AK562" s="8">
        <f t="shared" si="22"/>
        <v>274</v>
      </c>
      <c r="AL562" s="167">
        <v>0.3</v>
      </c>
      <c r="AM562" s="168" t="s">
        <v>32</v>
      </c>
      <c r="AN562" s="169" t="s">
        <v>2467</v>
      </c>
      <c r="AO562" s="169" t="s">
        <v>2468</v>
      </c>
      <c r="AP562" s="169" t="s">
        <v>1285</v>
      </c>
      <c r="AQ562" s="230" t="s">
        <v>2469</v>
      </c>
    </row>
    <row r="563" spans="1:43" ht="52.5" customHeight="1" x14ac:dyDescent="0.25">
      <c r="A563" s="976"/>
      <c r="B563" s="919"/>
      <c r="C563" s="972"/>
      <c r="D563" s="972"/>
      <c r="E563" s="973"/>
      <c r="F563" s="972"/>
      <c r="G563" s="972"/>
      <c r="H563" s="972"/>
      <c r="I563" s="972"/>
      <c r="J563" s="972"/>
      <c r="K563" s="972"/>
      <c r="L563" s="972"/>
      <c r="M563" s="972"/>
      <c r="N563" s="978"/>
      <c r="O563" s="919"/>
      <c r="P563" s="919"/>
      <c r="Q563" s="919"/>
      <c r="R563" s="916"/>
      <c r="S563" s="919"/>
      <c r="T563" s="919"/>
      <c r="U563" s="1017"/>
      <c r="V563" s="993"/>
      <c r="W563" s="974"/>
      <c r="X563" s="1002"/>
      <c r="Y563" s="919"/>
      <c r="Z563" s="922"/>
      <c r="AA563" s="1005"/>
      <c r="AB563" s="1005"/>
      <c r="AC563" s="922"/>
      <c r="AD563" s="926"/>
      <c r="AE563" s="978"/>
      <c r="AF563" s="838" t="s">
        <v>2518</v>
      </c>
      <c r="AG563" s="741" t="s">
        <v>69</v>
      </c>
      <c r="AH563" s="199" t="s">
        <v>2470</v>
      </c>
      <c r="AI563" s="205">
        <v>43514</v>
      </c>
      <c r="AJ563" s="205">
        <v>43788</v>
      </c>
      <c r="AK563" s="17">
        <f t="shared" si="22"/>
        <v>274</v>
      </c>
      <c r="AL563" s="196">
        <v>0.35</v>
      </c>
      <c r="AM563" s="197" t="s">
        <v>32</v>
      </c>
      <c r="AN563" s="198" t="s">
        <v>2467</v>
      </c>
      <c r="AO563" s="198" t="s">
        <v>2471</v>
      </c>
      <c r="AP563" s="198" t="s">
        <v>1285</v>
      </c>
      <c r="AQ563" s="231" t="s">
        <v>2469</v>
      </c>
    </row>
    <row r="564" spans="1:43" ht="39.75" customHeight="1" thickBot="1" x14ac:dyDescent="0.3">
      <c r="A564" s="966"/>
      <c r="B564" s="920"/>
      <c r="C564" s="958"/>
      <c r="D564" s="958"/>
      <c r="E564" s="960"/>
      <c r="F564" s="958"/>
      <c r="G564" s="958"/>
      <c r="H564" s="958"/>
      <c r="I564" s="958"/>
      <c r="J564" s="958"/>
      <c r="K564" s="958"/>
      <c r="L564" s="958"/>
      <c r="M564" s="958"/>
      <c r="N564" s="979"/>
      <c r="O564" s="920"/>
      <c r="P564" s="920"/>
      <c r="Q564" s="920"/>
      <c r="R564" s="917"/>
      <c r="S564" s="920"/>
      <c r="T564" s="920"/>
      <c r="U564" s="1010"/>
      <c r="V564" s="994"/>
      <c r="W564" s="962"/>
      <c r="X564" s="1003"/>
      <c r="Y564" s="920"/>
      <c r="Z564" s="923"/>
      <c r="AA564" s="1006"/>
      <c r="AB564" s="1006"/>
      <c r="AC564" s="923"/>
      <c r="AD564" s="927"/>
      <c r="AE564" s="979"/>
      <c r="AF564" s="839" t="s">
        <v>2519</v>
      </c>
      <c r="AG564" s="742" t="s">
        <v>69</v>
      </c>
      <c r="AH564" s="179" t="s">
        <v>2472</v>
      </c>
      <c r="AI564" s="175">
        <v>43514</v>
      </c>
      <c r="AJ564" s="175">
        <v>43788</v>
      </c>
      <c r="AK564" s="27">
        <f t="shared" si="22"/>
        <v>274</v>
      </c>
      <c r="AL564" s="176">
        <v>0.35</v>
      </c>
      <c r="AM564" s="177" t="s">
        <v>32</v>
      </c>
      <c r="AN564" s="178" t="s">
        <v>2467</v>
      </c>
      <c r="AO564" s="178" t="s">
        <v>2468</v>
      </c>
      <c r="AP564" s="178" t="s">
        <v>1285</v>
      </c>
      <c r="AQ564" s="232" t="s">
        <v>2473</v>
      </c>
    </row>
    <row r="565" spans="1:43" ht="37.5" customHeight="1" thickTop="1" x14ac:dyDescent="0.25">
      <c r="A565" s="965" t="s">
        <v>2485</v>
      </c>
      <c r="B565" s="918" t="s">
        <v>2496</v>
      </c>
      <c r="C565" s="957" t="s">
        <v>2487</v>
      </c>
      <c r="D565" s="957" t="s">
        <v>1102</v>
      </c>
      <c r="E565" s="959" t="s">
        <v>2488</v>
      </c>
      <c r="F565" s="957" t="s">
        <v>2489</v>
      </c>
      <c r="G565" s="957" t="s">
        <v>2497</v>
      </c>
      <c r="H565" s="957" t="s">
        <v>2491</v>
      </c>
      <c r="I565" s="957" t="s">
        <v>2498</v>
      </c>
      <c r="J565" s="957" t="s">
        <v>2493</v>
      </c>
      <c r="K565" s="957" t="s">
        <v>2499</v>
      </c>
      <c r="L565" s="957">
        <v>100</v>
      </c>
      <c r="M565" s="957" t="s">
        <v>38</v>
      </c>
      <c r="N565" s="924" t="s">
        <v>2495</v>
      </c>
      <c r="O565" s="918" t="s">
        <v>2450</v>
      </c>
      <c r="P565" s="918" t="s">
        <v>2402</v>
      </c>
      <c r="Q565" s="918" t="s">
        <v>2460</v>
      </c>
      <c r="R565" s="915">
        <v>100</v>
      </c>
      <c r="S565" s="918" t="s">
        <v>327</v>
      </c>
      <c r="T565" s="918" t="s">
        <v>2474</v>
      </c>
      <c r="U565" s="1009" t="s">
        <v>33</v>
      </c>
      <c r="V565" s="992" t="s">
        <v>2475</v>
      </c>
      <c r="W565" s="1011">
        <v>0.1</v>
      </c>
      <c r="X565" s="1001">
        <v>1</v>
      </c>
      <c r="Y565" s="1001" t="s">
        <v>327</v>
      </c>
      <c r="Z565" s="1001" t="s">
        <v>328</v>
      </c>
      <c r="AA565" s="1004"/>
      <c r="AB565" s="1004"/>
      <c r="AC565" s="921"/>
      <c r="AD565" s="925" t="s">
        <v>2454</v>
      </c>
      <c r="AE565" s="924" t="s">
        <v>2455</v>
      </c>
      <c r="AF565" s="831" t="s">
        <v>2520</v>
      </c>
      <c r="AG565" s="164" t="s">
        <v>69</v>
      </c>
      <c r="AH565" s="170" t="s">
        <v>2476</v>
      </c>
      <c r="AI565" s="166">
        <v>43709</v>
      </c>
      <c r="AJ565" s="166">
        <v>43723</v>
      </c>
      <c r="AK565" s="8">
        <f t="shared" si="22"/>
        <v>14</v>
      </c>
      <c r="AL565" s="167">
        <v>0.3</v>
      </c>
      <c r="AM565" s="168" t="s">
        <v>32</v>
      </c>
      <c r="AN565" s="169" t="s">
        <v>2467</v>
      </c>
      <c r="AO565" s="169" t="s">
        <v>2471</v>
      </c>
      <c r="AP565" s="169" t="s">
        <v>1285</v>
      </c>
      <c r="AQ565" s="230" t="s">
        <v>2469</v>
      </c>
    </row>
    <row r="566" spans="1:43" ht="45.75" customHeight="1" x14ac:dyDescent="0.25">
      <c r="A566" s="976"/>
      <c r="B566" s="919"/>
      <c r="C566" s="972"/>
      <c r="D566" s="972"/>
      <c r="E566" s="973"/>
      <c r="F566" s="972"/>
      <c r="G566" s="972"/>
      <c r="H566" s="972"/>
      <c r="I566" s="972"/>
      <c r="J566" s="972"/>
      <c r="K566" s="972"/>
      <c r="L566" s="972"/>
      <c r="M566" s="972"/>
      <c r="N566" s="978"/>
      <c r="O566" s="919"/>
      <c r="P566" s="919"/>
      <c r="Q566" s="919"/>
      <c r="R566" s="916"/>
      <c r="S566" s="919"/>
      <c r="T566" s="919"/>
      <c r="U566" s="1017"/>
      <c r="V566" s="993"/>
      <c r="W566" s="1028"/>
      <c r="X566" s="1002"/>
      <c r="Y566" s="1002"/>
      <c r="Z566" s="1002"/>
      <c r="AA566" s="1005"/>
      <c r="AB566" s="1005"/>
      <c r="AC566" s="922"/>
      <c r="AD566" s="926"/>
      <c r="AE566" s="978"/>
      <c r="AF566" s="832" t="s">
        <v>2521</v>
      </c>
      <c r="AG566" s="193" t="s">
        <v>69</v>
      </c>
      <c r="AH566" s="199" t="s">
        <v>2477</v>
      </c>
      <c r="AI566" s="205">
        <v>43723</v>
      </c>
      <c r="AJ566" s="205">
        <v>43738</v>
      </c>
      <c r="AK566" s="17">
        <f t="shared" si="22"/>
        <v>15</v>
      </c>
      <c r="AL566" s="196">
        <v>0.3</v>
      </c>
      <c r="AM566" s="197" t="s">
        <v>32</v>
      </c>
      <c r="AN566" s="198" t="s">
        <v>2467</v>
      </c>
      <c r="AO566" s="198" t="s">
        <v>2468</v>
      </c>
      <c r="AP566" s="198" t="s">
        <v>1285</v>
      </c>
      <c r="AQ566" s="231" t="s">
        <v>2469</v>
      </c>
    </row>
    <row r="567" spans="1:43" ht="48.75" customHeight="1" thickBot="1" x14ac:dyDescent="0.3">
      <c r="A567" s="966"/>
      <c r="B567" s="920"/>
      <c r="C567" s="958"/>
      <c r="D567" s="958"/>
      <c r="E567" s="960"/>
      <c r="F567" s="958"/>
      <c r="G567" s="958"/>
      <c r="H567" s="958"/>
      <c r="I567" s="958"/>
      <c r="J567" s="958"/>
      <c r="K567" s="958"/>
      <c r="L567" s="958"/>
      <c r="M567" s="958"/>
      <c r="N567" s="979"/>
      <c r="O567" s="920"/>
      <c r="P567" s="920"/>
      <c r="Q567" s="920"/>
      <c r="R567" s="917"/>
      <c r="S567" s="920"/>
      <c r="T567" s="920"/>
      <c r="U567" s="1010"/>
      <c r="V567" s="994"/>
      <c r="W567" s="1012"/>
      <c r="X567" s="1003"/>
      <c r="Y567" s="1003"/>
      <c r="Z567" s="1003"/>
      <c r="AA567" s="1006"/>
      <c r="AB567" s="1006"/>
      <c r="AC567" s="923"/>
      <c r="AD567" s="927"/>
      <c r="AE567" s="979"/>
      <c r="AF567" s="833" t="s">
        <v>2522</v>
      </c>
      <c r="AG567" s="173" t="s">
        <v>69</v>
      </c>
      <c r="AH567" s="179" t="s">
        <v>2478</v>
      </c>
      <c r="AI567" s="175">
        <v>43770</v>
      </c>
      <c r="AJ567" s="175">
        <v>43779</v>
      </c>
      <c r="AK567" s="27">
        <f t="shared" si="22"/>
        <v>9</v>
      </c>
      <c r="AL567" s="176">
        <v>0.4</v>
      </c>
      <c r="AM567" s="177" t="s">
        <v>32</v>
      </c>
      <c r="AN567" s="178" t="s">
        <v>2467</v>
      </c>
      <c r="AO567" s="178" t="s">
        <v>2468</v>
      </c>
      <c r="AP567" s="178" t="s">
        <v>1285</v>
      </c>
      <c r="AQ567" s="232" t="s">
        <v>2469</v>
      </c>
    </row>
    <row r="568" spans="1:43" ht="60" customHeight="1" thickTop="1" x14ac:dyDescent="0.25">
      <c r="A568" s="965" t="s">
        <v>2485</v>
      </c>
      <c r="B568" s="918" t="s">
        <v>2496</v>
      </c>
      <c r="C568" s="957" t="s">
        <v>2487</v>
      </c>
      <c r="D568" s="957" t="s">
        <v>1102</v>
      </c>
      <c r="E568" s="959" t="s">
        <v>2488</v>
      </c>
      <c r="F568" s="957" t="s">
        <v>2489</v>
      </c>
      <c r="G568" s="957" t="s">
        <v>2497</v>
      </c>
      <c r="H568" s="957" t="s">
        <v>2491</v>
      </c>
      <c r="I568" s="957" t="s">
        <v>2498</v>
      </c>
      <c r="J568" s="957" t="s">
        <v>2493</v>
      </c>
      <c r="K568" s="957" t="s">
        <v>2499</v>
      </c>
      <c r="L568" s="957">
        <v>100</v>
      </c>
      <c r="M568" s="957" t="s">
        <v>38</v>
      </c>
      <c r="N568" s="924" t="s">
        <v>2495</v>
      </c>
      <c r="O568" s="918" t="s">
        <v>2479</v>
      </c>
      <c r="P568" s="918" t="s">
        <v>2402</v>
      </c>
      <c r="Q568" s="918" t="s">
        <v>2480</v>
      </c>
      <c r="R568" s="1007">
        <v>100</v>
      </c>
      <c r="S568" s="918" t="s">
        <v>38</v>
      </c>
      <c r="T568" s="918">
        <v>260</v>
      </c>
      <c r="U568" s="1009" t="s">
        <v>33</v>
      </c>
      <c r="V568" s="992" t="s">
        <v>2481</v>
      </c>
      <c r="W568" s="1011">
        <v>0.05</v>
      </c>
      <c r="X568" s="1013">
        <v>100</v>
      </c>
      <c r="Y568" s="1001" t="s">
        <v>38</v>
      </c>
      <c r="Z568" s="1001" t="s">
        <v>328</v>
      </c>
      <c r="AA568" s="1001"/>
      <c r="AB568" s="1001"/>
      <c r="AC568" s="1001"/>
      <c r="AD568" s="925" t="s">
        <v>2454</v>
      </c>
      <c r="AE568" s="925" t="s">
        <v>2455</v>
      </c>
      <c r="AF568" s="831" t="s">
        <v>2523</v>
      </c>
      <c r="AG568" s="164" t="s">
        <v>69</v>
      </c>
      <c r="AH568" s="170" t="s">
        <v>2482</v>
      </c>
      <c r="AI568" s="166">
        <v>43466</v>
      </c>
      <c r="AJ568" s="166">
        <v>43830</v>
      </c>
      <c r="AK568" s="8">
        <f t="shared" si="22"/>
        <v>364</v>
      </c>
      <c r="AL568" s="167">
        <v>0.5</v>
      </c>
      <c r="AM568" s="168" t="s">
        <v>32</v>
      </c>
      <c r="AN568" s="169" t="s">
        <v>2467</v>
      </c>
      <c r="AO568" s="110" t="s">
        <v>2483</v>
      </c>
      <c r="AP568" s="169"/>
      <c r="AQ568" s="171"/>
    </row>
    <row r="569" spans="1:43" ht="61.5" customHeight="1" thickBot="1" x14ac:dyDescent="0.3">
      <c r="A569" s="966"/>
      <c r="B569" s="920"/>
      <c r="C569" s="958"/>
      <c r="D569" s="958"/>
      <c r="E569" s="960"/>
      <c r="F569" s="958"/>
      <c r="G569" s="958"/>
      <c r="H569" s="958"/>
      <c r="I569" s="958"/>
      <c r="J569" s="958"/>
      <c r="K569" s="958"/>
      <c r="L569" s="958"/>
      <c r="M569" s="958"/>
      <c r="N569" s="979"/>
      <c r="O569" s="920"/>
      <c r="P569" s="920"/>
      <c r="Q569" s="920"/>
      <c r="R569" s="1008"/>
      <c r="S569" s="920"/>
      <c r="T569" s="920"/>
      <c r="U569" s="1010"/>
      <c r="V569" s="994"/>
      <c r="W569" s="1012"/>
      <c r="X569" s="1014"/>
      <c r="Y569" s="1003"/>
      <c r="Z569" s="1003"/>
      <c r="AA569" s="1003"/>
      <c r="AB569" s="1003"/>
      <c r="AC569" s="1003"/>
      <c r="AD569" s="927"/>
      <c r="AE569" s="927"/>
      <c r="AF569" s="833" t="s">
        <v>2687</v>
      </c>
      <c r="AG569" s="173" t="s">
        <v>69</v>
      </c>
      <c r="AH569" s="179" t="s">
        <v>2484</v>
      </c>
      <c r="AI569" s="175">
        <v>43466</v>
      </c>
      <c r="AJ569" s="175">
        <v>43830</v>
      </c>
      <c r="AK569" s="27">
        <f t="shared" si="22"/>
        <v>364</v>
      </c>
      <c r="AL569" s="176">
        <v>0.5</v>
      </c>
      <c r="AM569" s="177" t="s">
        <v>32</v>
      </c>
      <c r="AN569" s="178" t="s">
        <v>2467</v>
      </c>
      <c r="AO569" s="109" t="s">
        <v>2483</v>
      </c>
      <c r="AP569" s="178"/>
      <c r="AQ569" s="180"/>
    </row>
    <row r="570" spans="1:43" ht="27.75" thickTop="1" x14ac:dyDescent="0.25">
      <c r="A570" s="965" t="s">
        <v>2524</v>
      </c>
      <c r="B570" s="918" t="s">
        <v>2525</v>
      </c>
      <c r="C570" s="957" t="s">
        <v>2526</v>
      </c>
      <c r="D570" s="957" t="s">
        <v>2527</v>
      </c>
      <c r="E570" s="959" t="s">
        <v>2528</v>
      </c>
      <c r="F570" s="957" t="s">
        <v>2529</v>
      </c>
      <c r="G570" s="957" t="s">
        <v>2526</v>
      </c>
      <c r="H570" s="957" t="s">
        <v>2530</v>
      </c>
      <c r="I570" s="959" t="s">
        <v>2531</v>
      </c>
      <c r="J570" s="969" t="s">
        <v>2532</v>
      </c>
      <c r="K570" s="959" t="s">
        <v>2533</v>
      </c>
      <c r="L570" s="918">
        <v>34</v>
      </c>
      <c r="M570" s="918" t="s">
        <v>38</v>
      </c>
      <c r="N570" s="924" t="s">
        <v>2534</v>
      </c>
      <c r="O570" s="918" t="s">
        <v>2535</v>
      </c>
      <c r="P570" s="998" t="s">
        <v>2536</v>
      </c>
      <c r="Q570" s="912" t="s">
        <v>2537</v>
      </c>
      <c r="R570" s="915">
        <v>17</v>
      </c>
      <c r="S570" s="918" t="s">
        <v>327</v>
      </c>
      <c r="T570" s="969" t="s">
        <v>2538</v>
      </c>
      <c r="U570" s="989" t="s">
        <v>33</v>
      </c>
      <c r="V570" s="992" t="s">
        <v>2539</v>
      </c>
      <c r="W570" s="961">
        <v>0.15</v>
      </c>
      <c r="X570" s="995">
        <v>1</v>
      </c>
      <c r="Y570" s="918" t="s">
        <v>327</v>
      </c>
      <c r="Z570" s="921" t="s">
        <v>328</v>
      </c>
      <c r="AA570" s="983"/>
      <c r="AB570" s="983"/>
      <c r="AC570" s="983"/>
      <c r="AD570" s="969" t="s">
        <v>2540</v>
      </c>
      <c r="AE570" s="969" t="s">
        <v>2541</v>
      </c>
      <c r="AF570" s="828" t="s">
        <v>2688</v>
      </c>
      <c r="AG570" s="743" t="s">
        <v>69</v>
      </c>
      <c r="AH570" s="4" t="s">
        <v>2542</v>
      </c>
      <c r="AI570" s="744">
        <v>43466</v>
      </c>
      <c r="AJ570" s="744">
        <v>43497</v>
      </c>
      <c r="AK570" s="745">
        <f t="shared" ref="AK570:AK578" si="23">+AJ570-AI570</f>
        <v>31</v>
      </c>
      <c r="AL570" s="746">
        <v>0.3</v>
      </c>
      <c r="AM570" s="747" t="s">
        <v>32</v>
      </c>
      <c r="AN570" s="747" t="s">
        <v>2541</v>
      </c>
      <c r="AO570" s="747" t="s">
        <v>2540</v>
      </c>
      <c r="AP570" s="747" t="s">
        <v>1176</v>
      </c>
      <c r="AQ570" s="748" t="s">
        <v>2543</v>
      </c>
    </row>
    <row r="571" spans="1:43" ht="42" customHeight="1" x14ac:dyDescent="0.25">
      <c r="A571" s="976"/>
      <c r="B571" s="919"/>
      <c r="C571" s="972"/>
      <c r="D571" s="972"/>
      <c r="E571" s="973"/>
      <c r="F571" s="972"/>
      <c r="G571" s="972"/>
      <c r="H571" s="972"/>
      <c r="I571" s="973"/>
      <c r="J571" s="970"/>
      <c r="K571" s="973"/>
      <c r="L571" s="919"/>
      <c r="M571" s="919"/>
      <c r="N571" s="978"/>
      <c r="O571" s="919"/>
      <c r="P571" s="999"/>
      <c r="Q571" s="913"/>
      <c r="R571" s="916"/>
      <c r="S571" s="919"/>
      <c r="T571" s="970"/>
      <c r="U571" s="990"/>
      <c r="V571" s="993"/>
      <c r="W571" s="974"/>
      <c r="X571" s="996"/>
      <c r="Y571" s="919"/>
      <c r="Z571" s="922"/>
      <c r="AA571" s="984"/>
      <c r="AB571" s="984"/>
      <c r="AC571" s="984"/>
      <c r="AD571" s="970"/>
      <c r="AE571" s="970"/>
      <c r="AF571" s="829" t="s">
        <v>2689</v>
      </c>
      <c r="AG571" s="749" t="s">
        <v>69</v>
      </c>
      <c r="AH571" s="13" t="s">
        <v>2544</v>
      </c>
      <c r="AI571" s="533">
        <v>43466</v>
      </c>
      <c r="AJ571" s="533">
        <v>43497</v>
      </c>
      <c r="AK571" s="750">
        <f t="shared" si="23"/>
        <v>31</v>
      </c>
      <c r="AL571" s="751">
        <v>0.4</v>
      </c>
      <c r="AM571" s="752" t="s">
        <v>32</v>
      </c>
      <c r="AN571" s="752" t="s">
        <v>2541</v>
      </c>
      <c r="AO571" s="752" t="s">
        <v>2540</v>
      </c>
      <c r="AP571" s="752" t="s">
        <v>1176</v>
      </c>
      <c r="AQ571" s="753" t="s">
        <v>2543</v>
      </c>
    </row>
    <row r="572" spans="1:43" ht="45.75" customHeight="1" thickBot="1" x14ac:dyDescent="0.3">
      <c r="A572" s="966"/>
      <c r="B572" s="920"/>
      <c r="C572" s="958"/>
      <c r="D572" s="958"/>
      <c r="E572" s="960"/>
      <c r="F572" s="958"/>
      <c r="G572" s="958"/>
      <c r="H572" s="958"/>
      <c r="I572" s="960"/>
      <c r="J572" s="971"/>
      <c r="K572" s="960"/>
      <c r="L572" s="920"/>
      <c r="M572" s="920"/>
      <c r="N572" s="979"/>
      <c r="O572" s="920"/>
      <c r="P572" s="1000"/>
      <c r="Q572" s="914"/>
      <c r="R572" s="917"/>
      <c r="S572" s="920"/>
      <c r="T572" s="971"/>
      <c r="U572" s="991"/>
      <c r="V572" s="994"/>
      <c r="W572" s="962"/>
      <c r="X572" s="997"/>
      <c r="Y572" s="920"/>
      <c r="Z572" s="923"/>
      <c r="AA572" s="985"/>
      <c r="AB572" s="985"/>
      <c r="AC572" s="985"/>
      <c r="AD572" s="971"/>
      <c r="AE572" s="971"/>
      <c r="AF572" s="830" t="s">
        <v>2690</v>
      </c>
      <c r="AG572" s="754" t="s">
        <v>69</v>
      </c>
      <c r="AH572" s="755" t="s">
        <v>2545</v>
      </c>
      <c r="AI572" s="534">
        <v>43466</v>
      </c>
      <c r="AJ572" s="534">
        <v>43497</v>
      </c>
      <c r="AK572" s="756">
        <f t="shared" si="23"/>
        <v>31</v>
      </c>
      <c r="AL572" s="757">
        <v>0.3</v>
      </c>
      <c r="AM572" s="758" t="s">
        <v>32</v>
      </c>
      <c r="AN572" s="758" t="s">
        <v>2541</v>
      </c>
      <c r="AO572" s="758" t="s">
        <v>2540</v>
      </c>
      <c r="AP572" s="758" t="s">
        <v>1176</v>
      </c>
      <c r="AQ572" s="759" t="s">
        <v>2543</v>
      </c>
    </row>
    <row r="573" spans="1:43" ht="46.5" customHeight="1" thickTop="1" x14ac:dyDescent="0.25">
      <c r="A573" s="965" t="s">
        <v>2524</v>
      </c>
      <c r="B573" s="957" t="s">
        <v>2525</v>
      </c>
      <c r="C573" s="957" t="s">
        <v>2526</v>
      </c>
      <c r="D573" s="957" t="s">
        <v>2527</v>
      </c>
      <c r="E573" s="959" t="s">
        <v>2528</v>
      </c>
      <c r="F573" s="957" t="s">
        <v>2529</v>
      </c>
      <c r="G573" s="957" t="s">
        <v>2526</v>
      </c>
      <c r="H573" s="957" t="s">
        <v>2530</v>
      </c>
      <c r="I573" s="959" t="s">
        <v>2531</v>
      </c>
      <c r="J573" s="957" t="s">
        <v>2532</v>
      </c>
      <c r="K573" s="959" t="s">
        <v>2533</v>
      </c>
      <c r="L573" s="918">
        <v>34</v>
      </c>
      <c r="M573" s="918" t="s">
        <v>38</v>
      </c>
      <c r="N573" s="924" t="s">
        <v>2534</v>
      </c>
      <c r="O573" s="918" t="s">
        <v>2535</v>
      </c>
      <c r="P573" s="986" t="s">
        <v>2536</v>
      </c>
      <c r="Q573" s="912" t="s">
        <v>2537</v>
      </c>
      <c r="R573" s="924">
        <v>17</v>
      </c>
      <c r="S573" s="924" t="s">
        <v>327</v>
      </c>
      <c r="T573" s="986" t="s">
        <v>2546</v>
      </c>
      <c r="U573" s="924" t="s">
        <v>33</v>
      </c>
      <c r="V573" s="980" t="s">
        <v>2547</v>
      </c>
      <c r="W573" s="961">
        <v>0.05</v>
      </c>
      <c r="X573" s="924">
        <v>12</v>
      </c>
      <c r="Y573" s="924" t="s">
        <v>327</v>
      </c>
      <c r="Z573" s="921" t="s">
        <v>328</v>
      </c>
      <c r="AA573" s="963"/>
      <c r="AB573" s="963"/>
      <c r="AC573" s="963"/>
      <c r="AD573" s="969" t="s">
        <v>2540</v>
      </c>
      <c r="AE573" s="969" t="s">
        <v>2541</v>
      </c>
      <c r="AF573" s="844" t="s">
        <v>2691</v>
      </c>
      <c r="AG573" s="760" t="s">
        <v>69</v>
      </c>
      <c r="AH573" s="4" t="s">
        <v>2548</v>
      </c>
      <c r="AI573" s="744">
        <v>43466</v>
      </c>
      <c r="AJ573" s="744">
        <v>43497</v>
      </c>
      <c r="AK573" s="745">
        <f t="shared" si="23"/>
        <v>31</v>
      </c>
      <c r="AL573" s="167">
        <v>0.3</v>
      </c>
      <c r="AM573" s="747" t="s">
        <v>32</v>
      </c>
      <c r="AN573" s="747" t="s">
        <v>2541</v>
      </c>
      <c r="AO573" s="747" t="s">
        <v>2540</v>
      </c>
      <c r="AP573" s="747" t="s">
        <v>1176</v>
      </c>
      <c r="AQ573" s="748" t="s">
        <v>2543</v>
      </c>
    </row>
    <row r="574" spans="1:43" ht="44.25" customHeight="1" x14ac:dyDescent="0.25">
      <c r="A574" s="976"/>
      <c r="B574" s="972"/>
      <c r="C574" s="972"/>
      <c r="D574" s="972"/>
      <c r="E574" s="973"/>
      <c r="F574" s="972"/>
      <c r="G574" s="972"/>
      <c r="H574" s="972"/>
      <c r="I574" s="973"/>
      <c r="J574" s="972"/>
      <c r="K574" s="973"/>
      <c r="L574" s="919"/>
      <c r="M574" s="919"/>
      <c r="N574" s="978"/>
      <c r="O574" s="919"/>
      <c r="P574" s="987"/>
      <c r="Q574" s="913"/>
      <c r="R574" s="978"/>
      <c r="S574" s="978"/>
      <c r="T574" s="987"/>
      <c r="U574" s="978"/>
      <c r="V574" s="981"/>
      <c r="W574" s="974"/>
      <c r="X574" s="978"/>
      <c r="Y574" s="978"/>
      <c r="Z574" s="922"/>
      <c r="AA574" s="975"/>
      <c r="AB574" s="975"/>
      <c r="AC574" s="975"/>
      <c r="AD574" s="970"/>
      <c r="AE574" s="970"/>
      <c r="AF574" s="845" t="s">
        <v>2692</v>
      </c>
      <c r="AG574" s="761" t="s">
        <v>69</v>
      </c>
      <c r="AH574" s="13" t="s">
        <v>2549</v>
      </c>
      <c r="AI574" s="533">
        <v>43466</v>
      </c>
      <c r="AJ574" s="533">
        <v>43800</v>
      </c>
      <c r="AK574" s="750">
        <f t="shared" si="23"/>
        <v>334</v>
      </c>
      <c r="AL574" s="196">
        <v>0.4</v>
      </c>
      <c r="AM574" s="752" t="s">
        <v>32</v>
      </c>
      <c r="AN574" s="752" t="s">
        <v>2541</v>
      </c>
      <c r="AO574" s="752" t="s">
        <v>2540</v>
      </c>
      <c r="AP574" s="752" t="s">
        <v>1176</v>
      </c>
      <c r="AQ574" s="753" t="s">
        <v>2543</v>
      </c>
    </row>
    <row r="575" spans="1:43" ht="27.75" thickBot="1" x14ac:dyDescent="0.3">
      <c r="A575" s="966"/>
      <c r="B575" s="958"/>
      <c r="C575" s="958"/>
      <c r="D575" s="958"/>
      <c r="E575" s="960"/>
      <c r="F575" s="958"/>
      <c r="G575" s="958"/>
      <c r="H575" s="958"/>
      <c r="I575" s="960"/>
      <c r="J575" s="958"/>
      <c r="K575" s="960"/>
      <c r="L575" s="920"/>
      <c r="M575" s="920"/>
      <c r="N575" s="979"/>
      <c r="O575" s="920"/>
      <c r="P575" s="988"/>
      <c r="Q575" s="914"/>
      <c r="R575" s="979"/>
      <c r="S575" s="979"/>
      <c r="T575" s="988"/>
      <c r="U575" s="979"/>
      <c r="V575" s="982"/>
      <c r="W575" s="962"/>
      <c r="X575" s="979"/>
      <c r="Y575" s="979"/>
      <c r="Z575" s="923"/>
      <c r="AA575" s="964"/>
      <c r="AB575" s="964"/>
      <c r="AC575" s="964"/>
      <c r="AD575" s="971"/>
      <c r="AE575" s="971"/>
      <c r="AF575" s="846" t="s">
        <v>2693</v>
      </c>
      <c r="AG575" s="762" t="s">
        <v>69</v>
      </c>
      <c r="AH575" s="23" t="s">
        <v>2550</v>
      </c>
      <c r="AI575" s="534">
        <v>43466</v>
      </c>
      <c r="AJ575" s="534">
        <v>43800</v>
      </c>
      <c r="AK575" s="756">
        <f t="shared" si="23"/>
        <v>334</v>
      </c>
      <c r="AL575" s="176">
        <v>0.3</v>
      </c>
      <c r="AM575" s="758" t="s">
        <v>32</v>
      </c>
      <c r="AN575" s="758" t="s">
        <v>2541</v>
      </c>
      <c r="AO575" s="758" t="s">
        <v>2540</v>
      </c>
      <c r="AP575" s="758" t="s">
        <v>1176</v>
      </c>
      <c r="AQ575" s="759" t="s">
        <v>2543</v>
      </c>
    </row>
    <row r="576" spans="1:43" ht="46.5" customHeight="1" thickTop="1" x14ac:dyDescent="0.25">
      <c r="A576" s="965" t="s">
        <v>2524</v>
      </c>
      <c r="B576" s="957" t="s">
        <v>2529</v>
      </c>
      <c r="C576" s="957" t="s">
        <v>2526</v>
      </c>
      <c r="D576" s="957" t="s">
        <v>2551</v>
      </c>
      <c r="E576" s="959" t="s">
        <v>2528</v>
      </c>
      <c r="F576" s="957" t="s">
        <v>2529</v>
      </c>
      <c r="G576" s="957" t="s">
        <v>2526</v>
      </c>
      <c r="H576" s="957" t="s">
        <v>2530</v>
      </c>
      <c r="I576" s="959" t="s">
        <v>2531</v>
      </c>
      <c r="J576" s="957" t="s">
        <v>2532</v>
      </c>
      <c r="K576" s="959" t="s">
        <v>2533</v>
      </c>
      <c r="L576" s="918">
        <v>34</v>
      </c>
      <c r="M576" s="918" t="s">
        <v>38</v>
      </c>
      <c r="N576" s="957" t="s">
        <v>2534</v>
      </c>
      <c r="O576" s="918" t="s">
        <v>2535</v>
      </c>
      <c r="P576" s="967" t="s">
        <v>2536</v>
      </c>
      <c r="Q576" s="912" t="s">
        <v>2537</v>
      </c>
      <c r="R576" s="918">
        <v>17</v>
      </c>
      <c r="S576" s="957" t="s">
        <v>327</v>
      </c>
      <c r="T576" s="967" t="s">
        <v>2552</v>
      </c>
      <c r="U576" s="957" t="s">
        <v>33</v>
      </c>
      <c r="V576" s="959" t="s">
        <v>2553</v>
      </c>
      <c r="W576" s="961">
        <v>0.05</v>
      </c>
      <c r="X576" s="957">
        <v>12</v>
      </c>
      <c r="Y576" s="957" t="s">
        <v>327</v>
      </c>
      <c r="Z576" s="921" t="s">
        <v>328</v>
      </c>
      <c r="AA576" s="963"/>
      <c r="AB576" s="963"/>
      <c r="AC576" s="963"/>
      <c r="AD576" s="969" t="s">
        <v>2540</v>
      </c>
      <c r="AE576" s="969" t="s">
        <v>2541</v>
      </c>
      <c r="AF576" s="844" t="s">
        <v>2694</v>
      </c>
      <c r="AG576" s="760" t="s">
        <v>69</v>
      </c>
      <c r="AH576" s="4" t="s">
        <v>2554</v>
      </c>
      <c r="AI576" s="744">
        <v>43466</v>
      </c>
      <c r="AJ576" s="744">
        <v>43497</v>
      </c>
      <c r="AK576" s="745">
        <f t="shared" si="23"/>
        <v>31</v>
      </c>
      <c r="AL576" s="167">
        <v>0.3</v>
      </c>
      <c r="AM576" s="747" t="s">
        <v>32</v>
      </c>
      <c r="AN576" s="747" t="s">
        <v>2541</v>
      </c>
      <c r="AO576" s="747" t="s">
        <v>2540</v>
      </c>
      <c r="AP576" s="763" t="s">
        <v>88</v>
      </c>
      <c r="AQ576" s="764" t="s">
        <v>2555</v>
      </c>
    </row>
    <row r="577" spans="1:43" ht="41.25" customHeight="1" x14ac:dyDescent="0.25">
      <c r="A577" s="976"/>
      <c r="B577" s="972"/>
      <c r="C577" s="972"/>
      <c r="D577" s="972"/>
      <c r="E577" s="973"/>
      <c r="F577" s="972"/>
      <c r="G577" s="972"/>
      <c r="H577" s="972"/>
      <c r="I577" s="973"/>
      <c r="J577" s="972"/>
      <c r="K577" s="973"/>
      <c r="L577" s="919"/>
      <c r="M577" s="919"/>
      <c r="N577" s="972"/>
      <c r="O577" s="919"/>
      <c r="P577" s="977"/>
      <c r="Q577" s="913"/>
      <c r="R577" s="919"/>
      <c r="S577" s="972"/>
      <c r="T577" s="977"/>
      <c r="U577" s="972"/>
      <c r="V577" s="973"/>
      <c r="W577" s="974"/>
      <c r="X577" s="972"/>
      <c r="Y577" s="972"/>
      <c r="Z577" s="922"/>
      <c r="AA577" s="975"/>
      <c r="AB577" s="975"/>
      <c r="AC577" s="975"/>
      <c r="AD577" s="970"/>
      <c r="AE577" s="970"/>
      <c r="AF577" s="845" t="s">
        <v>2695</v>
      </c>
      <c r="AG577" s="761" t="s">
        <v>69</v>
      </c>
      <c r="AH577" s="13" t="s">
        <v>2556</v>
      </c>
      <c r="AI577" s="533">
        <v>43466</v>
      </c>
      <c r="AJ577" s="533">
        <v>43800</v>
      </c>
      <c r="AK577" s="750">
        <f t="shared" si="23"/>
        <v>334</v>
      </c>
      <c r="AL577" s="196">
        <v>0.4</v>
      </c>
      <c r="AM577" s="752" t="s">
        <v>32</v>
      </c>
      <c r="AN577" s="752" t="s">
        <v>2541</v>
      </c>
      <c r="AO577" s="752" t="s">
        <v>2540</v>
      </c>
      <c r="AP577" s="765" t="s">
        <v>88</v>
      </c>
      <c r="AQ577" s="766" t="s">
        <v>2555</v>
      </c>
    </row>
    <row r="578" spans="1:43" ht="27.75" thickBot="1" x14ac:dyDescent="0.3">
      <c r="A578" s="966"/>
      <c r="B578" s="958"/>
      <c r="C578" s="958"/>
      <c r="D578" s="958"/>
      <c r="E578" s="960"/>
      <c r="F578" s="958"/>
      <c r="G578" s="958"/>
      <c r="H578" s="958"/>
      <c r="I578" s="960"/>
      <c r="J578" s="958"/>
      <c r="K578" s="960"/>
      <c r="L578" s="920"/>
      <c r="M578" s="920"/>
      <c r="N578" s="958"/>
      <c r="O578" s="920"/>
      <c r="P578" s="968"/>
      <c r="Q578" s="914"/>
      <c r="R578" s="920"/>
      <c r="S578" s="958"/>
      <c r="T578" s="968"/>
      <c r="U578" s="958"/>
      <c r="V578" s="960"/>
      <c r="W578" s="962"/>
      <c r="X578" s="958"/>
      <c r="Y578" s="958"/>
      <c r="Z578" s="923"/>
      <c r="AA578" s="964"/>
      <c r="AB578" s="964"/>
      <c r="AC578" s="964"/>
      <c r="AD578" s="971"/>
      <c r="AE578" s="971"/>
      <c r="AF578" s="846" t="s">
        <v>2696</v>
      </c>
      <c r="AG578" s="762" t="s">
        <v>69</v>
      </c>
      <c r="AH578" s="23" t="s">
        <v>2557</v>
      </c>
      <c r="AI578" s="534">
        <v>43466</v>
      </c>
      <c r="AJ578" s="534">
        <v>43800</v>
      </c>
      <c r="AK578" s="756">
        <f t="shared" si="23"/>
        <v>334</v>
      </c>
      <c r="AL578" s="176">
        <v>0.3</v>
      </c>
      <c r="AM578" s="758" t="s">
        <v>32</v>
      </c>
      <c r="AN578" s="758" t="s">
        <v>2541</v>
      </c>
      <c r="AO578" s="758" t="s">
        <v>2540</v>
      </c>
      <c r="AP578" s="767" t="s">
        <v>88</v>
      </c>
      <c r="AQ578" s="768" t="s">
        <v>2555</v>
      </c>
    </row>
    <row r="579" spans="1:43" ht="49.5" customHeight="1" thickTop="1" x14ac:dyDescent="0.25">
      <c r="A579" s="965" t="s">
        <v>2524</v>
      </c>
      <c r="B579" s="957" t="s">
        <v>2525</v>
      </c>
      <c r="C579" s="957" t="s">
        <v>2526</v>
      </c>
      <c r="D579" s="957" t="s">
        <v>2527</v>
      </c>
      <c r="E579" s="959" t="s">
        <v>2528</v>
      </c>
      <c r="F579" s="957" t="s">
        <v>2529</v>
      </c>
      <c r="G579" s="957" t="s">
        <v>2526</v>
      </c>
      <c r="H579" s="957" t="s">
        <v>2530</v>
      </c>
      <c r="I579" s="959" t="s">
        <v>2531</v>
      </c>
      <c r="J579" s="957" t="s">
        <v>2532</v>
      </c>
      <c r="K579" s="959" t="s">
        <v>2533</v>
      </c>
      <c r="L579" s="918">
        <v>34</v>
      </c>
      <c r="M579" s="918" t="s">
        <v>38</v>
      </c>
      <c r="N579" s="957" t="s">
        <v>2534</v>
      </c>
      <c r="O579" s="918" t="s">
        <v>2535</v>
      </c>
      <c r="P579" s="967"/>
      <c r="Q579" s="912" t="s">
        <v>2537</v>
      </c>
      <c r="R579" s="918">
        <v>17</v>
      </c>
      <c r="S579" s="957" t="s">
        <v>327</v>
      </c>
      <c r="T579" s="967" t="s">
        <v>2558</v>
      </c>
      <c r="U579" s="957" t="s">
        <v>33</v>
      </c>
      <c r="V579" s="959" t="s">
        <v>2559</v>
      </c>
      <c r="W579" s="961">
        <v>0.05</v>
      </c>
      <c r="X579" s="957">
        <v>1</v>
      </c>
      <c r="Y579" s="957" t="s">
        <v>327</v>
      </c>
      <c r="Z579" s="921" t="s">
        <v>328</v>
      </c>
      <c r="AA579" s="963"/>
      <c r="AB579" s="963"/>
      <c r="AC579" s="963"/>
      <c r="AD579" s="969" t="s">
        <v>2540</v>
      </c>
      <c r="AE579" s="969" t="s">
        <v>2541</v>
      </c>
      <c r="AF579" s="844" t="s">
        <v>2697</v>
      </c>
      <c r="AG579" s="760" t="s">
        <v>69</v>
      </c>
      <c r="AH579" s="4" t="s">
        <v>2560</v>
      </c>
      <c r="AI579" s="744">
        <v>43466</v>
      </c>
      <c r="AJ579" s="744">
        <v>43525</v>
      </c>
      <c r="AK579" s="745">
        <v>60</v>
      </c>
      <c r="AL579" s="167">
        <v>0.3</v>
      </c>
      <c r="AM579" s="747" t="s">
        <v>32</v>
      </c>
      <c r="AN579" s="747" t="s">
        <v>2541</v>
      </c>
      <c r="AO579" s="747" t="s">
        <v>2540</v>
      </c>
      <c r="AP579" s="763" t="s">
        <v>88</v>
      </c>
      <c r="AQ579" s="764" t="s">
        <v>2555</v>
      </c>
    </row>
    <row r="580" spans="1:43" ht="45" customHeight="1" x14ac:dyDescent="0.25">
      <c r="A580" s="976"/>
      <c r="B580" s="972"/>
      <c r="C580" s="972"/>
      <c r="D580" s="972"/>
      <c r="E580" s="973"/>
      <c r="F580" s="972"/>
      <c r="G580" s="972"/>
      <c r="H580" s="972"/>
      <c r="I580" s="973"/>
      <c r="J580" s="972"/>
      <c r="K580" s="973"/>
      <c r="L580" s="919"/>
      <c r="M580" s="919"/>
      <c r="N580" s="972"/>
      <c r="O580" s="919"/>
      <c r="P580" s="977"/>
      <c r="Q580" s="913"/>
      <c r="R580" s="919"/>
      <c r="S580" s="972"/>
      <c r="T580" s="977"/>
      <c r="U580" s="972"/>
      <c r="V580" s="973"/>
      <c r="W580" s="974"/>
      <c r="X580" s="972"/>
      <c r="Y580" s="972"/>
      <c r="Z580" s="922"/>
      <c r="AA580" s="975"/>
      <c r="AB580" s="975"/>
      <c r="AC580" s="975"/>
      <c r="AD580" s="970"/>
      <c r="AE580" s="970"/>
      <c r="AF580" s="845" t="s">
        <v>2698</v>
      </c>
      <c r="AG580" s="761" t="s">
        <v>69</v>
      </c>
      <c r="AH580" s="13" t="s">
        <v>2561</v>
      </c>
      <c r="AI580" s="533">
        <v>43466</v>
      </c>
      <c r="AJ580" s="533">
        <v>43647</v>
      </c>
      <c r="AK580" s="750">
        <f t="shared" ref="AK580:AK581" si="24">+AJ580-AI580</f>
        <v>181</v>
      </c>
      <c r="AL580" s="196">
        <v>0.4</v>
      </c>
      <c r="AM580" s="752" t="s">
        <v>32</v>
      </c>
      <c r="AN580" s="752" t="s">
        <v>2541</v>
      </c>
      <c r="AO580" s="752" t="s">
        <v>2540</v>
      </c>
      <c r="AP580" s="765" t="s">
        <v>88</v>
      </c>
      <c r="AQ580" s="766" t="s">
        <v>2555</v>
      </c>
    </row>
    <row r="581" spans="1:43" ht="60.75" customHeight="1" thickBot="1" x14ac:dyDescent="0.3">
      <c r="A581" s="966"/>
      <c r="B581" s="958"/>
      <c r="C581" s="958"/>
      <c r="D581" s="958"/>
      <c r="E581" s="960"/>
      <c r="F581" s="958"/>
      <c r="G581" s="958"/>
      <c r="H581" s="958"/>
      <c r="I581" s="960"/>
      <c r="J581" s="958"/>
      <c r="K581" s="960"/>
      <c r="L581" s="920"/>
      <c r="M581" s="920"/>
      <c r="N581" s="958"/>
      <c r="O581" s="920"/>
      <c r="P581" s="968"/>
      <c r="Q581" s="914"/>
      <c r="R581" s="920"/>
      <c r="S581" s="958"/>
      <c r="T581" s="968"/>
      <c r="U581" s="958"/>
      <c r="V581" s="960"/>
      <c r="W581" s="962"/>
      <c r="X581" s="958"/>
      <c r="Y581" s="958"/>
      <c r="Z581" s="923"/>
      <c r="AA581" s="964"/>
      <c r="AB581" s="964"/>
      <c r="AC581" s="964"/>
      <c r="AD581" s="971"/>
      <c r="AE581" s="971"/>
      <c r="AF581" s="846" t="s">
        <v>2699</v>
      </c>
      <c r="AG581" s="762" t="s">
        <v>69</v>
      </c>
      <c r="AH581" s="23" t="s">
        <v>2562</v>
      </c>
      <c r="AI581" s="534">
        <v>43466</v>
      </c>
      <c r="AJ581" s="534">
        <v>43678</v>
      </c>
      <c r="AK581" s="756">
        <f t="shared" si="24"/>
        <v>212</v>
      </c>
      <c r="AL581" s="176">
        <v>0.3</v>
      </c>
      <c r="AM581" s="758" t="s">
        <v>32</v>
      </c>
      <c r="AN581" s="758" t="s">
        <v>2541</v>
      </c>
      <c r="AO581" s="758" t="s">
        <v>2540</v>
      </c>
      <c r="AP581" s="767" t="s">
        <v>88</v>
      </c>
      <c r="AQ581" s="768" t="s">
        <v>2555</v>
      </c>
    </row>
    <row r="582" spans="1:43" ht="46.5" customHeight="1" thickTop="1" x14ac:dyDescent="0.25">
      <c r="A582" s="965" t="s">
        <v>2524</v>
      </c>
      <c r="B582" s="957" t="s">
        <v>2525</v>
      </c>
      <c r="C582" s="957" t="s">
        <v>2526</v>
      </c>
      <c r="D582" s="957" t="s">
        <v>2527</v>
      </c>
      <c r="E582" s="959" t="s">
        <v>2528</v>
      </c>
      <c r="F582" s="957" t="s">
        <v>2529</v>
      </c>
      <c r="G582" s="957" t="s">
        <v>2526</v>
      </c>
      <c r="H582" s="957" t="s">
        <v>2530</v>
      </c>
      <c r="I582" s="959" t="s">
        <v>2531</v>
      </c>
      <c r="J582" s="957" t="s">
        <v>2532</v>
      </c>
      <c r="K582" s="959" t="s">
        <v>2533</v>
      </c>
      <c r="L582" s="918">
        <v>34</v>
      </c>
      <c r="M582" s="918" t="s">
        <v>38</v>
      </c>
      <c r="N582" s="957" t="s">
        <v>2534</v>
      </c>
      <c r="O582" s="918" t="s">
        <v>2535</v>
      </c>
      <c r="P582" s="967" t="s">
        <v>2536</v>
      </c>
      <c r="Q582" s="912" t="s">
        <v>2537</v>
      </c>
      <c r="R582" s="918">
        <v>17</v>
      </c>
      <c r="S582" s="957" t="s">
        <v>327</v>
      </c>
      <c r="T582" s="967" t="s">
        <v>2563</v>
      </c>
      <c r="U582" s="957" t="s">
        <v>33</v>
      </c>
      <c r="V582" s="959" t="s">
        <v>2564</v>
      </c>
      <c r="W582" s="961">
        <v>0.05</v>
      </c>
      <c r="X582" s="957">
        <v>12</v>
      </c>
      <c r="Y582" s="957" t="s">
        <v>327</v>
      </c>
      <c r="Z582" s="921" t="s">
        <v>328</v>
      </c>
      <c r="AA582" s="963"/>
      <c r="AB582" s="963"/>
      <c r="AC582" s="963"/>
      <c r="AD582" s="969" t="s">
        <v>2540</v>
      </c>
      <c r="AE582" s="969" t="s">
        <v>2541</v>
      </c>
      <c r="AF582" s="844" t="s">
        <v>2700</v>
      </c>
      <c r="AG582" s="760" t="s">
        <v>69</v>
      </c>
      <c r="AH582" s="4" t="s">
        <v>2554</v>
      </c>
      <c r="AI582" s="744">
        <v>43466</v>
      </c>
      <c r="AJ582" s="744">
        <v>43497</v>
      </c>
      <c r="AK582" s="745">
        <v>31</v>
      </c>
      <c r="AL582" s="167">
        <v>0.3</v>
      </c>
      <c r="AM582" s="747" t="s">
        <v>32</v>
      </c>
      <c r="AN582" s="747" t="s">
        <v>2541</v>
      </c>
      <c r="AO582" s="747" t="s">
        <v>2540</v>
      </c>
      <c r="AP582" s="763" t="s">
        <v>88</v>
      </c>
      <c r="AQ582" s="764" t="s">
        <v>2555</v>
      </c>
    </row>
    <row r="583" spans="1:43" ht="46.5" customHeight="1" x14ac:dyDescent="0.25">
      <c r="A583" s="976"/>
      <c r="B583" s="972"/>
      <c r="C583" s="972"/>
      <c r="D583" s="972"/>
      <c r="E583" s="973"/>
      <c r="F583" s="972"/>
      <c r="G583" s="972"/>
      <c r="H583" s="972"/>
      <c r="I583" s="973"/>
      <c r="J583" s="972"/>
      <c r="K583" s="973"/>
      <c r="L583" s="919"/>
      <c r="M583" s="919"/>
      <c r="N583" s="972"/>
      <c r="O583" s="919"/>
      <c r="P583" s="977"/>
      <c r="Q583" s="913"/>
      <c r="R583" s="919"/>
      <c r="S583" s="972"/>
      <c r="T583" s="977"/>
      <c r="U583" s="972"/>
      <c r="V583" s="973"/>
      <c r="W583" s="974"/>
      <c r="X583" s="972"/>
      <c r="Y583" s="972"/>
      <c r="Z583" s="922"/>
      <c r="AA583" s="975"/>
      <c r="AB583" s="975"/>
      <c r="AC583" s="975"/>
      <c r="AD583" s="970"/>
      <c r="AE583" s="970"/>
      <c r="AF583" s="845" t="s">
        <v>2701</v>
      </c>
      <c r="AG583" s="761" t="s">
        <v>69</v>
      </c>
      <c r="AH583" s="13" t="s">
        <v>2556</v>
      </c>
      <c r="AI583" s="533">
        <v>43466</v>
      </c>
      <c r="AJ583" s="533">
        <v>43800</v>
      </c>
      <c r="AK583" s="750">
        <f t="shared" ref="AK583:AK586" si="25">+AJ583-AI583</f>
        <v>334</v>
      </c>
      <c r="AL583" s="196">
        <v>0.4</v>
      </c>
      <c r="AM583" s="752" t="s">
        <v>32</v>
      </c>
      <c r="AN583" s="752" t="s">
        <v>2541</v>
      </c>
      <c r="AO583" s="752" t="s">
        <v>2540</v>
      </c>
      <c r="AP583" s="765" t="s">
        <v>88</v>
      </c>
      <c r="AQ583" s="766" t="s">
        <v>2555</v>
      </c>
    </row>
    <row r="584" spans="1:43" ht="27.75" thickBot="1" x14ac:dyDescent="0.3">
      <c r="A584" s="966"/>
      <c r="B584" s="958"/>
      <c r="C584" s="958"/>
      <c r="D584" s="958"/>
      <c r="E584" s="960"/>
      <c r="F584" s="958"/>
      <c r="G584" s="958"/>
      <c r="H584" s="958"/>
      <c r="I584" s="960"/>
      <c r="J584" s="958"/>
      <c r="K584" s="960"/>
      <c r="L584" s="920"/>
      <c r="M584" s="920"/>
      <c r="N584" s="958"/>
      <c r="O584" s="920"/>
      <c r="P584" s="968"/>
      <c r="Q584" s="914"/>
      <c r="R584" s="920"/>
      <c r="S584" s="958"/>
      <c r="T584" s="968"/>
      <c r="U584" s="958"/>
      <c r="V584" s="960"/>
      <c r="W584" s="962"/>
      <c r="X584" s="958"/>
      <c r="Y584" s="958"/>
      <c r="Z584" s="923"/>
      <c r="AA584" s="964"/>
      <c r="AB584" s="964"/>
      <c r="AC584" s="964"/>
      <c r="AD584" s="971"/>
      <c r="AE584" s="971"/>
      <c r="AF584" s="846" t="s">
        <v>2702</v>
      </c>
      <c r="AG584" s="762" t="s">
        <v>69</v>
      </c>
      <c r="AH584" s="23" t="s">
        <v>2557</v>
      </c>
      <c r="AI584" s="534">
        <v>43466</v>
      </c>
      <c r="AJ584" s="534">
        <v>43800</v>
      </c>
      <c r="AK584" s="756">
        <f t="shared" si="25"/>
        <v>334</v>
      </c>
      <c r="AL584" s="176">
        <v>0.3</v>
      </c>
      <c r="AM584" s="758" t="s">
        <v>32</v>
      </c>
      <c r="AN584" s="758" t="s">
        <v>2541</v>
      </c>
      <c r="AO584" s="758" t="s">
        <v>2540</v>
      </c>
      <c r="AP584" s="767" t="s">
        <v>88</v>
      </c>
      <c r="AQ584" s="768" t="s">
        <v>2555</v>
      </c>
    </row>
    <row r="585" spans="1:43" ht="43.5" customHeight="1" thickTop="1" x14ac:dyDescent="0.25">
      <c r="A585" s="965" t="s">
        <v>2524</v>
      </c>
      <c r="B585" s="957" t="s">
        <v>2525</v>
      </c>
      <c r="C585" s="957" t="s">
        <v>2526</v>
      </c>
      <c r="D585" s="957" t="s">
        <v>2527</v>
      </c>
      <c r="E585" s="959" t="s">
        <v>2528</v>
      </c>
      <c r="F585" s="957" t="s">
        <v>2529</v>
      </c>
      <c r="G585" s="957" t="s">
        <v>2526</v>
      </c>
      <c r="H585" s="957" t="s">
        <v>2530</v>
      </c>
      <c r="I585" s="959" t="s">
        <v>2531</v>
      </c>
      <c r="J585" s="957" t="s">
        <v>2532</v>
      </c>
      <c r="K585" s="959" t="s">
        <v>2533</v>
      </c>
      <c r="L585" s="918">
        <v>34</v>
      </c>
      <c r="M585" s="918" t="s">
        <v>38</v>
      </c>
      <c r="N585" s="957" t="s">
        <v>2534</v>
      </c>
      <c r="O585" s="957" t="s">
        <v>2535</v>
      </c>
      <c r="P585" s="967" t="s">
        <v>2536</v>
      </c>
      <c r="Q585" s="959" t="s">
        <v>2537</v>
      </c>
      <c r="R585" s="918">
        <v>17</v>
      </c>
      <c r="S585" s="957" t="s">
        <v>327</v>
      </c>
      <c r="T585" s="967" t="s">
        <v>2565</v>
      </c>
      <c r="U585" s="957" t="s">
        <v>33</v>
      </c>
      <c r="V585" s="959" t="s">
        <v>2803</v>
      </c>
      <c r="W585" s="961">
        <v>0.2</v>
      </c>
      <c r="X585" s="918">
        <v>17</v>
      </c>
      <c r="Y585" s="957" t="s">
        <v>1025</v>
      </c>
      <c r="Z585" s="921" t="s">
        <v>973</v>
      </c>
      <c r="AA585" s="963"/>
      <c r="AB585" s="963"/>
      <c r="AC585" s="963"/>
      <c r="AD585" s="955" t="s">
        <v>2540</v>
      </c>
      <c r="AE585" s="955" t="s">
        <v>2541</v>
      </c>
      <c r="AF585" s="844" t="s">
        <v>2703</v>
      </c>
      <c r="AG585" s="760" t="s">
        <v>69</v>
      </c>
      <c r="AH585" s="4" t="s">
        <v>2566</v>
      </c>
      <c r="AI585" s="744">
        <v>43799</v>
      </c>
      <c r="AJ585" s="744">
        <v>43830</v>
      </c>
      <c r="AK585" s="745">
        <f t="shared" si="25"/>
        <v>31</v>
      </c>
      <c r="AL585" s="167">
        <v>0.5</v>
      </c>
      <c r="AM585" s="747" t="s">
        <v>32</v>
      </c>
      <c r="AN585" s="747" t="s">
        <v>2541</v>
      </c>
      <c r="AO585" s="747" t="s">
        <v>2540</v>
      </c>
      <c r="AP585" s="747" t="s">
        <v>1176</v>
      </c>
      <c r="AQ585" s="748" t="s">
        <v>2543</v>
      </c>
    </row>
    <row r="586" spans="1:43" ht="66.75" customHeight="1" thickBot="1" x14ac:dyDescent="0.3">
      <c r="A586" s="966"/>
      <c r="B586" s="958"/>
      <c r="C586" s="958"/>
      <c r="D586" s="958"/>
      <c r="E586" s="960"/>
      <c r="F586" s="958"/>
      <c r="G586" s="958"/>
      <c r="H586" s="958"/>
      <c r="I586" s="960"/>
      <c r="J586" s="958"/>
      <c r="K586" s="960"/>
      <c r="L586" s="920"/>
      <c r="M586" s="920"/>
      <c r="N586" s="958"/>
      <c r="O586" s="958"/>
      <c r="P586" s="968"/>
      <c r="Q586" s="960"/>
      <c r="R586" s="920"/>
      <c r="S586" s="958"/>
      <c r="T586" s="968"/>
      <c r="U586" s="958"/>
      <c r="V586" s="960"/>
      <c r="W586" s="962"/>
      <c r="X586" s="920"/>
      <c r="Y586" s="958"/>
      <c r="Z586" s="923"/>
      <c r="AA586" s="964"/>
      <c r="AB586" s="964"/>
      <c r="AC586" s="964"/>
      <c r="AD586" s="956"/>
      <c r="AE586" s="956"/>
      <c r="AF586" s="846" t="s">
        <v>2704</v>
      </c>
      <c r="AG586" s="762" t="s">
        <v>69</v>
      </c>
      <c r="AH586" s="23" t="s">
        <v>2567</v>
      </c>
      <c r="AI586" s="534">
        <v>43525</v>
      </c>
      <c r="AJ586" s="534">
        <v>43830</v>
      </c>
      <c r="AK586" s="756">
        <f t="shared" si="25"/>
        <v>305</v>
      </c>
      <c r="AL586" s="176">
        <v>0.5</v>
      </c>
      <c r="AM586" s="758" t="s">
        <v>32</v>
      </c>
      <c r="AN586" s="758" t="s">
        <v>2541</v>
      </c>
      <c r="AO586" s="758" t="s">
        <v>2540</v>
      </c>
      <c r="AP586" s="758" t="s">
        <v>1176</v>
      </c>
      <c r="AQ586" s="759" t="s">
        <v>2543</v>
      </c>
    </row>
    <row r="587" spans="1:43" ht="47.25" customHeight="1" thickTop="1" x14ac:dyDescent="0.25">
      <c r="A587" s="965" t="s">
        <v>2524</v>
      </c>
      <c r="B587" s="957" t="s">
        <v>2525</v>
      </c>
      <c r="C587" s="957" t="s">
        <v>2526</v>
      </c>
      <c r="D587" s="957" t="s">
        <v>2527</v>
      </c>
      <c r="E587" s="959" t="s">
        <v>2528</v>
      </c>
      <c r="F587" s="957" t="s">
        <v>2529</v>
      </c>
      <c r="G587" s="957" t="s">
        <v>2526</v>
      </c>
      <c r="H587" s="957" t="s">
        <v>2530</v>
      </c>
      <c r="I587" s="959" t="s">
        <v>2531</v>
      </c>
      <c r="J587" s="957" t="s">
        <v>2532</v>
      </c>
      <c r="K587" s="959" t="s">
        <v>2533</v>
      </c>
      <c r="L587" s="918">
        <v>34</v>
      </c>
      <c r="M587" s="918" t="s">
        <v>38</v>
      </c>
      <c r="N587" s="957" t="s">
        <v>2534</v>
      </c>
      <c r="O587" s="918" t="s">
        <v>2535</v>
      </c>
      <c r="P587" s="967" t="s">
        <v>2568</v>
      </c>
      <c r="Q587" s="959" t="s">
        <v>2569</v>
      </c>
      <c r="R587" s="918">
        <v>17</v>
      </c>
      <c r="S587" s="957" t="s">
        <v>327</v>
      </c>
      <c r="T587" s="967" t="s">
        <v>2570</v>
      </c>
      <c r="U587" s="957" t="s">
        <v>33</v>
      </c>
      <c r="V587" s="959" t="s">
        <v>2571</v>
      </c>
      <c r="W587" s="961">
        <v>0.05</v>
      </c>
      <c r="X587" s="957">
        <v>12</v>
      </c>
      <c r="Y587" s="957" t="s">
        <v>327</v>
      </c>
      <c r="Z587" s="921" t="s">
        <v>328</v>
      </c>
      <c r="AA587" s="963"/>
      <c r="AB587" s="963"/>
      <c r="AC587" s="963"/>
      <c r="AD587" s="969" t="s">
        <v>2540</v>
      </c>
      <c r="AE587" s="969" t="s">
        <v>2541</v>
      </c>
      <c r="AF587" s="844" t="s">
        <v>2705</v>
      </c>
      <c r="AG587" s="760" t="s">
        <v>69</v>
      </c>
      <c r="AH587" s="4" t="s">
        <v>2572</v>
      </c>
      <c r="AI587" s="744">
        <v>43466</v>
      </c>
      <c r="AJ587" s="744">
        <v>43497</v>
      </c>
      <c r="AK587" s="745">
        <v>31</v>
      </c>
      <c r="AL587" s="167">
        <v>0.25</v>
      </c>
      <c r="AM587" s="747" t="s">
        <v>32</v>
      </c>
      <c r="AN587" s="747" t="s">
        <v>2541</v>
      </c>
      <c r="AO587" s="747" t="s">
        <v>2540</v>
      </c>
      <c r="AP587" s="747" t="s">
        <v>1176</v>
      </c>
      <c r="AQ587" s="748" t="s">
        <v>2543</v>
      </c>
    </row>
    <row r="588" spans="1:43" ht="42" customHeight="1" x14ac:dyDescent="0.25">
      <c r="A588" s="976"/>
      <c r="B588" s="972"/>
      <c r="C588" s="972"/>
      <c r="D588" s="972"/>
      <c r="E588" s="973"/>
      <c r="F588" s="972"/>
      <c r="G588" s="972"/>
      <c r="H588" s="972"/>
      <c r="I588" s="973"/>
      <c r="J588" s="972"/>
      <c r="K588" s="973"/>
      <c r="L588" s="919"/>
      <c r="M588" s="919"/>
      <c r="N588" s="972"/>
      <c r="O588" s="919"/>
      <c r="P588" s="977"/>
      <c r="Q588" s="973"/>
      <c r="R588" s="919"/>
      <c r="S588" s="972"/>
      <c r="T588" s="977"/>
      <c r="U588" s="972"/>
      <c r="V588" s="973"/>
      <c r="W588" s="974"/>
      <c r="X588" s="972"/>
      <c r="Y588" s="972"/>
      <c r="Z588" s="922"/>
      <c r="AA588" s="975"/>
      <c r="AB588" s="975"/>
      <c r="AC588" s="975"/>
      <c r="AD588" s="970"/>
      <c r="AE588" s="970"/>
      <c r="AF588" s="845" t="s">
        <v>2706</v>
      </c>
      <c r="AG588" s="761" t="s">
        <v>69</v>
      </c>
      <c r="AH588" s="13" t="s">
        <v>2573</v>
      </c>
      <c r="AI588" s="533">
        <v>43466</v>
      </c>
      <c r="AJ588" s="533">
        <v>43799</v>
      </c>
      <c r="AK588" s="750">
        <v>333</v>
      </c>
      <c r="AL588" s="196">
        <v>0.5</v>
      </c>
      <c r="AM588" s="752" t="s">
        <v>32</v>
      </c>
      <c r="AN588" s="752" t="s">
        <v>2541</v>
      </c>
      <c r="AO588" s="752" t="s">
        <v>2540</v>
      </c>
      <c r="AP588" s="752" t="s">
        <v>1176</v>
      </c>
      <c r="AQ588" s="753" t="s">
        <v>2543</v>
      </c>
    </row>
    <row r="589" spans="1:43" ht="43.5" customHeight="1" thickBot="1" x14ac:dyDescent="0.3">
      <c r="A589" s="966"/>
      <c r="B589" s="958"/>
      <c r="C589" s="958"/>
      <c r="D589" s="958"/>
      <c r="E589" s="960"/>
      <c r="F589" s="958"/>
      <c r="G589" s="958"/>
      <c r="H589" s="958"/>
      <c r="I589" s="960"/>
      <c r="J589" s="958"/>
      <c r="K589" s="960"/>
      <c r="L589" s="920"/>
      <c r="M589" s="920"/>
      <c r="N589" s="958"/>
      <c r="O589" s="920"/>
      <c r="P589" s="968"/>
      <c r="Q589" s="960"/>
      <c r="R589" s="920"/>
      <c r="S589" s="958"/>
      <c r="T589" s="968"/>
      <c r="U589" s="958"/>
      <c r="V589" s="960"/>
      <c r="W589" s="962"/>
      <c r="X589" s="958"/>
      <c r="Y589" s="958"/>
      <c r="Z589" s="923"/>
      <c r="AA589" s="964"/>
      <c r="AB589" s="964"/>
      <c r="AC589" s="964"/>
      <c r="AD589" s="971"/>
      <c r="AE589" s="971"/>
      <c r="AF589" s="846" t="s">
        <v>2707</v>
      </c>
      <c r="AG589" s="762" t="s">
        <v>69</v>
      </c>
      <c r="AH589" s="769" t="s">
        <v>2574</v>
      </c>
      <c r="AI589" s="534">
        <v>43466</v>
      </c>
      <c r="AJ589" s="534">
        <v>43799</v>
      </c>
      <c r="AK589" s="756">
        <f t="shared" ref="AK589" si="26">+AJ589-AI589</f>
        <v>333</v>
      </c>
      <c r="AL589" s="176">
        <v>0.25</v>
      </c>
      <c r="AM589" s="758" t="s">
        <v>32</v>
      </c>
      <c r="AN589" s="758" t="s">
        <v>2541</v>
      </c>
      <c r="AO589" s="758" t="s">
        <v>2540</v>
      </c>
      <c r="AP589" s="758" t="s">
        <v>1176</v>
      </c>
      <c r="AQ589" s="759" t="s">
        <v>2543</v>
      </c>
    </row>
    <row r="590" spans="1:43" ht="27.75" thickTop="1" x14ac:dyDescent="0.25">
      <c r="A590" s="965" t="s">
        <v>2524</v>
      </c>
      <c r="B590" s="957" t="s">
        <v>2525</v>
      </c>
      <c r="C590" s="957" t="s">
        <v>2526</v>
      </c>
      <c r="D590" s="957" t="s">
        <v>2527</v>
      </c>
      <c r="E590" s="959" t="s">
        <v>2528</v>
      </c>
      <c r="F590" s="957" t="s">
        <v>2529</v>
      </c>
      <c r="G590" s="957" t="s">
        <v>2526</v>
      </c>
      <c r="H590" s="957" t="s">
        <v>2530</v>
      </c>
      <c r="I590" s="959" t="s">
        <v>2531</v>
      </c>
      <c r="J590" s="957" t="s">
        <v>2532</v>
      </c>
      <c r="K590" s="959" t="s">
        <v>2533</v>
      </c>
      <c r="L590" s="918">
        <v>34</v>
      </c>
      <c r="M590" s="918" t="s">
        <v>38</v>
      </c>
      <c r="N590" s="957" t="s">
        <v>2534</v>
      </c>
      <c r="O590" s="918" t="s">
        <v>2535</v>
      </c>
      <c r="P590" s="967" t="s">
        <v>2568</v>
      </c>
      <c r="Q590" s="959" t="s">
        <v>2575</v>
      </c>
      <c r="R590" s="918">
        <v>17</v>
      </c>
      <c r="S590" s="957" t="s">
        <v>327</v>
      </c>
      <c r="T590" s="967" t="s">
        <v>2576</v>
      </c>
      <c r="U590" s="957" t="s">
        <v>33</v>
      </c>
      <c r="V590" s="959" t="s">
        <v>2577</v>
      </c>
      <c r="W590" s="961">
        <v>0.05</v>
      </c>
      <c r="X590" s="957">
        <v>12</v>
      </c>
      <c r="Y590" s="957" t="s">
        <v>327</v>
      </c>
      <c r="Z590" s="921" t="s">
        <v>328</v>
      </c>
      <c r="AA590" s="963"/>
      <c r="AB590" s="963"/>
      <c r="AC590" s="963"/>
      <c r="AD590" s="969" t="s">
        <v>2540</v>
      </c>
      <c r="AE590" s="969" t="s">
        <v>2541</v>
      </c>
      <c r="AF590" s="844" t="s">
        <v>2708</v>
      </c>
      <c r="AG590" s="760" t="s">
        <v>69</v>
      </c>
      <c r="AH590" s="4" t="s">
        <v>2578</v>
      </c>
      <c r="AI590" s="744">
        <v>43466</v>
      </c>
      <c r="AJ590" s="744">
        <v>43497</v>
      </c>
      <c r="AK590" s="745">
        <v>31</v>
      </c>
      <c r="AL590" s="167">
        <v>0.25</v>
      </c>
      <c r="AM590" s="747" t="s">
        <v>32</v>
      </c>
      <c r="AN590" s="747" t="s">
        <v>2541</v>
      </c>
      <c r="AO590" s="747" t="s">
        <v>2540</v>
      </c>
      <c r="AP590" s="763" t="s">
        <v>1111</v>
      </c>
      <c r="AQ590" s="764" t="s">
        <v>2579</v>
      </c>
    </row>
    <row r="591" spans="1:43" ht="27" x14ac:dyDescent="0.25">
      <c r="A591" s="976"/>
      <c r="B591" s="972"/>
      <c r="C591" s="972"/>
      <c r="D591" s="972"/>
      <c r="E591" s="973"/>
      <c r="F591" s="972"/>
      <c r="G591" s="972"/>
      <c r="H591" s="972"/>
      <c r="I591" s="973"/>
      <c r="J591" s="972"/>
      <c r="K591" s="973"/>
      <c r="L591" s="919"/>
      <c r="M591" s="919"/>
      <c r="N591" s="972"/>
      <c r="O591" s="919"/>
      <c r="P591" s="977"/>
      <c r="Q591" s="973"/>
      <c r="R591" s="919"/>
      <c r="S591" s="972"/>
      <c r="T591" s="977"/>
      <c r="U591" s="972"/>
      <c r="V591" s="973"/>
      <c r="W591" s="974"/>
      <c r="X591" s="972"/>
      <c r="Y591" s="972"/>
      <c r="Z591" s="922"/>
      <c r="AA591" s="975"/>
      <c r="AB591" s="975"/>
      <c r="AC591" s="975"/>
      <c r="AD591" s="970"/>
      <c r="AE591" s="970"/>
      <c r="AF591" s="845" t="s">
        <v>2709</v>
      </c>
      <c r="AG591" s="761" t="s">
        <v>69</v>
      </c>
      <c r="AH591" s="13" t="s">
        <v>2580</v>
      </c>
      <c r="AI591" s="533">
        <v>43466</v>
      </c>
      <c r="AJ591" s="533">
        <v>43800</v>
      </c>
      <c r="AK591" s="750">
        <f t="shared" ref="AK591:AK595" si="27">+AJ591-AI591</f>
        <v>334</v>
      </c>
      <c r="AL591" s="196">
        <v>0.5</v>
      </c>
      <c r="AM591" s="752" t="s">
        <v>32</v>
      </c>
      <c r="AN591" s="752" t="s">
        <v>2541</v>
      </c>
      <c r="AO591" s="752" t="s">
        <v>2540</v>
      </c>
      <c r="AP591" s="765" t="s">
        <v>1111</v>
      </c>
      <c r="AQ591" s="766" t="s">
        <v>2579</v>
      </c>
    </row>
    <row r="592" spans="1:43" ht="57.75" customHeight="1" thickBot="1" x14ac:dyDescent="0.3">
      <c r="A592" s="966"/>
      <c r="B592" s="958"/>
      <c r="C592" s="958"/>
      <c r="D592" s="958"/>
      <c r="E592" s="960"/>
      <c r="F592" s="958"/>
      <c r="G592" s="958"/>
      <c r="H592" s="958"/>
      <c r="I592" s="960"/>
      <c r="J592" s="958"/>
      <c r="K592" s="960"/>
      <c r="L592" s="920"/>
      <c r="M592" s="920"/>
      <c r="N592" s="958"/>
      <c r="O592" s="920"/>
      <c r="P592" s="968"/>
      <c r="Q592" s="960"/>
      <c r="R592" s="920"/>
      <c r="S592" s="958"/>
      <c r="T592" s="968"/>
      <c r="U592" s="958"/>
      <c r="V592" s="960"/>
      <c r="W592" s="962"/>
      <c r="X592" s="958"/>
      <c r="Y592" s="958"/>
      <c r="Z592" s="923"/>
      <c r="AA592" s="964"/>
      <c r="AB592" s="964"/>
      <c r="AC592" s="964"/>
      <c r="AD592" s="971"/>
      <c r="AE592" s="971"/>
      <c r="AF592" s="846" t="s">
        <v>2710</v>
      </c>
      <c r="AG592" s="762" t="s">
        <v>69</v>
      </c>
      <c r="AH592" s="769" t="s">
        <v>2581</v>
      </c>
      <c r="AI592" s="534">
        <v>43466</v>
      </c>
      <c r="AJ592" s="534">
        <v>43800</v>
      </c>
      <c r="AK592" s="756">
        <f t="shared" si="27"/>
        <v>334</v>
      </c>
      <c r="AL592" s="176">
        <v>0.25</v>
      </c>
      <c r="AM592" s="758" t="s">
        <v>32</v>
      </c>
      <c r="AN592" s="758" t="s">
        <v>2541</v>
      </c>
      <c r="AO592" s="758" t="s">
        <v>2540</v>
      </c>
      <c r="AP592" s="767" t="s">
        <v>1111</v>
      </c>
      <c r="AQ592" s="768" t="s">
        <v>2579</v>
      </c>
    </row>
    <row r="593" spans="1:43" ht="45" customHeight="1" thickTop="1" x14ac:dyDescent="0.25">
      <c r="A593" s="965" t="s">
        <v>2524</v>
      </c>
      <c r="B593" s="957" t="s">
        <v>2525</v>
      </c>
      <c r="C593" s="957" t="s">
        <v>2526</v>
      </c>
      <c r="D593" s="957" t="s">
        <v>2527</v>
      </c>
      <c r="E593" s="959" t="s">
        <v>2528</v>
      </c>
      <c r="F593" s="957" t="s">
        <v>2529</v>
      </c>
      <c r="G593" s="957" t="s">
        <v>2526</v>
      </c>
      <c r="H593" s="957" t="s">
        <v>2530</v>
      </c>
      <c r="I593" s="959" t="s">
        <v>2531</v>
      </c>
      <c r="J593" s="957" t="s">
        <v>2532</v>
      </c>
      <c r="K593" s="959" t="s">
        <v>2533</v>
      </c>
      <c r="L593" s="918">
        <v>34</v>
      </c>
      <c r="M593" s="918" t="s">
        <v>38</v>
      </c>
      <c r="N593" s="957" t="s">
        <v>2534</v>
      </c>
      <c r="O593" s="957" t="s">
        <v>2535</v>
      </c>
      <c r="P593" s="967" t="s">
        <v>2568</v>
      </c>
      <c r="Q593" s="959" t="s">
        <v>2575</v>
      </c>
      <c r="R593" s="918">
        <v>17</v>
      </c>
      <c r="S593" s="957" t="s">
        <v>38</v>
      </c>
      <c r="T593" s="967" t="s">
        <v>2582</v>
      </c>
      <c r="U593" s="957" t="s">
        <v>33</v>
      </c>
      <c r="V593" s="959" t="s">
        <v>2583</v>
      </c>
      <c r="W593" s="961">
        <v>0.2</v>
      </c>
      <c r="X593" s="918">
        <v>17</v>
      </c>
      <c r="Y593" s="957" t="s">
        <v>38</v>
      </c>
      <c r="Z593" s="921" t="s">
        <v>973</v>
      </c>
      <c r="AA593" s="963"/>
      <c r="AB593" s="963"/>
      <c r="AC593" s="963"/>
      <c r="AD593" s="955" t="s">
        <v>2540</v>
      </c>
      <c r="AE593" s="955" t="s">
        <v>2541</v>
      </c>
      <c r="AF593" s="844" t="s">
        <v>2711</v>
      </c>
      <c r="AG593" s="760" t="s">
        <v>69</v>
      </c>
      <c r="AH593" s="4" t="s">
        <v>2566</v>
      </c>
      <c r="AI593" s="744">
        <v>43799</v>
      </c>
      <c r="AJ593" s="744">
        <v>43830</v>
      </c>
      <c r="AK593" s="745">
        <f t="shared" si="27"/>
        <v>31</v>
      </c>
      <c r="AL593" s="167">
        <v>0.5</v>
      </c>
      <c r="AM593" s="747" t="s">
        <v>32</v>
      </c>
      <c r="AN593" s="747" t="s">
        <v>2541</v>
      </c>
      <c r="AO593" s="747" t="s">
        <v>2540</v>
      </c>
      <c r="AP593" s="747" t="s">
        <v>1176</v>
      </c>
      <c r="AQ593" s="748" t="s">
        <v>2543</v>
      </c>
    </row>
    <row r="594" spans="1:43" ht="76.5" customHeight="1" thickBot="1" x14ac:dyDescent="0.3">
      <c r="A594" s="966"/>
      <c r="B594" s="958"/>
      <c r="C594" s="958"/>
      <c r="D594" s="958"/>
      <c r="E594" s="960"/>
      <c r="F594" s="958"/>
      <c r="G594" s="958"/>
      <c r="H594" s="958"/>
      <c r="I594" s="960"/>
      <c r="J594" s="958"/>
      <c r="K594" s="960"/>
      <c r="L594" s="920"/>
      <c r="M594" s="920"/>
      <c r="N594" s="958"/>
      <c r="O594" s="958"/>
      <c r="P594" s="968"/>
      <c r="Q594" s="960"/>
      <c r="R594" s="920"/>
      <c r="S594" s="958"/>
      <c r="T594" s="968"/>
      <c r="U594" s="958"/>
      <c r="V594" s="960"/>
      <c r="W594" s="962"/>
      <c r="X594" s="920"/>
      <c r="Y594" s="958"/>
      <c r="Z594" s="923"/>
      <c r="AA594" s="964"/>
      <c r="AB594" s="964"/>
      <c r="AC594" s="964"/>
      <c r="AD594" s="956"/>
      <c r="AE594" s="956"/>
      <c r="AF594" s="846" t="s">
        <v>2712</v>
      </c>
      <c r="AG594" s="762" t="s">
        <v>69</v>
      </c>
      <c r="AH594" s="23" t="s">
        <v>2584</v>
      </c>
      <c r="AI594" s="534">
        <v>43525</v>
      </c>
      <c r="AJ594" s="534">
        <v>43830</v>
      </c>
      <c r="AK594" s="756">
        <f t="shared" si="27"/>
        <v>305</v>
      </c>
      <c r="AL594" s="176">
        <v>0.5</v>
      </c>
      <c r="AM594" s="758" t="s">
        <v>32</v>
      </c>
      <c r="AN594" s="758" t="s">
        <v>2541</v>
      </c>
      <c r="AO594" s="758" t="s">
        <v>2540</v>
      </c>
      <c r="AP594" s="758" t="s">
        <v>1176</v>
      </c>
      <c r="AQ594" s="759" t="s">
        <v>2543</v>
      </c>
    </row>
    <row r="595" spans="1:43" ht="42.75" customHeight="1" thickTop="1" x14ac:dyDescent="0.25">
      <c r="A595" s="965" t="s">
        <v>2524</v>
      </c>
      <c r="B595" s="957" t="s">
        <v>2525</v>
      </c>
      <c r="C595" s="957" t="s">
        <v>2526</v>
      </c>
      <c r="D595" s="957" t="s">
        <v>2527</v>
      </c>
      <c r="E595" s="959" t="s">
        <v>2528</v>
      </c>
      <c r="F595" s="957" t="s">
        <v>2529</v>
      </c>
      <c r="G595" s="957" t="s">
        <v>2526</v>
      </c>
      <c r="H595" s="957" t="s">
        <v>2530</v>
      </c>
      <c r="I595" s="959" t="s">
        <v>2531</v>
      </c>
      <c r="J595" s="957" t="s">
        <v>2532</v>
      </c>
      <c r="K595" s="959" t="s">
        <v>2533</v>
      </c>
      <c r="L595" s="918">
        <v>34</v>
      </c>
      <c r="M595" s="918" t="s">
        <v>38</v>
      </c>
      <c r="N595" s="957" t="s">
        <v>2534</v>
      </c>
      <c r="O595" s="957" t="s">
        <v>2535</v>
      </c>
      <c r="P595" s="967" t="s">
        <v>2585</v>
      </c>
      <c r="Q595" s="912" t="s">
        <v>2586</v>
      </c>
      <c r="R595" s="918">
        <v>7</v>
      </c>
      <c r="S595" s="957" t="s">
        <v>327</v>
      </c>
      <c r="T595" s="967" t="s">
        <v>2587</v>
      </c>
      <c r="U595" s="957" t="s">
        <v>33</v>
      </c>
      <c r="V595" s="959" t="s">
        <v>2588</v>
      </c>
      <c r="W595" s="961">
        <v>0.05</v>
      </c>
      <c r="X595" s="957">
        <v>1</v>
      </c>
      <c r="Y595" s="957" t="s">
        <v>327</v>
      </c>
      <c r="Z595" s="921" t="s">
        <v>973</v>
      </c>
      <c r="AA595" s="963"/>
      <c r="AB595" s="963"/>
      <c r="AC595" s="963"/>
      <c r="AD595" s="955" t="s">
        <v>2540</v>
      </c>
      <c r="AE595" s="955" t="s">
        <v>2541</v>
      </c>
      <c r="AF595" s="844" t="s">
        <v>2713</v>
      </c>
      <c r="AG595" s="760" t="s">
        <v>69</v>
      </c>
      <c r="AH595" s="4" t="s">
        <v>2589</v>
      </c>
      <c r="AI595" s="744">
        <v>43739</v>
      </c>
      <c r="AJ595" s="744">
        <v>43770</v>
      </c>
      <c r="AK595" s="745">
        <f t="shared" si="27"/>
        <v>31</v>
      </c>
      <c r="AL595" s="167">
        <v>0.3</v>
      </c>
      <c r="AM595" s="747" t="s">
        <v>32</v>
      </c>
      <c r="AN595" s="747" t="s">
        <v>2541</v>
      </c>
      <c r="AO595" s="747" t="s">
        <v>2540</v>
      </c>
      <c r="AP595" s="763" t="s">
        <v>1111</v>
      </c>
      <c r="AQ595" s="764" t="s">
        <v>2579</v>
      </c>
    </row>
    <row r="596" spans="1:43" ht="63.75" customHeight="1" thickBot="1" x14ac:dyDescent="0.3">
      <c r="A596" s="966"/>
      <c r="B596" s="958"/>
      <c r="C596" s="958"/>
      <c r="D596" s="958"/>
      <c r="E596" s="960"/>
      <c r="F596" s="958"/>
      <c r="G596" s="958"/>
      <c r="H596" s="958"/>
      <c r="I596" s="960"/>
      <c r="J596" s="958"/>
      <c r="K596" s="960"/>
      <c r="L596" s="920"/>
      <c r="M596" s="920"/>
      <c r="N596" s="958"/>
      <c r="O596" s="958"/>
      <c r="P596" s="968"/>
      <c r="Q596" s="914"/>
      <c r="R596" s="920"/>
      <c r="S596" s="958"/>
      <c r="T596" s="968"/>
      <c r="U596" s="958"/>
      <c r="V596" s="960"/>
      <c r="W596" s="962"/>
      <c r="X596" s="958"/>
      <c r="Y596" s="958"/>
      <c r="Z596" s="923"/>
      <c r="AA596" s="964"/>
      <c r="AB596" s="964"/>
      <c r="AC596" s="964"/>
      <c r="AD596" s="956"/>
      <c r="AE596" s="956"/>
      <c r="AF596" s="846" t="s">
        <v>2714</v>
      </c>
      <c r="AG596" s="762" t="s">
        <v>69</v>
      </c>
      <c r="AH596" s="23" t="s">
        <v>2590</v>
      </c>
      <c r="AI596" s="534">
        <v>43770</v>
      </c>
      <c r="AJ596" s="534">
        <v>43800</v>
      </c>
      <c r="AK596" s="770">
        <v>31</v>
      </c>
      <c r="AL596" s="176">
        <v>0.7</v>
      </c>
      <c r="AM596" s="758" t="s">
        <v>32</v>
      </c>
      <c r="AN596" s="758" t="s">
        <v>2541</v>
      </c>
      <c r="AO596" s="758" t="s">
        <v>2540</v>
      </c>
      <c r="AP596" s="767" t="s">
        <v>1111</v>
      </c>
      <c r="AQ596" s="768" t="s">
        <v>2579</v>
      </c>
    </row>
    <row r="597" spans="1:43" ht="57.75" customHeight="1" thickTop="1" x14ac:dyDescent="0.25">
      <c r="A597" s="965" t="s">
        <v>2524</v>
      </c>
      <c r="B597" s="957" t="s">
        <v>2525</v>
      </c>
      <c r="C597" s="957" t="s">
        <v>2526</v>
      </c>
      <c r="D597" s="957" t="s">
        <v>2527</v>
      </c>
      <c r="E597" s="959" t="s">
        <v>2528</v>
      </c>
      <c r="F597" s="957" t="s">
        <v>2529</v>
      </c>
      <c r="G597" s="957" t="s">
        <v>2526</v>
      </c>
      <c r="H597" s="957" t="s">
        <v>2530</v>
      </c>
      <c r="I597" s="959" t="s">
        <v>2531</v>
      </c>
      <c r="J597" s="957" t="s">
        <v>2532</v>
      </c>
      <c r="K597" s="959" t="s">
        <v>2533</v>
      </c>
      <c r="L597" s="918">
        <v>34</v>
      </c>
      <c r="M597" s="918" t="s">
        <v>38</v>
      </c>
      <c r="N597" s="957" t="s">
        <v>2534</v>
      </c>
      <c r="O597" s="957" t="s">
        <v>2535</v>
      </c>
      <c r="P597" s="967" t="s">
        <v>2585</v>
      </c>
      <c r="Q597" s="912" t="s">
        <v>2586</v>
      </c>
      <c r="R597" s="918">
        <v>7</v>
      </c>
      <c r="S597" s="957" t="s">
        <v>327</v>
      </c>
      <c r="T597" s="967" t="s">
        <v>2591</v>
      </c>
      <c r="U597" s="957" t="s">
        <v>33</v>
      </c>
      <c r="V597" s="959" t="s">
        <v>2592</v>
      </c>
      <c r="W597" s="961">
        <v>0.1</v>
      </c>
      <c r="X597" s="957">
        <v>6</v>
      </c>
      <c r="Y597" s="957" t="s">
        <v>327</v>
      </c>
      <c r="Z597" s="921" t="s">
        <v>328</v>
      </c>
      <c r="AA597" s="963"/>
      <c r="AB597" s="963"/>
      <c r="AC597" s="963"/>
      <c r="AD597" s="955" t="s">
        <v>2540</v>
      </c>
      <c r="AE597" s="955" t="s">
        <v>2541</v>
      </c>
      <c r="AF597" s="844" t="s">
        <v>2715</v>
      </c>
      <c r="AG597" s="760" t="s">
        <v>69</v>
      </c>
      <c r="AH597" s="4" t="s">
        <v>2593</v>
      </c>
      <c r="AI597" s="744">
        <v>43466</v>
      </c>
      <c r="AJ597" s="744">
        <v>43830</v>
      </c>
      <c r="AK597" s="8">
        <f t="shared" ref="AK597:AK642" si="28">AJ597-AI597</f>
        <v>364</v>
      </c>
      <c r="AL597" s="167">
        <v>0.5</v>
      </c>
      <c r="AM597" s="747" t="s">
        <v>32</v>
      </c>
      <c r="AN597" s="747" t="s">
        <v>2541</v>
      </c>
      <c r="AO597" s="747" t="s">
        <v>2540</v>
      </c>
      <c r="AP597" s="763" t="s">
        <v>1111</v>
      </c>
      <c r="AQ597" s="764" t="s">
        <v>2579</v>
      </c>
    </row>
    <row r="598" spans="1:43" ht="62.25" customHeight="1" thickBot="1" x14ac:dyDescent="0.3">
      <c r="A598" s="966"/>
      <c r="B598" s="958"/>
      <c r="C598" s="958"/>
      <c r="D598" s="958"/>
      <c r="E598" s="960"/>
      <c r="F598" s="958"/>
      <c r="G598" s="958"/>
      <c r="H598" s="958"/>
      <c r="I598" s="960"/>
      <c r="J598" s="958"/>
      <c r="K598" s="960"/>
      <c r="L598" s="920"/>
      <c r="M598" s="920"/>
      <c r="N598" s="958"/>
      <c r="O598" s="958"/>
      <c r="P598" s="968"/>
      <c r="Q598" s="914"/>
      <c r="R598" s="920"/>
      <c r="S598" s="958"/>
      <c r="T598" s="968"/>
      <c r="U598" s="958"/>
      <c r="V598" s="960"/>
      <c r="W598" s="962"/>
      <c r="X598" s="958"/>
      <c r="Y598" s="958"/>
      <c r="Z598" s="923"/>
      <c r="AA598" s="964"/>
      <c r="AB598" s="964"/>
      <c r="AC598" s="964"/>
      <c r="AD598" s="956"/>
      <c r="AE598" s="956"/>
      <c r="AF598" s="846" t="s">
        <v>2716</v>
      </c>
      <c r="AG598" s="762" t="s">
        <v>69</v>
      </c>
      <c r="AH598" s="23" t="s">
        <v>2594</v>
      </c>
      <c r="AI598" s="534">
        <v>43466</v>
      </c>
      <c r="AJ598" s="534">
        <v>43830</v>
      </c>
      <c r="AK598" s="27">
        <f t="shared" si="28"/>
        <v>364</v>
      </c>
      <c r="AL598" s="176">
        <v>0.5</v>
      </c>
      <c r="AM598" s="758" t="s">
        <v>32</v>
      </c>
      <c r="AN598" s="758" t="s">
        <v>2541</v>
      </c>
      <c r="AO598" s="758" t="s">
        <v>2540</v>
      </c>
      <c r="AP598" s="767" t="s">
        <v>1111</v>
      </c>
      <c r="AQ598" s="768" t="s">
        <v>2579</v>
      </c>
    </row>
    <row r="599" spans="1:43" ht="45.75" customHeight="1" thickTop="1" x14ac:dyDescent="0.25">
      <c r="A599" s="881" t="s">
        <v>1101</v>
      </c>
      <c r="B599" s="881"/>
      <c r="C599" s="881" t="s">
        <v>881</v>
      </c>
      <c r="D599" s="881" t="s">
        <v>2595</v>
      </c>
      <c r="E599" s="897" t="s">
        <v>2596</v>
      </c>
      <c r="F599" s="881" t="s">
        <v>2525</v>
      </c>
      <c r="G599" s="881" t="s">
        <v>2597</v>
      </c>
      <c r="H599" s="881" t="s">
        <v>2530</v>
      </c>
      <c r="I599" s="897" t="s">
        <v>2598</v>
      </c>
      <c r="J599" s="881" t="s">
        <v>2599</v>
      </c>
      <c r="K599" s="897" t="s">
        <v>2600</v>
      </c>
      <c r="L599" s="881">
        <v>25</v>
      </c>
      <c r="M599" s="881" t="s">
        <v>38</v>
      </c>
      <c r="N599" s="881" t="s">
        <v>2601</v>
      </c>
      <c r="O599" s="881" t="s">
        <v>2602</v>
      </c>
      <c r="P599" s="881" t="s">
        <v>2759</v>
      </c>
      <c r="Q599" s="897" t="s">
        <v>2603</v>
      </c>
      <c r="R599" s="881">
        <v>10</v>
      </c>
      <c r="S599" s="881" t="s">
        <v>38</v>
      </c>
      <c r="T599" s="881" t="s">
        <v>2604</v>
      </c>
      <c r="U599" s="900" t="s">
        <v>33</v>
      </c>
      <c r="V599" s="897" t="s">
        <v>2605</v>
      </c>
      <c r="W599" s="878">
        <v>4</v>
      </c>
      <c r="X599" s="881">
        <v>20</v>
      </c>
      <c r="Y599" s="881" t="s">
        <v>38</v>
      </c>
      <c r="Z599" s="949" t="s">
        <v>328</v>
      </c>
      <c r="AA599" s="908">
        <v>0</v>
      </c>
      <c r="AB599" s="903">
        <v>0</v>
      </c>
      <c r="AC599" s="890" t="s">
        <v>2606</v>
      </c>
      <c r="AD599" s="891" t="s">
        <v>2607</v>
      </c>
      <c r="AE599" s="891" t="s">
        <v>2608</v>
      </c>
      <c r="AF599" s="831" t="s">
        <v>2717</v>
      </c>
      <c r="AG599" s="834" t="s">
        <v>69</v>
      </c>
      <c r="AH599" s="170" t="s">
        <v>2609</v>
      </c>
      <c r="AI599" s="744">
        <v>43556</v>
      </c>
      <c r="AJ599" s="744">
        <v>43799</v>
      </c>
      <c r="AK599" s="8">
        <f t="shared" si="28"/>
        <v>243</v>
      </c>
      <c r="AL599" s="167">
        <v>7.0000000000000007E-2</v>
      </c>
      <c r="AM599" s="168" t="s">
        <v>32</v>
      </c>
      <c r="AN599" s="763" t="s">
        <v>2610</v>
      </c>
      <c r="AO599" s="763" t="s">
        <v>2611</v>
      </c>
      <c r="AP599" s="169" t="s">
        <v>2612</v>
      </c>
      <c r="AQ599" s="171" t="s">
        <v>2613</v>
      </c>
    </row>
    <row r="600" spans="1:43" ht="143.25" customHeight="1" x14ac:dyDescent="0.25">
      <c r="A600" s="882"/>
      <c r="B600" s="882"/>
      <c r="C600" s="882"/>
      <c r="D600" s="882"/>
      <c r="E600" s="898"/>
      <c r="F600" s="882"/>
      <c r="G600" s="882"/>
      <c r="H600" s="882"/>
      <c r="I600" s="898"/>
      <c r="J600" s="882"/>
      <c r="K600" s="898"/>
      <c r="L600" s="882"/>
      <c r="M600" s="882"/>
      <c r="N600" s="882"/>
      <c r="O600" s="882"/>
      <c r="P600" s="882"/>
      <c r="Q600" s="898"/>
      <c r="R600" s="882"/>
      <c r="S600" s="882"/>
      <c r="T600" s="882"/>
      <c r="U600" s="901"/>
      <c r="V600" s="898"/>
      <c r="W600" s="879"/>
      <c r="X600" s="882"/>
      <c r="Y600" s="882"/>
      <c r="Z600" s="950"/>
      <c r="AA600" s="906"/>
      <c r="AB600" s="904"/>
      <c r="AC600" s="885"/>
      <c r="AD600" s="892"/>
      <c r="AE600" s="892"/>
      <c r="AF600" s="832" t="s">
        <v>2718</v>
      </c>
      <c r="AG600" s="836" t="s">
        <v>69</v>
      </c>
      <c r="AH600" s="199" t="s">
        <v>2614</v>
      </c>
      <c r="AI600" s="533">
        <v>43556</v>
      </c>
      <c r="AJ600" s="533">
        <v>43799</v>
      </c>
      <c r="AK600" s="17">
        <f t="shared" si="28"/>
        <v>243</v>
      </c>
      <c r="AL600" s="196">
        <v>7.0000000000000007E-2</v>
      </c>
      <c r="AM600" s="197" t="s">
        <v>32</v>
      </c>
      <c r="AN600" s="765" t="s">
        <v>2610</v>
      </c>
      <c r="AO600" s="765" t="s">
        <v>2611</v>
      </c>
      <c r="AP600" s="198" t="s">
        <v>2612</v>
      </c>
      <c r="AQ600" s="200" t="s">
        <v>2613</v>
      </c>
    </row>
    <row r="601" spans="1:43" ht="69.75" customHeight="1" x14ac:dyDescent="0.25">
      <c r="A601" s="882"/>
      <c r="B601" s="882"/>
      <c r="C601" s="882"/>
      <c r="D601" s="882"/>
      <c r="E601" s="898"/>
      <c r="F601" s="882"/>
      <c r="G601" s="882"/>
      <c r="H601" s="882"/>
      <c r="I601" s="898"/>
      <c r="J601" s="882"/>
      <c r="K601" s="898"/>
      <c r="L601" s="882"/>
      <c r="M601" s="882"/>
      <c r="N601" s="882"/>
      <c r="O601" s="882"/>
      <c r="P601" s="882"/>
      <c r="Q601" s="898"/>
      <c r="R601" s="882"/>
      <c r="S601" s="882"/>
      <c r="T601" s="882"/>
      <c r="U601" s="901"/>
      <c r="V601" s="898"/>
      <c r="W601" s="879"/>
      <c r="X601" s="882"/>
      <c r="Y601" s="882"/>
      <c r="Z601" s="950"/>
      <c r="AA601" s="906"/>
      <c r="AB601" s="904"/>
      <c r="AC601" s="885"/>
      <c r="AD601" s="892"/>
      <c r="AE601" s="892"/>
      <c r="AF601" s="832" t="s">
        <v>2719</v>
      </c>
      <c r="AG601" s="836" t="s">
        <v>69</v>
      </c>
      <c r="AH601" s="13" t="s">
        <v>2615</v>
      </c>
      <c r="AI601" s="533">
        <v>43479</v>
      </c>
      <c r="AJ601" s="533">
        <v>43490</v>
      </c>
      <c r="AK601" s="17">
        <f t="shared" si="28"/>
        <v>11</v>
      </c>
      <c r="AL601" s="196">
        <v>7.0000000000000007E-2</v>
      </c>
      <c r="AM601" s="197" t="s">
        <v>32</v>
      </c>
      <c r="AN601" s="765" t="s">
        <v>2610</v>
      </c>
      <c r="AO601" s="765" t="s">
        <v>2611</v>
      </c>
      <c r="AP601" s="198" t="s">
        <v>1191</v>
      </c>
      <c r="AQ601" s="200" t="s">
        <v>2616</v>
      </c>
    </row>
    <row r="602" spans="1:43" ht="70.5" customHeight="1" x14ac:dyDescent="0.25">
      <c r="A602" s="882"/>
      <c r="B602" s="882"/>
      <c r="C602" s="882"/>
      <c r="D602" s="882"/>
      <c r="E602" s="898"/>
      <c r="F602" s="882"/>
      <c r="G602" s="882"/>
      <c r="H602" s="882"/>
      <c r="I602" s="898"/>
      <c r="J602" s="882"/>
      <c r="K602" s="898"/>
      <c r="L602" s="882"/>
      <c r="M602" s="882"/>
      <c r="N602" s="882"/>
      <c r="O602" s="882"/>
      <c r="P602" s="882"/>
      <c r="Q602" s="898"/>
      <c r="R602" s="882"/>
      <c r="S602" s="882"/>
      <c r="T602" s="882"/>
      <c r="U602" s="901"/>
      <c r="V602" s="898"/>
      <c r="W602" s="879"/>
      <c r="X602" s="882"/>
      <c r="Y602" s="882"/>
      <c r="Z602" s="950"/>
      <c r="AA602" s="906"/>
      <c r="AB602" s="904"/>
      <c r="AC602" s="885"/>
      <c r="AD602" s="892"/>
      <c r="AE602" s="892"/>
      <c r="AF602" s="832" t="s">
        <v>2720</v>
      </c>
      <c r="AG602" s="836" t="s">
        <v>69</v>
      </c>
      <c r="AH602" s="199" t="s">
        <v>2617</v>
      </c>
      <c r="AI602" s="533">
        <v>43516</v>
      </c>
      <c r="AJ602" s="771">
        <v>43798</v>
      </c>
      <c r="AK602" s="17">
        <f t="shared" si="28"/>
        <v>282</v>
      </c>
      <c r="AL602" s="196">
        <v>0.1</v>
      </c>
      <c r="AM602" s="197" t="s">
        <v>32</v>
      </c>
      <c r="AN602" s="765" t="s">
        <v>2610</v>
      </c>
      <c r="AO602" s="765" t="s">
        <v>2611</v>
      </c>
      <c r="AP602" s="198" t="s">
        <v>1191</v>
      </c>
      <c r="AQ602" s="200" t="s">
        <v>2616</v>
      </c>
    </row>
    <row r="603" spans="1:43" ht="54" customHeight="1" x14ac:dyDescent="0.25">
      <c r="A603" s="882"/>
      <c r="B603" s="882"/>
      <c r="C603" s="882"/>
      <c r="D603" s="882"/>
      <c r="E603" s="898"/>
      <c r="F603" s="882"/>
      <c r="G603" s="882"/>
      <c r="H603" s="882"/>
      <c r="I603" s="898"/>
      <c r="J603" s="882"/>
      <c r="K603" s="898"/>
      <c r="L603" s="882"/>
      <c r="M603" s="882"/>
      <c r="N603" s="882"/>
      <c r="O603" s="882"/>
      <c r="P603" s="882"/>
      <c r="Q603" s="898"/>
      <c r="R603" s="882"/>
      <c r="S603" s="882"/>
      <c r="T603" s="882"/>
      <c r="U603" s="901"/>
      <c r="V603" s="898"/>
      <c r="W603" s="879"/>
      <c r="X603" s="882"/>
      <c r="Y603" s="882"/>
      <c r="Z603" s="950"/>
      <c r="AA603" s="906"/>
      <c r="AB603" s="904"/>
      <c r="AC603" s="885"/>
      <c r="AD603" s="892"/>
      <c r="AE603" s="892"/>
      <c r="AF603" s="832" t="s">
        <v>2721</v>
      </c>
      <c r="AG603" s="836" t="s">
        <v>69</v>
      </c>
      <c r="AH603" s="13" t="s">
        <v>2618</v>
      </c>
      <c r="AI603" s="533">
        <v>43497</v>
      </c>
      <c r="AJ603" s="771">
        <v>43798</v>
      </c>
      <c r="AK603" s="17">
        <f t="shared" si="28"/>
        <v>301</v>
      </c>
      <c r="AL603" s="196">
        <v>7.0000000000000007E-2</v>
      </c>
      <c r="AM603" s="197" t="s">
        <v>32</v>
      </c>
      <c r="AN603" s="765" t="s">
        <v>2610</v>
      </c>
      <c r="AO603" s="765" t="s">
        <v>2611</v>
      </c>
      <c r="AP603" s="198"/>
      <c r="AQ603" s="200"/>
    </row>
    <row r="604" spans="1:43" ht="52.5" customHeight="1" x14ac:dyDescent="0.25">
      <c r="A604" s="882"/>
      <c r="B604" s="882"/>
      <c r="C604" s="882"/>
      <c r="D604" s="882"/>
      <c r="E604" s="898"/>
      <c r="F604" s="882"/>
      <c r="G604" s="882"/>
      <c r="H604" s="882"/>
      <c r="I604" s="898"/>
      <c r="J604" s="882"/>
      <c r="K604" s="898"/>
      <c r="L604" s="882"/>
      <c r="M604" s="882"/>
      <c r="N604" s="882"/>
      <c r="O604" s="882"/>
      <c r="P604" s="882"/>
      <c r="Q604" s="898"/>
      <c r="R604" s="882"/>
      <c r="S604" s="882"/>
      <c r="T604" s="882"/>
      <c r="U604" s="901"/>
      <c r="V604" s="898"/>
      <c r="W604" s="879"/>
      <c r="X604" s="882"/>
      <c r="Y604" s="882"/>
      <c r="Z604" s="950"/>
      <c r="AA604" s="906"/>
      <c r="AB604" s="904"/>
      <c r="AC604" s="885"/>
      <c r="AD604" s="892"/>
      <c r="AE604" s="892"/>
      <c r="AF604" s="832" t="s">
        <v>2722</v>
      </c>
      <c r="AG604" s="836" t="s">
        <v>69</v>
      </c>
      <c r="AH604" s="13" t="s">
        <v>2619</v>
      </c>
      <c r="AI604" s="533">
        <v>43525</v>
      </c>
      <c r="AJ604" s="533">
        <v>43784</v>
      </c>
      <c r="AK604" s="17">
        <f t="shared" si="28"/>
        <v>259</v>
      </c>
      <c r="AL604" s="196">
        <v>0.1</v>
      </c>
      <c r="AM604" s="197" t="s">
        <v>32</v>
      </c>
      <c r="AN604" s="765" t="s">
        <v>2610</v>
      </c>
      <c r="AO604" s="765" t="s">
        <v>2611</v>
      </c>
      <c r="AP604" s="198" t="s">
        <v>2620</v>
      </c>
      <c r="AQ604" s="200" t="s">
        <v>2621</v>
      </c>
    </row>
    <row r="605" spans="1:43" ht="58.5" customHeight="1" x14ac:dyDescent="0.25">
      <c r="A605" s="882"/>
      <c r="B605" s="882"/>
      <c r="C605" s="882"/>
      <c r="D605" s="882"/>
      <c r="E605" s="898"/>
      <c r="F605" s="882"/>
      <c r="G605" s="882"/>
      <c r="H605" s="882"/>
      <c r="I605" s="898"/>
      <c r="J605" s="882"/>
      <c r="K605" s="898"/>
      <c r="L605" s="882"/>
      <c r="M605" s="882"/>
      <c r="N605" s="882"/>
      <c r="O605" s="882"/>
      <c r="P605" s="882"/>
      <c r="Q605" s="898"/>
      <c r="R605" s="882"/>
      <c r="S605" s="882"/>
      <c r="T605" s="882"/>
      <c r="U605" s="901"/>
      <c r="V605" s="898"/>
      <c r="W605" s="879"/>
      <c r="X605" s="882"/>
      <c r="Y605" s="882"/>
      <c r="Z605" s="950"/>
      <c r="AA605" s="906"/>
      <c r="AB605" s="904"/>
      <c r="AC605" s="885"/>
      <c r="AD605" s="892"/>
      <c r="AE605" s="892"/>
      <c r="AF605" s="832" t="s">
        <v>2723</v>
      </c>
      <c r="AG605" s="836" t="s">
        <v>69</v>
      </c>
      <c r="AH605" s="13" t="s">
        <v>2622</v>
      </c>
      <c r="AI605" s="533">
        <v>43497</v>
      </c>
      <c r="AJ605" s="771">
        <v>43798</v>
      </c>
      <c r="AK605" s="17">
        <f t="shared" si="28"/>
        <v>301</v>
      </c>
      <c r="AL605" s="196">
        <v>7.0000000000000007E-2</v>
      </c>
      <c r="AM605" s="197" t="s">
        <v>32</v>
      </c>
      <c r="AN605" s="765" t="s">
        <v>2610</v>
      </c>
      <c r="AO605" s="765" t="s">
        <v>2611</v>
      </c>
      <c r="AP605" s="198"/>
      <c r="AQ605" s="200"/>
    </row>
    <row r="606" spans="1:43" ht="48.75" customHeight="1" x14ac:dyDescent="0.25">
      <c r="A606" s="882"/>
      <c r="B606" s="882"/>
      <c r="C606" s="882"/>
      <c r="D606" s="882"/>
      <c r="E606" s="898"/>
      <c r="F606" s="882"/>
      <c r="G606" s="882"/>
      <c r="H606" s="882"/>
      <c r="I606" s="898"/>
      <c r="J606" s="882"/>
      <c r="K606" s="898"/>
      <c r="L606" s="882"/>
      <c r="M606" s="882"/>
      <c r="N606" s="882"/>
      <c r="O606" s="882"/>
      <c r="P606" s="882"/>
      <c r="Q606" s="898"/>
      <c r="R606" s="882"/>
      <c r="S606" s="882"/>
      <c r="T606" s="882"/>
      <c r="U606" s="901"/>
      <c r="V606" s="898"/>
      <c r="W606" s="879"/>
      <c r="X606" s="882"/>
      <c r="Y606" s="882"/>
      <c r="Z606" s="950"/>
      <c r="AA606" s="906"/>
      <c r="AB606" s="904"/>
      <c r="AC606" s="885"/>
      <c r="AD606" s="892"/>
      <c r="AE606" s="892"/>
      <c r="AF606" s="832" t="s">
        <v>2724</v>
      </c>
      <c r="AG606" s="836" t="s">
        <v>69</v>
      </c>
      <c r="AH606" s="13" t="s">
        <v>2623</v>
      </c>
      <c r="AI606" s="533">
        <v>43497</v>
      </c>
      <c r="AJ606" s="533">
        <v>43511</v>
      </c>
      <c r="AK606" s="17">
        <f t="shared" si="28"/>
        <v>14</v>
      </c>
      <c r="AL606" s="196">
        <v>7.0000000000000007E-2</v>
      </c>
      <c r="AM606" s="197" t="s">
        <v>32</v>
      </c>
      <c r="AN606" s="765" t="s">
        <v>2610</v>
      </c>
      <c r="AO606" s="765" t="s">
        <v>2611</v>
      </c>
      <c r="AP606" s="198" t="s">
        <v>1176</v>
      </c>
      <c r="AQ606" s="200" t="s">
        <v>2624</v>
      </c>
    </row>
    <row r="607" spans="1:43" ht="41.25" customHeight="1" x14ac:dyDescent="0.25">
      <c r="A607" s="882"/>
      <c r="B607" s="882"/>
      <c r="C607" s="882"/>
      <c r="D607" s="882"/>
      <c r="E607" s="898"/>
      <c r="F607" s="882"/>
      <c r="G607" s="882"/>
      <c r="H607" s="882"/>
      <c r="I607" s="898"/>
      <c r="J607" s="882"/>
      <c r="K607" s="898"/>
      <c r="L607" s="882"/>
      <c r="M607" s="882"/>
      <c r="N607" s="882"/>
      <c r="O607" s="882"/>
      <c r="P607" s="882"/>
      <c r="Q607" s="898"/>
      <c r="R607" s="882"/>
      <c r="S607" s="882"/>
      <c r="T607" s="882"/>
      <c r="U607" s="901"/>
      <c r="V607" s="898"/>
      <c r="W607" s="879"/>
      <c r="X607" s="882"/>
      <c r="Y607" s="882"/>
      <c r="Z607" s="950"/>
      <c r="AA607" s="906"/>
      <c r="AB607" s="904"/>
      <c r="AC607" s="885"/>
      <c r="AD607" s="892"/>
      <c r="AE607" s="892"/>
      <c r="AF607" s="832" t="s">
        <v>2725</v>
      </c>
      <c r="AG607" s="836" t="s">
        <v>69</v>
      </c>
      <c r="AH607" s="13" t="s">
        <v>2625</v>
      </c>
      <c r="AI607" s="533">
        <v>43617</v>
      </c>
      <c r="AJ607" s="771">
        <v>43784</v>
      </c>
      <c r="AK607" s="17">
        <f t="shared" si="28"/>
        <v>167</v>
      </c>
      <c r="AL607" s="196">
        <v>7.0000000000000007E-2</v>
      </c>
      <c r="AM607" s="197" t="s">
        <v>32</v>
      </c>
      <c r="AN607" s="765" t="s">
        <v>2610</v>
      </c>
      <c r="AO607" s="765" t="s">
        <v>2611</v>
      </c>
      <c r="AP607" s="198" t="s">
        <v>1176</v>
      </c>
      <c r="AQ607" s="200" t="s">
        <v>2624</v>
      </c>
    </row>
    <row r="608" spans="1:43" ht="55.5" customHeight="1" x14ac:dyDescent="0.25">
      <c r="A608" s="882"/>
      <c r="B608" s="882"/>
      <c r="C608" s="882"/>
      <c r="D608" s="882"/>
      <c r="E608" s="898"/>
      <c r="F608" s="882"/>
      <c r="G608" s="882"/>
      <c r="H608" s="882"/>
      <c r="I608" s="898"/>
      <c r="J608" s="882"/>
      <c r="K608" s="898"/>
      <c r="L608" s="882"/>
      <c r="M608" s="882"/>
      <c r="N608" s="882"/>
      <c r="O608" s="882"/>
      <c r="P608" s="882"/>
      <c r="Q608" s="898"/>
      <c r="R608" s="882"/>
      <c r="S608" s="882"/>
      <c r="T608" s="882"/>
      <c r="U608" s="901"/>
      <c r="V608" s="898"/>
      <c r="W608" s="879"/>
      <c r="X608" s="882"/>
      <c r="Y608" s="882"/>
      <c r="Z608" s="950"/>
      <c r="AA608" s="906"/>
      <c r="AB608" s="904"/>
      <c r="AC608" s="885"/>
      <c r="AD608" s="892"/>
      <c r="AE608" s="892"/>
      <c r="AF608" s="832" t="s">
        <v>2726</v>
      </c>
      <c r="AG608" s="836" t="s">
        <v>69</v>
      </c>
      <c r="AH608" s="772" t="s">
        <v>2626</v>
      </c>
      <c r="AI608" s="533">
        <v>43489</v>
      </c>
      <c r="AJ608" s="533">
        <v>43809</v>
      </c>
      <c r="AK608" s="17">
        <f t="shared" si="28"/>
        <v>320</v>
      </c>
      <c r="AL608" s="196">
        <v>7.0000000000000007E-2</v>
      </c>
      <c r="AM608" s="197" t="s">
        <v>347</v>
      </c>
      <c r="AN608" s="198" t="s">
        <v>2608</v>
      </c>
      <c r="AO608" s="198" t="s">
        <v>2627</v>
      </c>
      <c r="AP608" s="198" t="s">
        <v>2612</v>
      </c>
      <c r="AQ608" s="200" t="s">
        <v>2613</v>
      </c>
    </row>
    <row r="609" spans="1:43" ht="71.25" customHeight="1" x14ac:dyDescent="0.25">
      <c r="A609" s="882"/>
      <c r="B609" s="882"/>
      <c r="C609" s="882"/>
      <c r="D609" s="882"/>
      <c r="E609" s="898"/>
      <c r="F609" s="882"/>
      <c r="G609" s="882"/>
      <c r="H609" s="882"/>
      <c r="I609" s="898"/>
      <c r="J609" s="882"/>
      <c r="K609" s="898"/>
      <c r="L609" s="882"/>
      <c r="M609" s="882"/>
      <c r="N609" s="882"/>
      <c r="O609" s="882"/>
      <c r="P609" s="882"/>
      <c r="Q609" s="898"/>
      <c r="R609" s="882"/>
      <c r="S609" s="882"/>
      <c r="T609" s="882"/>
      <c r="U609" s="901"/>
      <c r="V609" s="898"/>
      <c r="W609" s="879"/>
      <c r="X609" s="882"/>
      <c r="Y609" s="882"/>
      <c r="Z609" s="950"/>
      <c r="AA609" s="906"/>
      <c r="AB609" s="904"/>
      <c r="AC609" s="885"/>
      <c r="AD609" s="892"/>
      <c r="AE609" s="892"/>
      <c r="AF609" s="832" t="s">
        <v>2727</v>
      </c>
      <c r="AG609" s="836" t="s">
        <v>69</v>
      </c>
      <c r="AH609" s="772" t="s">
        <v>2628</v>
      </c>
      <c r="AI609" s="533">
        <v>43556</v>
      </c>
      <c r="AJ609" s="533">
        <v>43799</v>
      </c>
      <c r="AK609" s="17">
        <f t="shared" si="28"/>
        <v>243</v>
      </c>
      <c r="AL609" s="196">
        <v>7.0000000000000007E-2</v>
      </c>
      <c r="AM609" s="197" t="s">
        <v>347</v>
      </c>
      <c r="AN609" s="198" t="s">
        <v>2608</v>
      </c>
      <c r="AO609" s="198" t="s">
        <v>2627</v>
      </c>
      <c r="AP609" s="198" t="s">
        <v>2612</v>
      </c>
      <c r="AQ609" s="200" t="s">
        <v>2613</v>
      </c>
    </row>
    <row r="610" spans="1:43" ht="58.5" customHeight="1" x14ac:dyDescent="0.25">
      <c r="A610" s="882"/>
      <c r="B610" s="882"/>
      <c r="C610" s="882"/>
      <c r="D610" s="882"/>
      <c r="E610" s="898"/>
      <c r="F610" s="882"/>
      <c r="G610" s="882"/>
      <c r="H610" s="882"/>
      <c r="I610" s="898"/>
      <c r="J610" s="882"/>
      <c r="K610" s="898"/>
      <c r="L610" s="882"/>
      <c r="M610" s="882"/>
      <c r="N610" s="882"/>
      <c r="O610" s="882"/>
      <c r="P610" s="882"/>
      <c r="Q610" s="898"/>
      <c r="R610" s="882"/>
      <c r="S610" s="882"/>
      <c r="T610" s="882"/>
      <c r="U610" s="901"/>
      <c r="V610" s="898"/>
      <c r="W610" s="879"/>
      <c r="X610" s="882"/>
      <c r="Y610" s="882"/>
      <c r="Z610" s="950"/>
      <c r="AA610" s="906"/>
      <c r="AB610" s="904"/>
      <c r="AC610" s="885"/>
      <c r="AD610" s="892"/>
      <c r="AE610" s="892"/>
      <c r="AF610" s="832" t="s">
        <v>2728</v>
      </c>
      <c r="AG610" s="836" t="s">
        <v>69</v>
      </c>
      <c r="AH610" s="772" t="s">
        <v>2629</v>
      </c>
      <c r="AI610" s="533">
        <v>43516</v>
      </c>
      <c r="AJ610" s="771">
        <v>43798</v>
      </c>
      <c r="AK610" s="17">
        <f t="shared" si="28"/>
        <v>282</v>
      </c>
      <c r="AL610" s="196">
        <v>7.0000000000000007E-2</v>
      </c>
      <c r="AM610" s="197" t="s">
        <v>32</v>
      </c>
      <c r="AN610" s="765" t="s">
        <v>2610</v>
      </c>
      <c r="AO610" s="765" t="s">
        <v>2611</v>
      </c>
      <c r="AP610" s="198" t="s">
        <v>1191</v>
      </c>
      <c r="AQ610" s="200" t="s">
        <v>2616</v>
      </c>
    </row>
    <row r="611" spans="1:43" ht="27.75" thickBot="1" x14ac:dyDescent="0.3">
      <c r="A611" s="883"/>
      <c r="B611" s="883"/>
      <c r="C611" s="883"/>
      <c r="D611" s="883"/>
      <c r="E611" s="899"/>
      <c r="F611" s="883"/>
      <c r="G611" s="883"/>
      <c r="H611" s="883"/>
      <c r="I611" s="899"/>
      <c r="J611" s="883"/>
      <c r="K611" s="899"/>
      <c r="L611" s="883"/>
      <c r="M611" s="883"/>
      <c r="N611" s="883"/>
      <c r="O611" s="883"/>
      <c r="P611" s="883"/>
      <c r="Q611" s="899"/>
      <c r="R611" s="883"/>
      <c r="S611" s="883"/>
      <c r="T611" s="883"/>
      <c r="U611" s="902"/>
      <c r="V611" s="899"/>
      <c r="W611" s="880"/>
      <c r="X611" s="883"/>
      <c r="Y611" s="883"/>
      <c r="Z611" s="951"/>
      <c r="AA611" s="952"/>
      <c r="AB611" s="953"/>
      <c r="AC611" s="885"/>
      <c r="AD611" s="954"/>
      <c r="AE611" s="954"/>
      <c r="AF611" s="833" t="s">
        <v>2729</v>
      </c>
      <c r="AG611" s="835" t="s">
        <v>69</v>
      </c>
      <c r="AH611" s="23" t="s">
        <v>2630</v>
      </c>
      <c r="AI611" s="534">
        <v>43617</v>
      </c>
      <c r="AJ611" s="773">
        <v>43784</v>
      </c>
      <c r="AK611" s="27">
        <f t="shared" si="28"/>
        <v>167</v>
      </c>
      <c r="AL611" s="176">
        <v>0.1</v>
      </c>
      <c r="AM611" s="177" t="s">
        <v>32</v>
      </c>
      <c r="AN611" s="767" t="s">
        <v>2610</v>
      </c>
      <c r="AO611" s="767" t="s">
        <v>2611</v>
      </c>
      <c r="AP611" s="178" t="s">
        <v>2612</v>
      </c>
      <c r="AQ611" s="180" t="s">
        <v>2613</v>
      </c>
    </row>
    <row r="612" spans="1:43" ht="53.25" customHeight="1" thickTop="1" x14ac:dyDescent="0.25">
      <c r="A612" s="881" t="s">
        <v>1101</v>
      </c>
      <c r="B612" s="881"/>
      <c r="C612" s="881" t="s">
        <v>881</v>
      </c>
      <c r="D612" s="881" t="s">
        <v>2595</v>
      </c>
      <c r="E612" s="897" t="s">
        <v>2596</v>
      </c>
      <c r="F612" s="881" t="s">
        <v>2525</v>
      </c>
      <c r="G612" s="881" t="s">
        <v>2597</v>
      </c>
      <c r="H612" s="881" t="s">
        <v>2530</v>
      </c>
      <c r="I612" s="897" t="s">
        <v>2598</v>
      </c>
      <c r="J612" s="881" t="s">
        <v>2599</v>
      </c>
      <c r="K612" s="897" t="s">
        <v>2600</v>
      </c>
      <c r="L612" s="881">
        <v>25</v>
      </c>
      <c r="M612" s="881" t="s">
        <v>38</v>
      </c>
      <c r="N612" s="881" t="s">
        <v>2601</v>
      </c>
      <c r="O612" s="881" t="s">
        <v>2602</v>
      </c>
      <c r="P612" s="881" t="s">
        <v>2759</v>
      </c>
      <c r="Q612" s="897" t="s">
        <v>2603</v>
      </c>
      <c r="R612" s="881">
        <v>10</v>
      </c>
      <c r="S612" s="881" t="s">
        <v>38</v>
      </c>
      <c r="T612" s="881" t="s">
        <v>2631</v>
      </c>
      <c r="U612" s="900" t="s">
        <v>33</v>
      </c>
      <c r="V612" s="897" t="s">
        <v>2632</v>
      </c>
      <c r="W612" s="878">
        <v>3</v>
      </c>
      <c r="X612" s="881">
        <v>25</v>
      </c>
      <c r="Y612" s="881" t="s">
        <v>38</v>
      </c>
      <c r="Z612" s="946" t="s">
        <v>328</v>
      </c>
      <c r="AA612" s="948">
        <v>0</v>
      </c>
      <c r="AB612" s="942">
        <v>0</v>
      </c>
      <c r="AC612" s="945" t="s">
        <v>2633</v>
      </c>
      <c r="AD612" s="947" t="s">
        <v>2607</v>
      </c>
      <c r="AE612" s="947" t="s">
        <v>2608</v>
      </c>
      <c r="AF612" s="774" t="s">
        <v>2730</v>
      </c>
      <c r="AG612" s="858" t="s">
        <v>69</v>
      </c>
      <c r="AH612" s="775" t="s">
        <v>2634</v>
      </c>
      <c r="AI612" s="776">
        <v>43466</v>
      </c>
      <c r="AJ612" s="777">
        <v>43798</v>
      </c>
      <c r="AK612" s="778">
        <f t="shared" si="28"/>
        <v>332</v>
      </c>
      <c r="AL612" s="779">
        <v>0.4</v>
      </c>
      <c r="AM612" s="780" t="s">
        <v>347</v>
      </c>
      <c r="AN612" s="781" t="s">
        <v>2610</v>
      </c>
      <c r="AO612" s="781" t="s">
        <v>2611</v>
      </c>
      <c r="AP612" s="782" t="s">
        <v>1176</v>
      </c>
      <c r="AQ612" s="783" t="s">
        <v>2635</v>
      </c>
    </row>
    <row r="613" spans="1:43" ht="78.75" customHeight="1" x14ac:dyDescent="0.25">
      <c r="A613" s="882"/>
      <c r="B613" s="882"/>
      <c r="C613" s="882"/>
      <c r="D613" s="882"/>
      <c r="E613" s="898"/>
      <c r="F613" s="882"/>
      <c r="G613" s="882"/>
      <c r="H613" s="882"/>
      <c r="I613" s="898"/>
      <c r="J613" s="882"/>
      <c r="K613" s="898"/>
      <c r="L613" s="882"/>
      <c r="M613" s="882"/>
      <c r="N613" s="882"/>
      <c r="O613" s="882"/>
      <c r="P613" s="882"/>
      <c r="Q613" s="898"/>
      <c r="R613" s="882"/>
      <c r="S613" s="882"/>
      <c r="T613" s="882"/>
      <c r="U613" s="901"/>
      <c r="V613" s="898"/>
      <c r="W613" s="879"/>
      <c r="X613" s="882"/>
      <c r="Y613" s="882"/>
      <c r="Z613" s="946"/>
      <c r="AA613" s="948"/>
      <c r="AB613" s="943"/>
      <c r="AC613" s="946"/>
      <c r="AD613" s="947"/>
      <c r="AE613" s="947"/>
      <c r="AF613" s="784" t="s">
        <v>2731</v>
      </c>
      <c r="AG613" s="859" t="s">
        <v>69</v>
      </c>
      <c r="AH613" s="785" t="s">
        <v>2636</v>
      </c>
      <c r="AI613" s="786">
        <v>43516</v>
      </c>
      <c r="AJ613" s="787">
        <v>43798</v>
      </c>
      <c r="AK613" s="788">
        <f t="shared" si="28"/>
        <v>282</v>
      </c>
      <c r="AL613" s="789">
        <v>0.2</v>
      </c>
      <c r="AM613" s="790" t="s">
        <v>32</v>
      </c>
      <c r="AN613" s="791" t="s">
        <v>2610</v>
      </c>
      <c r="AO613" s="791" t="s">
        <v>2611</v>
      </c>
      <c r="AP613" s="792" t="s">
        <v>1191</v>
      </c>
      <c r="AQ613" s="793" t="s">
        <v>2616</v>
      </c>
    </row>
    <row r="614" spans="1:43" ht="36.75" customHeight="1" x14ac:dyDescent="0.25">
      <c r="A614" s="882"/>
      <c r="B614" s="882"/>
      <c r="C614" s="882"/>
      <c r="D614" s="882"/>
      <c r="E614" s="898"/>
      <c r="F614" s="882"/>
      <c r="G614" s="882"/>
      <c r="H614" s="882"/>
      <c r="I614" s="898"/>
      <c r="J614" s="882"/>
      <c r="K614" s="898"/>
      <c r="L614" s="882"/>
      <c r="M614" s="882"/>
      <c r="N614" s="882"/>
      <c r="O614" s="882"/>
      <c r="P614" s="882"/>
      <c r="Q614" s="898"/>
      <c r="R614" s="882"/>
      <c r="S614" s="882"/>
      <c r="T614" s="882"/>
      <c r="U614" s="901"/>
      <c r="V614" s="898"/>
      <c r="W614" s="879"/>
      <c r="X614" s="882"/>
      <c r="Y614" s="882"/>
      <c r="Z614" s="946"/>
      <c r="AA614" s="948"/>
      <c r="AB614" s="943"/>
      <c r="AC614" s="946"/>
      <c r="AD614" s="947"/>
      <c r="AE614" s="947"/>
      <c r="AF614" s="784" t="s">
        <v>2732</v>
      </c>
      <c r="AG614" s="859" t="s">
        <v>69</v>
      </c>
      <c r="AH614" s="785" t="s">
        <v>2637</v>
      </c>
      <c r="AI614" s="786">
        <v>43497</v>
      </c>
      <c r="AJ614" s="787">
        <v>43798</v>
      </c>
      <c r="AK614" s="788">
        <f t="shared" si="28"/>
        <v>301</v>
      </c>
      <c r="AL614" s="789">
        <v>0.2</v>
      </c>
      <c r="AM614" s="790" t="s">
        <v>32</v>
      </c>
      <c r="AN614" s="791" t="s">
        <v>2610</v>
      </c>
      <c r="AO614" s="791" t="s">
        <v>2611</v>
      </c>
      <c r="AP614" s="792"/>
      <c r="AQ614" s="793"/>
    </row>
    <row r="615" spans="1:43" ht="80.25" customHeight="1" thickBot="1" x14ac:dyDescent="0.3">
      <c r="A615" s="883"/>
      <c r="B615" s="883"/>
      <c r="C615" s="883"/>
      <c r="D615" s="883"/>
      <c r="E615" s="899"/>
      <c r="F615" s="883"/>
      <c r="G615" s="883"/>
      <c r="H615" s="883"/>
      <c r="I615" s="899"/>
      <c r="J615" s="883"/>
      <c r="K615" s="899"/>
      <c r="L615" s="883"/>
      <c r="M615" s="883"/>
      <c r="N615" s="883"/>
      <c r="O615" s="883"/>
      <c r="P615" s="883"/>
      <c r="Q615" s="899"/>
      <c r="R615" s="883"/>
      <c r="S615" s="883"/>
      <c r="T615" s="883"/>
      <c r="U615" s="902"/>
      <c r="V615" s="899"/>
      <c r="W615" s="880"/>
      <c r="X615" s="883"/>
      <c r="Y615" s="883"/>
      <c r="Z615" s="946"/>
      <c r="AA615" s="948"/>
      <c r="AB615" s="944"/>
      <c r="AC615" s="946"/>
      <c r="AD615" s="947"/>
      <c r="AE615" s="947"/>
      <c r="AF615" s="794" t="s">
        <v>2733</v>
      </c>
      <c r="AG615" s="860" t="s">
        <v>69</v>
      </c>
      <c r="AH615" s="795" t="s">
        <v>2638</v>
      </c>
      <c r="AI615" s="796">
        <v>43490</v>
      </c>
      <c r="AJ615" s="796">
        <v>43809</v>
      </c>
      <c r="AK615" s="797">
        <f t="shared" si="28"/>
        <v>319</v>
      </c>
      <c r="AL615" s="798">
        <v>0.2</v>
      </c>
      <c r="AM615" s="799" t="s">
        <v>32</v>
      </c>
      <c r="AN615" s="800" t="s">
        <v>2610</v>
      </c>
      <c r="AO615" s="800" t="s">
        <v>2611</v>
      </c>
      <c r="AP615" s="801" t="s">
        <v>1176</v>
      </c>
      <c r="AQ615" s="802" t="s">
        <v>2635</v>
      </c>
    </row>
    <row r="616" spans="1:43" ht="120" customHeight="1" thickTop="1" x14ac:dyDescent="0.25">
      <c r="A616" s="881" t="s">
        <v>1101</v>
      </c>
      <c r="B616" s="881"/>
      <c r="C616" s="881" t="s">
        <v>881</v>
      </c>
      <c r="D616" s="881" t="s">
        <v>2595</v>
      </c>
      <c r="E616" s="897" t="s">
        <v>2596</v>
      </c>
      <c r="F616" s="881" t="s">
        <v>2525</v>
      </c>
      <c r="G616" s="881" t="s">
        <v>2597</v>
      </c>
      <c r="H616" s="881" t="s">
        <v>2530</v>
      </c>
      <c r="I616" s="897" t="s">
        <v>2598</v>
      </c>
      <c r="J616" s="881" t="s">
        <v>2599</v>
      </c>
      <c r="K616" s="897" t="s">
        <v>2600</v>
      </c>
      <c r="L616" s="881">
        <v>25</v>
      </c>
      <c r="M616" s="881" t="s">
        <v>38</v>
      </c>
      <c r="N616" s="881" t="s">
        <v>2601</v>
      </c>
      <c r="O616" s="881" t="s">
        <v>2602</v>
      </c>
      <c r="P616" s="881" t="s">
        <v>2759</v>
      </c>
      <c r="Q616" s="897" t="s">
        <v>2603</v>
      </c>
      <c r="R616" s="881">
        <v>10</v>
      </c>
      <c r="S616" s="881" t="s">
        <v>38</v>
      </c>
      <c r="T616" s="881" t="s">
        <v>2639</v>
      </c>
      <c r="U616" s="900" t="s">
        <v>33</v>
      </c>
      <c r="V616" s="897" t="s">
        <v>2640</v>
      </c>
      <c r="W616" s="878">
        <v>3</v>
      </c>
      <c r="X616" s="881">
        <v>25</v>
      </c>
      <c r="Y616" s="881" t="s">
        <v>38</v>
      </c>
      <c r="Z616" s="885" t="s">
        <v>328</v>
      </c>
      <c r="AA616" s="936">
        <v>0</v>
      </c>
      <c r="AB616" s="936">
        <v>0</v>
      </c>
      <c r="AC616" s="941" t="s">
        <v>2641</v>
      </c>
      <c r="AD616" s="891" t="s">
        <v>2607</v>
      </c>
      <c r="AE616" s="891" t="s">
        <v>2608</v>
      </c>
      <c r="AF616" s="803" t="s">
        <v>2734</v>
      </c>
      <c r="AG616" s="861" t="s">
        <v>69</v>
      </c>
      <c r="AH616" s="804" t="s">
        <v>2642</v>
      </c>
      <c r="AI616" s="805">
        <v>43486</v>
      </c>
      <c r="AJ616" s="805">
        <v>43738</v>
      </c>
      <c r="AK616" s="806">
        <f t="shared" si="28"/>
        <v>252</v>
      </c>
      <c r="AL616" s="807">
        <v>0.5</v>
      </c>
      <c r="AM616" s="808" t="s">
        <v>347</v>
      </c>
      <c r="AN616" s="809" t="s">
        <v>2610</v>
      </c>
      <c r="AO616" s="809" t="s">
        <v>2611</v>
      </c>
      <c r="AP616" s="810" t="s">
        <v>1176</v>
      </c>
      <c r="AQ616" s="811" t="s">
        <v>2643</v>
      </c>
    </row>
    <row r="617" spans="1:43" ht="44.25" customHeight="1" x14ac:dyDescent="0.25">
      <c r="A617" s="882"/>
      <c r="B617" s="882"/>
      <c r="C617" s="882"/>
      <c r="D617" s="882"/>
      <c r="E617" s="898"/>
      <c r="F617" s="882"/>
      <c r="G617" s="882"/>
      <c r="H617" s="882"/>
      <c r="I617" s="898"/>
      <c r="J617" s="882"/>
      <c r="K617" s="898"/>
      <c r="L617" s="882"/>
      <c r="M617" s="882"/>
      <c r="N617" s="882"/>
      <c r="O617" s="882"/>
      <c r="P617" s="882"/>
      <c r="Q617" s="898"/>
      <c r="R617" s="882"/>
      <c r="S617" s="882"/>
      <c r="T617" s="882"/>
      <c r="U617" s="901"/>
      <c r="V617" s="898"/>
      <c r="W617" s="879"/>
      <c r="X617" s="882"/>
      <c r="Y617" s="882"/>
      <c r="Z617" s="885"/>
      <c r="AA617" s="937"/>
      <c r="AB617" s="937"/>
      <c r="AC617" s="885"/>
      <c r="AD617" s="892"/>
      <c r="AE617" s="892"/>
      <c r="AF617" s="832" t="s">
        <v>2735</v>
      </c>
      <c r="AG617" s="836" t="s">
        <v>69</v>
      </c>
      <c r="AH617" s="199" t="s">
        <v>2644</v>
      </c>
      <c r="AI617" s="205">
        <v>43556</v>
      </c>
      <c r="AJ617" s="205">
        <v>43644</v>
      </c>
      <c r="AK617" s="17">
        <f t="shared" si="28"/>
        <v>88</v>
      </c>
      <c r="AL617" s="196">
        <v>0.25</v>
      </c>
      <c r="AM617" s="197" t="s">
        <v>32</v>
      </c>
      <c r="AN617" s="765" t="s">
        <v>2610</v>
      </c>
      <c r="AO617" s="765" t="s">
        <v>2611</v>
      </c>
      <c r="AP617" s="198" t="s">
        <v>1176</v>
      </c>
      <c r="AQ617" s="200" t="s">
        <v>2643</v>
      </c>
    </row>
    <row r="618" spans="1:43" ht="47.25" customHeight="1" thickBot="1" x14ac:dyDescent="0.3">
      <c r="A618" s="883"/>
      <c r="B618" s="883"/>
      <c r="C618" s="883"/>
      <c r="D618" s="883"/>
      <c r="E618" s="899"/>
      <c r="F618" s="883"/>
      <c r="G618" s="883"/>
      <c r="H618" s="883"/>
      <c r="I618" s="899"/>
      <c r="J618" s="883"/>
      <c r="K618" s="899"/>
      <c r="L618" s="883"/>
      <c r="M618" s="883"/>
      <c r="N618" s="883"/>
      <c r="O618" s="883"/>
      <c r="P618" s="883"/>
      <c r="Q618" s="899"/>
      <c r="R618" s="883"/>
      <c r="S618" s="883"/>
      <c r="T618" s="883"/>
      <c r="U618" s="902"/>
      <c r="V618" s="899"/>
      <c r="W618" s="880"/>
      <c r="X618" s="883"/>
      <c r="Y618" s="883"/>
      <c r="Z618" s="886"/>
      <c r="AA618" s="940"/>
      <c r="AB618" s="940"/>
      <c r="AC618" s="886"/>
      <c r="AD618" s="893"/>
      <c r="AE618" s="893"/>
      <c r="AF618" s="833" t="s">
        <v>2736</v>
      </c>
      <c r="AG618" s="835" t="s">
        <v>69</v>
      </c>
      <c r="AH618" s="23" t="s">
        <v>2645</v>
      </c>
      <c r="AI618" s="534">
        <v>43497</v>
      </c>
      <c r="AJ618" s="773">
        <v>43798</v>
      </c>
      <c r="AK618" s="27">
        <f t="shared" si="28"/>
        <v>301</v>
      </c>
      <c r="AL618" s="176">
        <v>0.25</v>
      </c>
      <c r="AM618" s="177" t="s">
        <v>32</v>
      </c>
      <c r="AN618" s="767" t="s">
        <v>2610</v>
      </c>
      <c r="AO618" s="767" t="s">
        <v>2611</v>
      </c>
      <c r="AP618" s="178"/>
      <c r="AQ618" s="180"/>
    </row>
    <row r="619" spans="1:43" ht="60" customHeight="1" thickTop="1" x14ac:dyDescent="0.25">
      <c r="A619" s="881" t="s">
        <v>1101</v>
      </c>
      <c r="B619" s="881"/>
      <c r="C619" s="881" t="s">
        <v>881</v>
      </c>
      <c r="D619" s="881" t="s">
        <v>2595</v>
      </c>
      <c r="E619" s="897" t="s">
        <v>2596</v>
      </c>
      <c r="F619" s="881" t="s">
        <v>2525</v>
      </c>
      <c r="G619" s="881" t="s">
        <v>2597</v>
      </c>
      <c r="H619" s="881" t="s">
        <v>2530</v>
      </c>
      <c r="I619" s="897" t="s">
        <v>2598</v>
      </c>
      <c r="J619" s="881" t="s">
        <v>2599</v>
      </c>
      <c r="K619" s="897" t="s">
        <v>2600</v>
      </c>
      <c r="L619" s="881">
        <v>25</v>
      </c>
      <c r="M619" s="881" t="s">
        <v>38</v>
      </c>
      <c r="N619" s="881" t="s">
        <v>2601</v>
      </c>
      <c r="O619" s="881" t="s">
        <v>2602</v>
      </c>
      <c r="P619" s="881" t="s">
        <v>2759</v>
      </c>
      <c r="Q619" s="897" t="s">
        <v>2603</v>
      </c>
      <c r="R619" s="881">
        <v>10</v>
      </c>
      <c r="S619" s="881" t="s">
        <v>38</v>
      </c>
      <c r="T619" s="881" t="s">
        <v>2647</v>
      </c>
      <c r="U619" s="900" t="s">
        <v>33</v>
      </c>
      <c r="V619" s="897" t="s">
        <v>2648</v>
      </c>
      <c r="W619" s="878">
        <v>3</v>
      </c>
      <c r="X619" s="881">
        <v>100</v>
      </c>
      <c r="Y619" s="881" t="s">
        <v>38</v>
      </c>
      <c r="Z619" s="884" t="s">
        <v>328</v>
      </c>
      <c r="AA619" s="936">
        <v>0</v>
      </c>
      <c r="AB619" s="936">
        <v>0</v>
      </c>
      <c r="AC619" s="938" t="s">
        <v>2649</v>
      </c>
      <c r="AD619" s="891" t="s">
        <v>2607</v>
      </c>
      <c r="AE619" s="891" t="s">
        <v>2608</v>
      </c>
      <c r="AF619" s="831" t="s">
        <v>2737</v>
      </c>
      <c r="AG619" s="834" t="s">
        <v>69</v>
      </c>
      <c r="AH619" s="4" t="s">
        <v>2650</v>
      </c>
      <c r="AI619" s="744">
        <v>43497</v>
      </c>
      <c r="AJ619" s="812">
        <v>43798</v>
      </c>
      <c r="AK619" s="8">
        <f t="shared" si="28"/>
        <v>301</v>
      </c>
      <c r="AL619" s="167">
        <v>0.35</v>
      </c>
      <c r="AM619" s="168" t="s">
        <v>32</v>
      </c>
      <c r="AN619" s="763" t="s">
        <v>2610</v>
      </c>
      <c r="AO619" s="763" t="s">
        <v>2611</v>
      </c>
      <c r="AP619" s="169"/>
      <c r="AQ619" s="171"/>
    </row>
    <row r="620" spans="1:43" ht="72" customHeight="1" x14ac:dyDescent="0.25">
      <c r="A620" s="882"/>
      <c r="B620" s="882"/>
      <c r="C620" s="882"/>
      <c r="D620" s="882"/>
      <c r="E620" s="898"/>
      <c r="F620" s="882"/>
      <c r="G620" s="882"/>
      <c r="H620" s="882"/>
      <c r="I620" s="898"/>
      <c r="J620" s="882"/>
      <c r="K620" s="898"/>
      <c r="L620" s="882"/>
      <c r="M620" s="882"/>
      <c r="N620" s="882"/>
      <c r="O620" s="882"/>
      <c r="P620" s="882"/>
      <c r="Q620" s="898"/>
      <c r="R620" s="882"/>
      <c r="S620" s="882"/>
      <c r="T620" s="882"/>
      <c r="U620" s="901"/>
      <c r="V620" s="898"/>
      <c r="W620" s="879"/>
      <c r="X620" s="882"/>
      <c r="Y620" s="882"/>
      <c r="Z620" s="885"/>
      <c r="AA620" s="937"/>
      <c r="AB620" s="937"/>
      <c r="AC620" s="939"/>
      <c r="AD620" s="892"/>
      <c r="AE620" s="892"/>
      <c r="AF620" s="832" t="s">
        <v>2738</v>
      </c>
      <c r="AG620" s="836" t="s">
        <v>69</v>
      </c>
      <c r="AH620" s="199" t="s">
        <v>2651</v>
      </c>
      <c r="AI620" s="533">
        <v>43516</v>
      </c>
      <c r="AJ620" s="771">
        <v>43798</v>
      </c>
      <c r="AK620" s="17">
        <f t="shared" si="28"/>
        <v>282</v>
      </c>
      <c r="AL620" s="196">
        <v>0.35</v>
      </c>
      <c r="AM620" s="197" t="s">
        <v>32</v>
      </c>
      <c r="AN620" s="765" t="s">
        <v>2610</v>
      </c>
      <c r="AO620" s="765" t="s">
        <v>2611</v>
      </c>
      <c r="AP620" s="198" t="s">
        <v>1191</v>
      </c>
      <c r="AQ620" s="200" t="s">
        <v>2616</v>
      </c>
    </row>
    <row r="621" spans="1:43" ht="48.75" customHeight="1" thickBot="1" x14ac:dyDescent="0.3">
      <c r="A621" s="882"/>
      <c r="B621" s="882"/>
      <c r="C621" s="882"/>
      <c r="D621" s="882"/>
      <c r="E621" s="898"/>
      <c r="F621" s="882"/>
      <c r="G621" s="882"/>
      <c r="H621" s="882"/>
      <c r="I621" s="898"/>
      <c r="J621" s="882"/>
      <c r="K621" s="898"/>
      <c r="L621" s="882"/>
      <c r="M621" s="882"/>
      <c r="N621" s="882"/>
      <c r="O621" s="882"/>
      <c r="P621" s="882"/>
      <c r="Q621" s="898"/>
      <c r="R621" s="882"/>
      <c r="S621" s="882"/>
      <c r="T621" s="882"/>
      <c r="U621" s="901"/>
      <c r="V621" s="898"/>
      <c r="W621" s="879"/>
      <c r="X621" s="882"/>
      <c r="Y621" s="882"/>
      <c r="Z621" s="885"/>
      <c r="AA621" s="937"/>
      <c r="AB621" s="937"/>
      <c r="AC621" s="939"/>
      <c r="AD621" s="892"/>
      <c r="AE621" s="892"/>
      <c r="AF621" s="416" t="s">
        <v>2739</v>
      </c>
      <c r="AG621" s="843" t="s">
        <v>69</v>
      </c>
      <c r="AH621" s="813" t="s">
        <v>2652</v>
      </c>
      <c r="AI621" s="814">
        <v>43525</v>
      </c>
      <c r="AJ621" s="814">
        <v>43784</v>
      </c>
      <c r="AK621" s="185">
        <f t="shared" si="28"/>
        <v>259</v>
      </c>
      <c r="AL621" s="186">
        <v>0.3</v>
      </c>
      <c r="AM621" s="187" t="s">
        <v>32</v>
      </c>
      <c r="AN621" s="815" t="s">
        <v>2610</v>
      </c>
      <c r="AO621" s="815" t="s">
        <v>2611</v>
      </c>
      <c r="AP621" s="188" t="s">
        <v>2620</v>
      </c>
      <c r="AQ621" s="190" t="s">
        <v>2621</v>
      </c>
    </row>
    <row r="622" spans="1:43" ht="54.75" customHeight="1" thickTop="1" x14ac:dyDescent="0.25">
      <c r="A622" s="933" t="s">
        <v>1101</v>
      </c>
      <c r="B622" s="918"/>
      <c r="C622" s="918" t="s">
        <v>881</v>
      </c>
      <c r="D622" s="918" t="s">
        <v>2595</v>
      </c>
      <c r="E622" s="912" t="s">
        <v>2596</v>
      </c>
      <c r="F622" s="918" t="s">
        <v>2525</v>
      </c>
      <c r="G622" s="918" t="s">
        <v>2597</v>
      </c>
      <c r="H622" s="918" t="s">
        <v>2530</v>
      </c>
      <c r="I622" s="912" t="s">
        <v>2598</v>
      </c>
      <c r="J622" s="918" t="s">
        <v>2599</v>
      </c>
      <c r="K622" s="912" t="s">
        <v>2600</v>
      </c>
      <c r="L622" s="918">
        <v>25</v>
      </c>
      <c r="M622" s="918" t="s">
        <v>38</v>
      </c>
      <c r="N622" s="918" t="s">
        <v>2601</v>
      </c>
      <c r="O622" s="918" t="s">
        <v>2602</v>
      </c>
      <c r="P622" s="918" t="s">
        <v>2759</v>
      </c>
      <c r="Q622" s="912" t="s">
        <v>2603</v>
      </c>
      <c r="R622" s="918">
        <v>10</v>
      </c>
      <c r="S622" s="918" t="s">
        <v>38</v>
      </c>
      <c r="T622" s="918" t="s">
        <v>2653</v>
      </c>
      <c r="U622" s="909" t="s">
        <v>33</v>
      </c>
      <c r="V622" s="912" t="s">
        <v>2654</v>
      </c>
      <c r="W622" s="915">
        <v>3</v>
      </c>
      <c r="X622" s="918">
        <v>100</v>
      </c>
      <c r="Y622" s="918" t="s">
        <v>38</v>
      </c>
      <c r="Z622" s="921" t="s">
        <v>328</v>
      </c>
      <c r="AA622" s="930">
        <v>0</v>
      </c>
      <c r="AB622" s="930">
        <v>0</v>
      </c>
      <c r="AC622" s="924" t="s">
        <v>2655</v>
      </c>
      <c r="AD622" s="925" t="s">
        <v>2607</v>
      </c>
      <c r="AE622" s="925" t="s">
        <v>2608</v>
      </c>
      <c r="AF622" s="831" t="s">
        <v>2740</v>
      </c>
      <c r="AG622" s="834" t="s">
        <v>69</v>
      </c>
      <c r="AH622" s="4" t="s">
        <v>2656</v>
      </c>
      <c r="AI622" s="816">
        <v>43506</v>
      </c>
      <c r="AJ622" s="812">
        <v>43615</v>
      </c>
      <c r="AK622" s="8">
        <f t="shared" si="28"/>
        <v>109</v>
      </c>
      <c r="AL622" s="167">
        <v>0.2</v>
      </c>
      <c r="AM622" s="168" t="s">
        <v>32</v>
      </c>
      <c r="AN622" s="763" t="s">
        <v>2610</v>
      </c>
      <c r="AO622" s="763" t="s">
        <v>2611</v>
      </c>
      <c r="AP622" s="169" t="s">
        <v>2612</v>
      </c>
      <c r="AQ622" s="171" t="s">
        <v>2613</v>
      </c>
    </row>
    <row r="623" spans="1:43" ht="87" customHeight="1" x14ac:dyDescent="0.25">
      <c r="A623" s="934"/>
      <c r="B623" s="919"/>
      <c r="C623" s="919"/>
      <c r="D623" s="919"/>
      <c r="E623" s="913"/>
      <c r="F623" s="919"/>
      <c r="G623" s="919"/>
      <c r="H623" s="919"/>
      <c r="I623" s="913"/>
      <c r="J623" s="919"/>
      <c r="K623" s="913"/>
      <c r="L623" s="919"/>
      <c r="M623" s="919"/>
      <c r="N623" s="919"/>
      <c r="O623" s="919"/>
      <c r="P623" s="919"/>
      <c r="Q623" s="913"/>
      <c r="R623" s="919"/>
      <c r="S623" s="919"/>
      <c r="T623" s="919"/>
      <c r="U623" s="910"/>
      <c r="V623" s="913"/>
      <c r="W623" s="916"/>
      <c r="X623" s="919"/>
      <c r="Y623" s="919"/>
      <c r="Z623" s="922"/>
      <c r="AA623" s="931"/>
      <c r="AB623" s="931"/>
      <c r="AC623" s="922"/>
      <c r="AD623" s="926"/>
      <c r="AE623" s="926"/>
      <c r="AF623" s="832" t="s">
        <v>2741</v>
      </c>
      <c r="AG623" s="836" t="s">
        <v>69</v>
      </c>
      <c r="AH623" s="13" t="s">
        <v>2657</v>
      </c>
      <c r="AI623" s="533">
        <v>43516</v>
      </c>
      <c r="AJ623" s="771">
        <v>43798</v>
      </c>
      <c r="AK623" s="17">
        <f t="shared" si="28"/>
        <v>282</v>
      </c>
      <c r="AL623" s="196">
        <v>0.4</v>
      </c>
      <c r="AM623" s="197" t="s">
        <v>32</v>
      </c>
      <c r="AN623" s="765" t="s">
        <v>2610</v>
      </c>
      <c r="AO623" s="765" t="s">
        <v>2611</v>
      </c>
      <c r="AP623" s="198" t="s">
        <v>1191</v>
      </c>
      <c r="AQ623" s="200" t="s">
        <v>2616</v>
      </c>
    </row>
    <row r="624" spans="1:43" ht="62.25" customHeight="1" thickBot="1" x14ac:dyDescent="0.3">
      <c r="A624" s="935"/>
      <c r="B624" s="920"/>
      <c r="C624" s="920"/>
      <c r="D624" s="920"/>
      <c r="E624" s="914"/>
      <c r="F624" s="920"/>
      <c r="G624" s="920"/>
      <c r="H624" s="920"/>
      <c r="I624" s="914"/>
      <c r="J624" s="920"/>
      <c r="K624" s="914"/>
      <c r="L624" s="920"/>
      <c r="M624" s="920"/>
      <c r="N624" s="920"/>
      <c r="O624" s="920"/>
      <c r="P624" s="920"/>
      <c r="Q624" s="914"/>
      <c r="R624" s="920"/>
      <c r="S624" s="920"/>
      <c r="T624" s="920"/>
      <c r="U624" s="911"/>
      <c r="V624" s="914"/>
      <c r="W624" s="917"/>
      <c r="X624" s="920"/>
      <c r="Y624" s="920"/>
      <c r="Z624" s="923"/>
      <c r="AA624" s="932"/>
      <c r="AB624" s="932"/>
      <c r="AC624" s="923"/>
      <c r="AD624" s="927"/>
      <c r="AE624" s="927"/>
      <c r="AF624" s="833" t="s">
        <v>2742</v>
      </c>
      <c r="AG624" s="835" t="s">
        <v>69</v>
      </c>
      <c r="AH624" s="23" t="s">
        <v>2658</v>
      </c>
      <c r="AI624" s="534">
        <v>43525</v>
      </c>
      <c r="AJ624" s="534">
        <v>43784</v>
      </c>
      <c r="AK624" s="27">
        <f t="shared" si="28"/>
        <v>259</v>
      </c>
      <c r="AL624" s="176">
        <v>0.4</v>
      </c>
      <c r="AM624" s="177" t="s">
        <v>32</v>
      </c>
      <c r="AN624" s="767" t="s">
        <v>2610</v>
      </c>
      <c r="AO624" s="767" t="s">
        <v>2611</v>
      </c>
      <c r="AP624" s="178" t="s">
        <v>2659</v>
      </c>
      <c r="AQ624" s="232" t="s">
        <v>2660</v>
      </c>
    </row>
    <row r="625" spans="1:43" ht="51" customHeight="1" thickTop="1" x14ac:dyDescent="0.25">
      <c r="A625" s="933" t="s">
        <v>1101</v>
      </c>
      <c r="B625" s="918"/>
      <c r="C625" s="918" t="s">
        <v>881</v>
      </c>
      <c r="D625" s="918" t="s">
        <v>2595</v>
      </c>
      <c r="E625" s="912" t="s">
        <v>2596</v>
      </c>
      <c r="F625" s="918" t="s">
        <v>2525</v>
      </c>
      <c r="G625" s="918" t="s">
        <v>2597</v>
      </c>
      <c r="H625" s="918" t="s">
        <v>2530</v>
      </c>
      <c r="I625" s="912" t="s">
        <v>2598</v>
      </c>
      <c r="J625" s="918" t="s">
        <v>2599</v>
      </c>
      <c r="K625" s="912" t="s">
        <v>2600</v>
      </c>
      <c r="L625" s="918">
        <v>25</v>
      </c>
      <c r="M625" s="918" t="s">
        <v>38</v>
      </c>
      <c r="N625" s="918" t="s">
        <v>2601</v>
      </c>
      <c r="O625" s="918" t="s">
        <v>2602</v>
      </c>
      <c r="P625" s="918" t="s">
        <v>2759</v>
      </c>
      <c r="Q625" s="912" t="s">
        <v>2603</v>
      </c>
      <c r="R625" s="918">
        <v>10</v>
      </c>
      <c r="S625" s="918" t="s">
        <v>38</v>
      </c>
      <c r="T625" s="918" t="s">
        <v>2661</v>
      </c>
      <c r="U625" s="909" t="s">
        <v>33</v>
      </c>
      <c r="V625" s="912" t="s">
        <v>2662</v>
      </c>
      <c r="W625" s="915">
        <v>3</v>
      </c>
      <c r="X625" s="918">
        <v>10</v>
      </c>
      <c r="Y625" s="918" t="s">
        <v>38</v>
      </c>
      <c r="Z625" s="921" t="s">
        <v>328</v>
      </c>
      <c r="AA625" s="817">
        <v>300000000</v>
      </c>
      <c r="AB625" s="817">
        <v>0</v>
      </c>
      <c r="AC625" s="924" t="s">
        <v>2633</v>
      </c>
      <c r="AD625" s="925" t="s">
        <v>2607</v>
      </c>
      <c r="AE625" s="925" t="s">
        <v>2608</v>
      </c>
      <c r="AF625" s="831" t="s">
        <v>2743</v>
      </c>
      <c r="AG625" s="328" t="s">
        <v>69</v>
      </c>
      <c r="AH625" s="170" t="s">
        <v>2663</v>
      </c>
      <c r="AI625" s="744">
        <v>43486</v>
      </c>
      <c r="AJ625" s="744">
        <v>43738</v>
      </c>
      <c r="AK625" s="8">
        <f t="shared" si="28"/>
        <v>252</v>
      </c>
      <c r="AL625" s="167">
        <v>0.2</v>
      </c>
      <c r="AM625" s="408" t="s">
        <v>32</v>
      </c>
      <c r="AN625" s="818" t="s">
        <v>2610</v>
      </c>
      <c r="AO625" s="763" t="s">
        <v>2611</v>
      </c>
      <c r="AP625" s="169" t="s">
        <v>1176</v>
      </c>
      <c r="AQ625" s="171" t="s">
        <v>2643</v>
      </c>
    </row>
    <row r="626" spans="1:43" ht="109.5" customHeight="1" x14ac:dyDescent="0.25">
      <c r="A626" s="934"/>
      <c r="B626" s="919"/>
      <c r="C626" s="919"/>
      <c r="D626" s="919"/>
      <c r="E626" s="913"/>
      <c r="F626" s="919"/>
      <c r="G626" s="919"/>
      <c r="H626" s="919"/>
      <c r="I626" s="913"/>
      <c r="J626" s="919"/>
      <c r="K626" s="913"/>
      <c r="L626" s="919"/>
      <c r="M626" s="919"/>
      <c r="N626" s="919"/>
      <c r="O626" s="919"/>
      <c r="P626" s="919"/>
      <c r="Q626" s="913"/>
      <c r="R626" s="919"/>
      <c r="S626" s="919"/>
      <c r="T626" s="919"/>
      <c r="U626" s="910"/>
      <c r="V626" s="913"/>
      <c r="W626" s="916"/>
      <c r="X626" s="919"/>
      <c r="Y626" s="919"/>
      <c r="Z626" s="922"/>
      <c r="AA626" s="928">
        <v>0</v>
      </c>
      <c r="AB626" s="928">
        <v>0</v>
      </c>
      <c r="AC626" s="922"/>
      <c r="AD626" s="926"/>
      <c r="AE626" s="926"/>
      <c r="AF626" s="832" t="s">
        <v>2744</v>
      </c>
      <c r="AG626" s="329" t="s">
        <v>69</v>
      </c>
      <c r="AH626" s="199" t="s">
        <v>2664</v>
      </c>
      <c r="AI626" s="533">
        <v>43497</v>
      </c>
      <c r="AJ626" s="533">
        <v>43524</v>
      </c>
      <c r="AK626" s="17">
        <f t="shared" si="28"/>
        <v>27</v>
      </c>
      <c r="AL626" s="196">
        <v>0.1</v>
      </c>
      <c r="AM626" s="415" t="s">
        <v>347</v>
      </c>
      <c r="AN626" s="819" t="s">
        <v>2610</v>
      </c>
      <c r="AO626" s="765" t="s">
        <v>2611</v>
      </c>
      <c r="AP626" s="198" t="s">
        <v>1176</v>
      </c>
      <c r="AQ626" s="200" t="s">
        <v>2643</v>
      </c>
    </row>
    <row r="627" spans="1:43" ht="72.75" customHeight="1" x14ac:dyDescent="0.25">
      <c r="A627" s="934"/>
      <c r="B627" s="919"/>
      <c r="C627" s="919"/>
      <c r="D627" s="919"/>
      <c r="E627" s="913"/>
      <c r="F627" s="919"/>
      <c r="G627" s="919"/>
      <c r="H627" s="919"/>
      <c r="I627" s="913"/>
      <c r="J627" s="919"/>
      <c r="K627" s="913"/>
      <c r="L627" s="919"/>
      <c r="M627" s="919"/>
      <c r="N627" s="919"/>
      <c r="O627" s="919"/>
      <c r="P627" s="919"/>
      <c r="Q627" s="913"/>
      <c r="R627" s="919"/>
      <c r="S627" s="919"/>
      <c r="T627" s="919"/>
      <c r="U627" s="910"/>
      <c r="V627" s="913"/>
      <c r="W627" s="916"/>
      <c r="X627" s="919"/>
      <c r="Y627" s="919"/>
      <c r="Z627" s="922"/>
      <c r="AA627" s="928"/>
      <c r="AB627" s="928"/>
      <c r="AC627" s="922"/>
      <c r="AD627" s="926"/>
      <c r="AE627" s="926"/>
      <c r="AF627" s="832" t="s">
        <v>2745</v>
      </c>
      <c r="AG627" s="329" t="s">
        <v>69</v>
      </c>
      <c r="AH627" s="199" t="s">
        <v>2665</v>
      </c>
      <c r="AI627" s="533">
        <v>43556</v>
      </c>
      <c r="AJ627" s="533">
        <v>43784</v>
      </c>
      <c r="AK627" s="17">
        <f t="shared" si="28"/>
        <v>228</v>
      </c>
      <c r="AL627" s="196">
        <v>0.1</v>
      </c>
      <c r="AM627" s="415" t="s">
        <v>347</v>
      </c>
      <c r="AN627" s="819" t="s">
        <v>2610</v>
      </c>
      <c r="AO627" s="765" t="s">
        <v>2611</v>
      </c>
      <c r="AP627" s="198" t="s">
        <v>1176</v>
      </c>
      <c r="AQ627" s="200" t="s">
        <v>2643</v>
      </c>
    </row>
    <row r="628" spans="1:43" ht="115.5" customHeight="1" x14ac:dyDescent="0.25">
      <c r="A628" s="934"/>
      <c r="B628" s="919"/>
      <c r="C628" s="919"/>
      <c r="D628" s="919"/>
      <c r="E628" s="913"/>
      <c r="F628" s="919"/>
      <c r="G628" s="919"/>
      <c r="H628" s="919"/>
      <c r="I628" s="913"/>
      <c r="J628" s="919"/>
      <c r="K628" s="913"/>
      <c r="L628" s="919"/>
      <c r="M628" s="919"/>
      <c r="N628" s="919"/>
      <c r="O628" s="919"/>
      <c r="P628" s="919"/>
      <c r="Q628" s="913"/>
      <c r="R628" s="919"/>
      <c r="S628" s="919"/>
      <c r="T628" s="919"/>
      <c r="U628" s="910"/>
      <c r="V628" s="913"/>
      <c r="W628" s="916"/>
      <c r="X628" s="919"/>
      <c r="Y628" s="919"/>
      <c r="Z628" s="922"/>
      <c r="AA628" s="928"/>
      <c r="AB628" s="928"/>
      <c r="AC628" s="922"/>
      <c r="AD628" s="926"/>
      <c r="AE628" s="926"/>
      <c r="AF628" s="832" t="s">
        <v>2746</v>
      </c>
      <c r="AG628" s="329" t="s">
        <v>69</v>
      </c>
      <c r="AH628" s="199" t="s">
        <v>2666</v>
      </c>
      <c r="AI628" s="533">
        <v>43497</v>
      </c>
      <c r="AJ628" s="533">
        <v>43784</v>
      </c>
      <c r="AK628" s="17">
        <f t="shared" si="28"/>
        <v>287</v>
      </c>
      <c r="AL628" s="196">
        <v>0.1</v>
      </c>
      <c r="AM628" s="415" t="s">
        <v>32</v>
      </c>
      <c r="AN628" s="819" t="s">
        <v>2610</v>
      </c>
      <c r="AO628" s="765" t="s">
        <v>2611</v>
      </c>
      <c r="AP628" s="198" t="s">
        <v>1176</v>
      </c>
      <c r="AQ628" s="200" t="s">
        <v>2643</v>
      </c>
    </row>
    <row r="629" spans="1:43" ht="102.75" customHeight="1" x14ac:dyDescent="0.25">
      <c r="A629" s="934"/>
      <c r="B629" s="919"/>
      <c r="C629" s="919"/>
      <c r="D629" s="919"/>
      <c r="E629" s="913"/>
      <c r="F629" s="919"/>
      <c r="G629" s="919"/>
      <c r="H629" s="919"/>
      <c r="I629" s="913"/>
      <c r="J629" s="919"/>
      <c r="K629" s="913"/>
      <c r="L629" s="919"/>
      <c r="M629" s="919"/>
      <c r="N629" s="919"/>
      <c r="O629" s="919"/>
      <c r="P629" s="919"/>
      <c r="Q629" s="913"/>
      <c r="R629" s="919"/>
      <c r="S629" s="919"/>
      <c r="T629" s="919"/>
      <c r="U629" s="910"/>
      <c r="V629" s="913"/>
      <c r="W629" s="916"/>
      <c r="X629" s="919"/>
      <c r="Y629" s="919"/>
      <c r="Z629" s="922"/>
      <c r="AA629" s="928"/>
      <c r="AB629" s="928"/>
      <c r="AC629" s="922"/>
      <c r="AD629" s="926"/>
      <c r="AE629" s="926"/>
      <c r="AF629" s="832" t="s">
        <v>2747</v>
      </c>
      <c r="AG629" s="329" t="s">
        <v>69</v>
      </c>
      <c r="AH629" s="199" t="s">
        <v>2667</v>
      </c>
      <c r="AI629" s="533">
        <v>43556</v>
      </c>
      <c r="AJ629" s="533">
        <v>43784</v>
      </c>
      <c r="AK629" s="17">
        <f t="shared" si="28"/>
        <v>228</v>
      </c>
      <c r="AL629" s="196">
        <v>0.1</v>
      </c>
      <c r="AM629" s="415" t="s">
        <v>32</v>
      </c>
      <c r="AN629" s="819" t="s">
        <v>2610</v>
      </c>
      <c r="AO629" s="765" t="s">
        <v>2611</v>
      </c>
      <c r="AP629" s="198" t="s">
        <v>1176</v>
      </c>
      <c r="AQ629" s="200" t="s">
        <v>2643</v>
      </c>
    </row>
    <row r="630" spans="1:43" ht="27" x14ac:dyDescent="0.25">
      <c r="A630" s="934"/>
      <c r="B630" s="919"/>
      <c r="C630" s="919"/>
      <c r="D630" s="919"/>
      <c r="E630" s="913"/>
      <c r="F630" s="919"/>
      <c r="G630" s="919"/>
      <c r="H630" s="919"/>
      <c r="I630" s="913"/>
      <c r="J630" s="919"/>
      <c r="K630" s="913"/>
      <c r="L630" s="919"/>
      <c r="M630" s="919"/>
      <c r="N630" s="919"/>
      <c r="O630" s="919"/>
      <c r="P630" s="919"/>
      <c r="Q630" s="913"/>
      <c r="R630" s="919"/>
      <c r="S630" s="919"/>
      <c r="T630" s="919"/>
      <c r="U630" s="910"/>
      <c r="V630" s="913"/>
      <c r="W630" s="916"/>
      <c r="X630" s="919"/>
      <c r="Y630" s="919"/>
      <c r="Z630" s="922"/>
      <c r="AA630" s="928"/>
      <c r="AB630" s="928"/>
      <c r="AC630" s="922"/>
      <c r="AD630" s="926"/>
      <c r="AE630" s="926"/>
      <c r="AF630" s="832" t="s">
        <v>2748</v>
      </c>
      <c r="AG630" s="329" t="s">
        <v>69</v>
      </c>
      <c r="AH630" s="199" t="s">
        <v>2668</v>
      </c>
      <c r="AI630" s="533">
        <v>43525</v>
      </c>
      <c r="AJ630" s="533">
        <v>43784</v>
      </c>
      <c r="AK630" s="17">
        <f t="shared" si="28"/>
        <v>259</v>
      </c>
      <c r="AL630" s="196">
        <v>0.1</v>
      </c>
      <c r="AM630" s="415" t="s">
        <v>32</v>
      </c>
      <c r="AN630" s="819" t="s">
        <v>2610</v>
      </c>
      <c r="AO630" s="765" t="s">
        <v>2611</v>
      </c>
      <c r="AP630" s="198" t="s">
        <v>2620</v>
      </c>
      <c r="AQ630" s="200" t="s">
        <v>2621</v>
      </c>
    </row>
    <row r="631" spans="1:43" ht="57.75" customHeight="1" x14ac:dyDescent="0.25">
      <c r="A631" s="934"/>
      <c r="B631" s="919"/>
      <c r="C631" s="919"/>
      <c r="D631" s="919"/>
      <c r="E631" s="913"/>
      <c r="F631" s="919"/>
      <c r="G631" s="919"/>
      <c r="H631" s="919"/>
      <c r="I631" s="913"/>
      <c r="J631" s="919"/>
      <c r="K631" s="913"/>
      <c r="L631" s="919"/>
      <c r="M631" s="919"/>
      <c r="N631" s="919"/>
      <c r="O631" s="919"/>
      <c r="P631" s="919"/>
      <c r="Q631" s="913"/>
      <c r="R631" s="919"/>
      <c r="S631" s="919"/>
      <c r="T631" s="919"/>
      <c r="U631" s="910"/>
      <c r="V631" s="913"/>
      <c r="W631" s="916"/>
      <c r="X631" s="919"/>
      <c r="Y631" s="919"/>
      <c r="Z631" s="922"/>
      <c r="AA631" s="928"/>
      <c r="AB631" s="928"/>
      <c r="AC631" s="922"/>
      <c r="AD631" s="926"/>
      <c r="AE631" s="926"/>
      <c r="AF631" s="832" t="s">
        <v>2749</v>
      </c>
      <c r="AG631" s="329" t="s">
        <v>69</v>
      </c>
      <c r="AH631" s="199" t="s">
        <v>2669</v>
      </c>
      <c r="AI631" s="533">
        <v>43556</v>
      </c>
      <c r="AJ631" s="533">
        <v>43784</v>
      </c>
      <c r="AK631" s="17">
        <f t="shared" si="28"/>
        <v>228</v>
      </c>
      <c r="AL631" s="196">
        <v>0.15</v>
      </c>
      <c r="AM631" s="415" t="s">
        <v>347</v>
      </c>
      <c r="AN631" s="819" t="s">
        <v>2610</v>
      </c>
      <c r="AO631" s="765" t="s">
        <v>2611</v>
      </c>
      <c r="AP631" s="198" t="s">
        <v>1176</v>
      </c>
      <c r="AQ631" s="200" t="s">
        <v>2643</v>
      </c>
    </row>
    <row r="632" spans="1:43" ht="49.5" customHeight="1" x14ac:dyDescent="0.25">
      <c r="A632" s="934"/>
      <c r="B632" s="919"/>
      <c r="C632" s="919"/>
      <c r="D632" s="919"/>
      <c r="E632" s="913"/>
      <c r="F632" s="919"/>
      <c r="G632" s="919"/>
      <c r="H632" s="919"/>
      <c r="I632" s="913"/>
      <c r="J632" s="919"/>
      <c r="K632" s="913"/>
      <c r="L632" s="919"/>
      <c r="M632" s="919"/>
      <c r="N632" s="919"/>
      <c r="O632" s="919"/>
      <c r="P632" s="919"/>
      <c r="Q632" s="913"/>
      <c r="R632" s="919"/>
      <c r="S632" s="919"/>
      <c r="T632" s="919"/>
      <c r="U632" s="910"/>
      <c r="V632" s="913"/>
      <c r="W632" s="916"/>
      <c r="X632" s="919"/>
      <c r="Y632" s="919"/>
      <c r="Z632" s="922"/>
      <c r="AA632" s="928"/>
      <c r="AB632" s="928"/>
      <c r="AC632" s="922"/>
      <c r="AD632" s="926"/>
      <c r="AE632" s="926"/>
      <c r="AF632" s="832" t="s">
        <v>2750</v>
      </c>
      <c r="AG632" s="329" t="s">
        <v>69</v>
      </c>
      <c r="AH632" s="199" t="s">
        <v>2670</v>
      </c>
      <c r="AI632" s="533">
        <v>43556</v>
      </c>
      <c r="AJ632" s="533">
        <v>43784</v>
      </c>
      <c r="AK632" s="17">
        <f t="shared" si="28"/>
        <v>228</v>
      </c>
      <c r="AL632" s="196">
        <v>0.1</v>
      </c>
      <c r="AM632" s="415" t="s">
        <v>347</v>
      </c>
      <c r="AN632" s="819" t="s">
        <v>2610</v>
      </c>
      <c r="AO632" s="765" t="s">
        <v>2611</v>
      </c>
      <c r="AP632" s="198" t="s">
        <v>1176</v>
      </c>
      <c r="AQ632" s="200" t="s">
        <v>2643</v>
      </c>
    </row>
    <row r="633" spans="1:43" ht="103.5" customHeight="1" thickBot="1" x14ac:dyDescent="0.3">
      <c r="A633" s="935"/>
      <c r="B633" s="920"/>
      <c r="C633" s="920"/>
      <c r="D633" s="920"/>
      <c r="E633" s="914"/>
      <c r="F633" s="920"/>
      <c r="G633" s="920"/>
      <c r="H633" s="920"/>
      <c r="I633" s="914"/>
      <c r="J633" s="920"/>
      <c r="K633" s="914"/>
      <c r="L633" s="920"/>
      <c r="M633" s="920"/>
      <c r="N633" s="920"/>
      <c r="O633" s="920"/>
      <c r="P633" s="920"/>
      <c r="Q633" s="914"/>
      <c r="R633" s="920"/>
      <c r="S633" s="920"/>
      <c r="T633" s="920"/>
      <c r="U633" s="911"/>
      <c r="V633" s="914"/>
      <c r="W633" s="917"/>
      <c r="X633" s="920"/>
      <c r="Y633" s="920"/>
      <c r="Z633" s="923"/>
      <c r="AA633" s="929"/>
      <c r="AB633" s="929"/>
      <c r="AC633" s="923"/>
      <c r="AD633" s="927"/>
      <c r="AE633" s="927"/>
      <c r="AF633" s="833" t="s">
        <v>2751</v>
      </c>
      <c r="AG633" s="330" t="s">
        <v>69</v>
      </c>
      <c r="AH633" s="179" t="s">
        <v>2671</v>
      </c>
      <c r="AI633" s="534">
        <v>43497</v>
      </c>
      <c r="AJ633" s="773">
        <v>43798</v>
      </c>
      <c r="AK633" s="27">
        <f t="shared" si="28"/>
        <v>301</v>
      </c>
      <c r="AL633" s="176">
        <v>0.05</v>
      </c>
      <c r="AM633" s="412" t="s">
        <v>32</v>
      </c>
      <c r="AN633" s="820" t="s">
        <v>2610</v>
      </c>
      <c r="AO633" s="767" t="s">
        <v>2611</v>
      </c>
      <c r="AP633" s="178"/>
      <c r="AQ633" s="180"/>
    </row>
    <row r="634" spans="1:43" ht="59.25" customHeight="1" thickTop="1" x14ac:dyDescent="0.25">
      <c r="A634" s="882" t="s">
        <v>1101</v>
      </c>
      <c r="B634" s="882"/>
      <c r="C634" s="882" t="s">
        <v>881</v>
      </c>
      <c r="D634" s="882" t="s">
        <v>2595</v>
      </c>
      <c r="E634" s="898" t="s">
        <v>2596</v>
      </c>
      <c r="F634" s="882" t="s">
        <v>2525</v>
      </c>
      <c r="G634" s="882" t="s">
        <v>2597</v>
      </c>
      <c r="H634" s="882" t="s">
        <v>2530</v>
      </c>
      <c r="I634" s="898" t="s">
        <v>2598</v>
      </c>
      <c r="J634" s="882" t="s">
        <v>2599</v>
      </c>
      <c r="K634" s="898" t="s">
        <v>2600</v>
      </c>
      <c r="L634" s="882">
        <v>25</v>
      </c>
      <c r="M634" s="882" t="s">
        <v>38</v>
      </c>
      <c r="N634" s="882" t="s">
        <v>2601</v>
      </c>
      <c r="O634" s="882" t="s">
        <v>2602</v>
      </c>
      <c r="P634" s="882" t="s">
        <v>2759</v>
      </c>
      <c r="Q634" s="898" t="s">
        <v>2603</v>
      </c>
      <c r="R634" s="882">
        <v>10</v>
      </c>
      <c r="S634" s="882" t="s">
        <v>38</v>
      </c>
      <c r="T634" s="882" t="s">
        <v>2672</v>
      </c>
      <c r="U634" s="901" t="s">
        <v>33</v>
      </c>
      <c r="V634" s="898" t="s">
        <v>2673</v>
      </c>
      <c r="W634" s="879">
        <v>3</v>
      </c>
      <c r="X634" s="882">
        <v>50</v>
      </c>
      <c r="Y634" s="882" t="s">
        <v>38</v>
      </c>
      <c r="Z634" s="885" t="s">
        <v>328</v>
      </c>
      <c r="AA634" s="906">
        <v>0</v>
      </c>
      <c r="AB634" s="904">
        <v>0</v>
      </c>
      <c r="AC634" s="885" t="s">
        <v>2649</v>
      </c>
      <c r="AD634" s="892" t="s">
        <v>2607</v>
      </c>
      <c r="AE634" s="892" t="s">
        <v>2608</v>
      </c>
      <c r="AF634" s="419" t="s">
        <v>2752</v>
      </c>
      <c r="AG634" s="419" t="s">
        <v>69</v>
      </c>
      <c r="AH634" s="61" t="s">
        <v>2674</v>
      </c>
      <c r="AI634" s="821">
        <v>43506</v>
      </c>
      <c r="AJ634" s="822">
        <v>43615</v>
      </c>
      <c r="AK634" s="65">
        <f t="shared" si="28"/>
        <v>109</v>
      </c>
      <c r="AL634" s="303">
        <v>0.5</v>
      </c>
      <c r="AM634" s="304" t="s">
        <v>347</v>
      </c>
      <c r="AN634" s="763" t="s">
        <v>2610</v>
      </c>
      <c r="AO634" s="763" t="s">
        <v>2611</v>
      </c>
      <c r="AP634" s="169" t="s">
        <v>1191</v>
      </c>
      <c r="AQ634" s="171" t="s">
        <v>2616</v>
      </c>
    </row>
    <row r="635" spans="1:43" ht="49.5" customHeight="1" thickBot="1" x14ac:dyDescent="0.3">
      <c r="A635" s="883"/>
      <c r="B635" s="883"/>
      <c r="C635" s="883"/>
      <c r="D635" s="883"/>
      <c r="E635" s="899"/>
      <c r="F635" s="883"/>
      <c r="G635" s="883"/>
      <c r="H635" s="883"/>
      <c r="I635" s="899"/>
      <c r="J635" s="883"/>
      <c r="K635" s="899"/>
      <c r="L635" s="883"/>
      <c r="M635" s="883"/>
      <c r="N635" s="883"/>
      <c r="O635" s="883"/>
      <c r="P635" s="883"/>
      <c r="Q635" s="899"/>
      <c r="R635" s="883"/>
      <c r="S635" s="883"/>
      <c r="T635" s="883"/>
      <c r="U635" s="902"/>
      <c r="V635" s="899"/>
      <c r="W635" s="880"/>
      <c r="X635" s="883"/>
      <c r="Y635" s="883"/>
      <c r="Z635" s="886"/>
      <c r="AA635" s="907"/>
      <c r="AB635" s="905"/>
      <c r="AC635" s="886"/>
      <c r="AD635" s="893"/>
      <c r="AE635" s="893"/>
      <c r="AF635" s="833" t="s">
        <v>2753</v>
      </c>
      <c r="AG635" s="330" t="s">
        <v>69</v>
      </c>
      <c r="AH635" s="179" t="s">
        <v>2675</v>
      </c>
      <c r="AI635" s="175">
        <v>43619</v>
      </c>
      <c r="AJ635" s="175">
        <v>43644</v>
      </c>
      <c r="AK635" s="27">
        <f t="shared" si="28"/>
        <v>25</v>
      </c>
      <c r="AL635" s="176">
        <v>0.5</v>
      </c>
      <c r="AM635" s="177" t="s">
        <v>32</v>
      </c>
      <c r="AN635" s="767" t="s">
        <v>2610</v>
      </c>
      <c r="AO635" s="767" t="s">
        <v>2611</v>
      </c>
      <c r="AP635" s="178"/>
      <c r="AQ635" s="180"/>
    </row>
    <row r="636" spans="1:43" ht="58.5" customHeight="1" thickTop="1" x14ac:dyDescent="0.25">
      <c r="A636" s="881" t="s">
        <v>1101</v>
      </c>
      <c r="B636" s="881"/>
      <c r="C636" s="881" t="s">
        <v>881</v>
      </c>
      <c r="D636" s="881" t="s">
        <v>2595</v>
      </c>
      <c r="E636" s="897" t="s">
        <v>2596</v>
      </c>
      <c r="F636" s="881" t="s">
        <v>2525</v>
      </c>
      <c r="G636" s="881" t="s">
        <v>2597</v>
      </c>
      <c r="H636" s="881" t="s">
        <v>2530</v>
      </c>
      <c r="I636" s="897" t="s">
        <v>2598</v>
      </c>
      <c r="J636" s="881" t="s">
        <v>2599</v>
      </c>
      <c r="K636" s="897" t="s">
        <v>2600</v>
      </c>
      <c r="L636" s="881">
        <v>25</v>
      </c>
      <c r="M636" s="881" t="s">
        <v>38</v>
      </c>
      <c r="N636" s="881" t="s">
        <v>2601</v>
      </c>
      <c r="O636" s="881" t="s">
        <v>2602</v>
      </c>
      <c r="P636" s="881" t="s">
        <v>2759</v>
      </c>
      <c r="Q636" s="897" t="s">
        <v>2603</v>
      </c>
      <c r="R636" s="881">
        <v>10</v>
      </c>
      <c r="S636" s="881" t="s">
        <v>38</v>
      </c>
      <c r="T636" s="881">
        <v>279</v>
      </c>
      <c r="U636" s="900" t="s">
        <v>33</v>
      </c>
      <c r="V636" s="897" t="s">
        <v>2676</v>
      </c>
      <c r="W636" s="878">
        <v>3</v>
      </c>
      <c r="X636" s="881">
        <v>25</v>
      </c>
      <c r="Y636" s="881" t="s">
        <v>38</v>
      </c>
      <c r="Z636" s="884" t="s">
        <v>328</v>
      </c>
      <c r="AA636" s="908">
        <v>0</v>
      </c>
      <c r="AB636" s="903">
        <v>0</v>
      </c>
      <c r="AC636" s="890" t="s">
        <v>2677</v>
      </c>
      <c r="AD636" s="891" t="s">
        <v>2607</v>
      </c>
      <c r="AE636" s="891" t="s">
        <v>2608</v>
      </c>
      <c r="AF636" s="831" t="s">
        <v>2754</v>
      </c>
      <c r="AG636" s="328" t="s">
        <v>69</v>
      </c>
      <c r="AH636" s="170" t="s">
        <v>2678</v>
      </c>
      <c r="AI636" s="166">
        <v>43490</v>
      </c>
      <c r="AJ636" s="166">
        <v>43809</v>
      </c>
      <c r="AK636" s="8">
        <f t="shared" si="28"/>
        <v>319</v>
      </c>
      <c r="AL636" s="167">
        <v>0.4</v>
      </c>
      <c r="AM636" s="168" t="s">
        <v>32</v>
      </c>
      <c r="AN636" s="763" t="s">
        <v>2610</v>
      </c>
      <c r="AO636" s="763" t="s">
        <v>2611</v>
      </c>
      <c r="AP636" s="169" t="s">
        <v>2620</v>
      </c>
      <c r="AQ636" s="171" t="s">
        <v>2621</v>
      </c>
    </row>
    <row r="637" spans="1:43" ht="70.5" customHeight="1" x14ac:dyDescent="0.25">
      <c r="A637" s="882"/>
      <c r="B637" s="882"/>
      <c r="C637" s="882"/>
      <c r="D637" s="882"/>
      <c r="E637" s="898"/>
      <c r="F637" s="882"/>
      <c r="G637" s="882"/>
      <c r="H637" s="882"/>
      <c r="I637" s="898"/>
      <c r="J637" s="882"/>
      <c r="K637" s="898"/>
      <c r="L637" s="882"/>
      <c r="M637" s="882"/>
      <c r="N637" s="882"/>
      <c r="O637" s="882"/>
      <c r="P637" s="882"/>
      <c r="Q637" s="898"/>
      <c r="R637" s="882"/>
      <c r="S637" s="882"/>
      <c r="T637" s="882"/>
      <c r="U637" s="901"/>
      <c r="V637" s="898"/>
      <c r="W637" s="879"/>
      <c r="X637" s="882"/>
      <c r="Y637" s="882"/>
      <c r="Z637" s="885"/>
      <c r="AA637" s="906"/>
      <c r="AB637" s="904"/>
      <c r="AC637" s="885"/>
      <c r="AD637" s="892"/>
      <c r="AE637" s="892"/>
      <c r="AF637" s="832" t="s">
        <v>2755</v>
      </c>
      <c r="AG637" s="329" t="s">
        <v>69</v>
      </c>
      <c r="AH637" s="13" t="s">
        <v>2679</v>
      </c>
      <c r="AI637" s="533">
        <v>43516</v>
      </c>
      <c r="AJ637" s="771">
        <v>43798</v>
      </c>
      <c r="AK637" s="17">
        <f t="shared" si="28"/>
        <v>282</v>
      </c>
      <c r="AL637" s="196">
        <v>0.4</v>
      </c>
      <c r="AM637" s="197" t="s">
        <v>32</v>
      </c>
      <c r="AN637" s="765" t="s">
        <v>2610</v>
      </c>
      <c r="AO637" s="765" t="s">
        <v>2611</v>
      </c>
      <c r="AP637" s="198" t="s">
        <v>1191</v>
      </c>
      <c r="AQ637" s="200" t="s">
        <v>2616</v>
      </c>
    </row>
    <row r="638" spans="1:43" ht="27.75" thickBot="1" x14ac:dyDescent="0.3">
      <c r="A638" s="882"/>
      <c r="B638" s="882"/>
      <c r="C638" s="882"/>
      <c r="D638" s="882"/>
      <c r="E638" s="898"/>
      <c r="F638" s="882"/>
      <c r="G638" s="882"/>
      <c r="H638" s="882"/>
      <c r="I638" s="898"/>
      <c r="J638" s="882"/>
      <c r="K638" s="898"/>
      <c r="L638" s="882"/>
      <c r="M638" s="882"/>
      <c r="N638" s="882"/>
      <c r="O638" s="882"/>
      <c r="P638" s="882"/>
      <c r="Q638" s="898"/>
      <c r="R638" s="882"/>
      <c r="S638" s="882"/>
      <c r="T638" s="882"/>
      <c r="U638" s="901"/>
      <c r="V638" s="898"/>
      <c r="W638" s="879"/>
      <c r="X638" s="882"/>
      <c r="Y638" s="882"/>
      <c r="Z638" s="885"/>
      <c r="AA638" s="906"/>
      <c r="AB638" s="904"/>
      <c r="AC638" s="886"/>
      <c r="AD638" s="892"/>
      <c r="AE638" s="892"/>
      <c r="AF638" s="833" t="s">
        <v>2756</v>
      </c>
      <c r="AG638" s="330" t="s">
        <v>69</v>
      </c>
      <c r="AH638" s="23" t="s">
        <v>2680</v>
      </c>
      <c r="AI638" s="175">
        <v>43619</v>
      </c>
      <c r="AJ638" s="773">
        <v>43798</v>
      </c>
      <c r="AK638" s="27">
        <f t="shared" si="28"/>
        <v>179</v>
      </c>
      <c r="AL638" s="176">
        <v>0.2</v>
      </c>
      <c r="AM638" s="177" t="s">
        <v>32</v>
      </c>
      <c r="AN638" s="767" t="s">
        <v>2610</v>
      </c>
      <c r="AO638" s="767" t="s">
        <v>2611</v>
      </c>
      <c r="AP638" s="178" t="s">
        <v>2612</v>
      </c>
      <c r="AQ638" s="180" t="s">
        <v>2613</v>
      </c>
    </row>
    <row r="639" spans="1:43" ht="50.25" customHeight="1" thickTop="1" x14ac:dyDescent="0.25">
      <c r="A639" s="894" t="s">
        <v>1101</v>
      </c>
      <c r="B639" s="881"/>
      <c r="C639" s="881" t="s">
        <v>881</v>
      </c>
      <c r="D639" s="881" t="s">
        <v>2595</v>
      </c>
      <c r="E639" s="897" t="s">
        <v>2596</v>
      </c>
      <c r="F639" s="881" t="s">
        <v>2525</v>
      </c>
      <c r="G639" s="881" t="s">
        <v>2597</v>
      </c>
      <c r="H639" s="881" t="s">
        <v>2530</v>
      </c>
      <c r="I639" s="897" t="s">
        <v>2598</v>
      </c>
      <c r="J639" s="881" t="s">
        <v>2599</v>
      </c>
      <c r="K639" s="897" t="s">
        <v>2600</v>
      </c>
      <c r="L639" s="881">
        <v>25</v>
      </c>
      <c r="M639" s="881" t="s">
        <v>38</v>
      </c>
      <c r="N639" s="881" t="s">
        <v>2601</v>
      </c>
      <c r="O639" s="881" t="s">
        <v>2602</v>
      </c>
      <c r="P639" s="881" t="s">
        <v>2759</v>
      </c>
      <c r="Q639" s="897" t="s">
        <v>2603</v>
      </c>
      <c r="R639" s="881">
        <v>10</v>
      </c>
      <c r="S639" s="881" t="s">
        <v>38</v>
      </c>
      <c r="T639" s="881">
        <v>280</v>
      </c>
      <c r="U639" s="900" t="s">
        <v>33</v>
      </c>
      <c r="V639" s="897" t="s">
        <v>2681</v>
      </c>
      <c r="W639" s="878">
        <v>3</v>
      </c>
      <c r="X639" s="881">
        <v>100</v>
      </c>
      <c r="Y639" s="881" t="s">
        <v>38</v>
      </c>
      <c r="Z639" s="884" t="s">
        <v>328</v>
      </c>
      <c r="AA639" s="887">
        <v>0</v>
      </c>
      <c r="AB639" s="823">
        <v>155946374</v>
      </c>
      <c r="AC639" s="890" t="s">
        <v>2682</v>
      </c>
      <c r="AD639" s="891" t="s">
        <v>2607</v>
      </c>
      <c r="AE639" s="891" t="s">
        <v>2608</v>
      </c>
      <c r="AF639" s="831" t="s">
        <v>2757</v>
      </c>
      <c r="AG639" s="328" t="s">
        <v>69</v>
      </c>
      <c r="AH639" s="170" t="s">
        <v>2683</v>
      </c>
      <c r="AI639" s="166">
        <v>43556</v>
      </c>
      <c r="AJ639" s="166">
        <v>43677</v>
      </c>
      <c r="AK639" s="8">
        <f t="shared" si="28"/>
        <v>121</v>
      </c>
      <c r="AL639" s="167">
        <v>0.25</v>
      </c>
      <c r="AM639" s="168" t="s">
        <v>32</v>
      </c>
      <c r="AN639" s="169" t="s">
        <v>2608</v>
      </c>
      <c r="AO639" s="169" t="s">
        <v>2627</v>
      </c>
      <c r="AP639" s="169" t="s">
        <v>2612</v>
      </c>
      <c r="AQ639" s="171" t="s">
        <v>2613</v>
      </c>
    </row>
    <row r="640" spans="1:43" ht="41.25" customHeight="1" x14ac:dyDescent="0.25">
      <c r="A640" s="895"/>
      <c r="B640" s="882"/>
      <c r="C640" s="882"/>
      <c r="D640" s="882"/>
      <c r="E640" s="898"/>
      <c r="F640" s="882"/>
      <c r="G640" s="882"/>
      <c r="H640" s="882"/>
      <c r="I640" s="898"/>
      <c r="J640" s="882"/>
      <c r="K640" s="898"/>
      <c r="L640" s="882"/>
      <c r="M640" s="882"/>
      <c r="N640" s="882"/>
      <c r="O640" s="882"/>
      <c r="P640" s="882"/>
      <c r="Q640" s="898"/>
      <c r="R640" s="882"/>
      <c r="S640" s="882"/>
      <c r="T640" s="882"/>
      <c r="U640" s="901"/>
      <c r="V640" s="898"/>
      <c r="W640" s="879"/>
      <c r="X640" s="882"/>
      <c r="Y640" s="882"/>
      <c r="Z640" s="885"/>
      <c r="AA640" s="888"/>
      <c r="AB640" s="824">
        <v>153000000</v>
      </c>
      <c r="AC640" s="885"/>
      <c r="AD640" s="892"/>
      <c r="AE640" s="892"/>
      <c r="AF640" s="832" t="s">
        <v>2758</v>
      </c>
      <c r="AG640" s="329" t="s">
        <v>69</v>
      </c>
      <c r="AH640" s="199" t="s">
        <v>2684</v>
      </c>
      <c r="AI640" s="205">
        <v>43587</v>
      </c>
      <c r="AJ640" s="205">
        <v>43707</v>
      </c>
      <c r="AK640" s="17">
        <f t="shared" si="28"/>
        <v>120</v>
      </c>
      <c r="AL640" s="196">
        <v>0.25</v>
      </c>
      <c r="AM640" s="197" t="s">
        <v>32</v>
      </c>
      <c r="AN640" s="198" t="s">
        <v>2608</v>
      </c>
      <c r="AO640" s="198" t="s">
        <v>2627</v>
      </c>
      <c r="AP640" s="198" t="s">
        <v>2612</v>
      </c>
      <c r="AQ640" s="200" t="s">
        <v>2613</v>
      </c>
    </row>
    <row r="641" spans="1:43" ht="45" customHeight="1" x14ac:dyDescent="0.25">
      <c r="A641" s="895"/>
      <c r="B641" s="882"/>
      <c r="C641" s="882"/>
      <c r="D641" s="882"/>
      <c r="E641" s="898"/>
      <c r="F641" s="882"/>
      <c r="G641" s="882"/>
      <c r="H641" s="882"/>
      <c r="I641" s="898"/>
      <c r="J641" s="882"/>
      <c r="K641" s="898"/>
      <c r="L641" s="882"/>
      <c r="M641" s="882"/>
      <c r="N641" s="882"/>
      <c r="O641" s="882"/>
      <c r="P641" s="882"/>
      <c r="Q641" s="898"/>
      <c r="R641" s="882"/>
      <c r="S641" s="882"/>
      <c r="T641" s="882"/>
      <c r="U641" s="901"/>
      <c r="V641" s="898"/>
      <c r="W641" s="879"/>
      <c r="X641" s="882"/>
      <c r="Y641" s="882"/>
      <c r="Z641" s="885"/>
      <c r="AA641" s="888"/>
      <c r="AB641" s="825">
        <v>112500000</v>
      </c>
      <c r="AC641" s="885"/>
      <c r="AD641" s="892"/>
      <c r="AE641" s="892"/>
      <c r="AF641" s="832" t="s">
        <v>2785</v>
      </c>
      <c r="AG641" s="329" t="s">
        <v>69</v>
      </c>
      <c r="AH641" s="199" t="s">
        <v>2685</v>
      </c>
      <c r="AI641" s="205">
        <v>43678</v>
      </c>
      <c r="AJ641" s="205">
        <v>43769</v>
      </c>
      <c r="AK641" s="17">
        <f t="shared" si="28"/>
        <v>91</v>
      </c>
      <c r="AL641" s="196">
        <v>0.25</v>
      </c>
      <c r="AM641" s="197" t="s">
        <v>32</v>
      </c>
      <c r="AN641" s="765" t="s">
        <v>2610</v>
      </c>
      <c r="AO641" s="765" t="s">
        <v>2611</v>
      </c>
      <c r="AP641" s="198" t="s">
        <v>1176</v>
      </c>
      <c r="AQ641" s="200" t="s">
        <v>2643</v>
      </c>
    </row>
    <row r="642" spans="1:43" ht="47.25" customHeight="1" thickBot="1" x14ac:dyDescent="0.3">
      <c r="A642" s="896"/>
      <c r="B642" s="883"/>
      <c r="C642" s="883"/>
      <c r="D642" s="883"/>
      <c r="E642" s="899"/>
      <c r="F642" s="883"/>
      <c r="G642" s="883"/>
      <c r="H642" s="883"/>
      <c r="I642" s="899"/>
      <c r="J642" s="883"/>
      <c r="K642" s="899"/>
      <c r="L642" s="883"/>
      <c r="M642" s="883"/>
      <c r="N642" s="883"/>
      <c r="O642" s="883"/>
      <c r="P642" s="883"/>
      <c r="Q642" s="899"/>
      <c r="R642" s="883"/>
      <c r="S642" s="883"/>
      <c r="T642" s="883"/>
      <c r="U642" s="902"/>
      <c r="V642" s="899"/>
      <c r="W642" s="880"/>
      <c r="X642" s="883"/>
      <c r="Y642" s="883"/>
      <c r="Z642" s="886"/>
      <c r="AA642" s="889"/>
      <c r="AB642" s="826">
        <v>112500000</v>
      </c>
      <c r="AC642" s="886"/>
      <c r="AD642" s="893"/>
      <c r="AE642" s="893"/>
      <c r="AF642" s="833" t="s">
        <v>2786</v>
      </c>
      <c r="AG642" s="330" t="s">
        <v>69</v>
      </c>
      <c r="AH642" s="179" t="s">
        <v>2686</v>
      </c>
      <c r="AI642" s="175">
        <v>43678</v>
      </c>
      <c r="AJ642" s="175">
        <v>43769</v>
      </c>
      <c r="AK642" s="27">
        <f t="shared" si="28"/>
        <v>91</v>
      </c>
      <c r="AL642" s="176">
        <v>0.25</v>
      </c>
      <c r="AM642" s="177" t="s">
        <v>32</v>
      </c>
      <c r="AN642" s="767" t="s">
        <v>2610</v>
      </c>
      <c r="AO642" s="767" t="s">
        <v>2611</v>
      </c>
      <c r="AP642" s="178" t="s">
        <v>1176</v>
      </c>
      <c r="AQ642" s="180" t="s">
        <v>2643</v>
      </c>
    </row>
    <row r="643" spans="1:43" ht="119.25" customHeight="1" thickTop="1" thickBot="1" x14ac:dyDescent="0.3">
      <c r="A643" s="348" t="s">
        <v>880</v>
      </c>
      <c r="B643" s="112"/>
      <c r="C643" s="112" t="s">
        <v>881</v>
      </c>
      <c r="D643" s="112" t="s">
        <v>2595</v>
      </c>
      <c r="E643" s="116" t="s">
        <v>882</v>
      </c>
      <c r="F643" s="112" t="s">
        <v>2760</v>
      </c>
      <c r="G643" s="112" t="s">
        <v>883</v>
      </c>
      <c r="H643" s="112" t="s">
        <v>2761</v>
      </c>
      <c r="I643" s="116" t="s">
        <v>884</v>
      </c>
      <c r="J643" s="112" t="s">
        <v>2762</v>
      </c>
      <c r="K643" s="116" t="s">
        <v>2763</v>
      </c>
      <c r="L643" s="112">
        <v>100</v>
      </c>
      <c r="M643" s="116" t="s">
        <v>38</v>
      </c>
      <c r="N643" s="115" t="s">
        <v>2764</v>
      </c>
      <c r="O643" s="112" t="s">
        <v>2765</v>
      </c>
      <c r="P643" s="112" t="s">
        <v>2646</v>
      </c>
      <c r="Q643" s="116" t="s">
        <v>2766</v>
      </c>
      <c r="R643" s="259">
        <v>100</v>
      </c>
      <c r="S643" s="112" t="s">
        <v>38</v>
      </c>
      <c r="T643" s="260" t="s">
        <v>2538</v>
      </c>
      <c r="U643" s="129" t="s">
        <v>33</v>
      </c>
      <c r="V643" s="121" t="s">
        <v>2767</v>
      </c>
      <c r="W643" s="268">
        <v>0.05</v>
      </c>
      <c r="X643" s="349">
        <v>100</v>
      </c>
      <c r="Y643" s="112" t="s">
        <v>38</v>
      </c>
      <c r="Z643" s="127" t="s">
        <v>895</v>
      </c>
      <c r="AA643" s="403"/>
      <c r="AB643" s="265"/>
      <c r="AC643" s="127"/>
      <c r="AD643" s="128" t="s">
        <v>889</v>
      </c>
      <c r="AE643" s="128" t="s">
        <v>805</v>
      </c>
      <c r="AF643" s="855" t="s">
        <v>2787</v>
      </c>
      <c r="AG643" s="129" t="s">
        <v>33</v>
      </c>
      <c r="AH643" s="135" t="s">
        <v>2767</v>
      </c>
      <c r="AI643" s="227">
        <v>43466</v>
      </c>
      <c r="AJ643" s="227">
        <v>43830</v>
      </c>
      <c r="AK643" s="2">
        <f>AJ643-AI643</f>
        <v>364</v>
      </c>
      <c r="AL643" s="133">
        <v>1</v>
      </c>
      <c r="AM643" s="134" t="s">
        <v>347</v>
      </c>
      <c r="AN643" s="115" t="s">
        <v>805</v>
      </c>
      <c r="AO643" s="127" t="s">
        <v>889</v>
      </c>
      <c r="AP643" s="115"/>
      <c r="AQ643" s="136"/>
    </row>
    <row r="644" spans="1:43" ht="86.25" customHeight="1" thickTop="1" thickBot="1" x14ac:dyDescent="0.3">
      <c r="A644" s="348" t="s">
        <v>880</v>
      </c>
      <c r="B644" s="112"/>
      <c r="C644" s="112" t="s">
        <v>881</v>
      </c>
      <c r="D644" s="112" t="s">
        <v>2595</v>
      </c>
      <c r="E644" s="116" t="s">
        <v>882</v>
      </c>
      <c r="F644" s="112" t="s">
        <v>2760</v>
      </c>
      <c r="G644" s="112" t="s">
        <v>883</v>
      </c>
      <c r="H644" s="112" t="s">
        <v>2761</v>
      </c>
      <c r="I644" s="116" t="s">
        <v>884</v>
      </c>
      <c r="J644" s="112" t="s">
        <v>2762</v>
      </c>
      <c r="K644" s="116" t="s">
        <v>2763</v>
      </c>
      <c r="L644" s="112">
        <v>100</v>
      </c>
      <c r="M644" s="116" t="s">
        <v>38</v>
      </c>
      <c r="N644" s="115" t="s">
        <v>2764</v>
      </c>
      <c r="O644" s="112" t="s">
        <v>2765</v>
      </c>
      <c r="P644" s="112" t="s">
        <v>2646</v>
      </c>
      <c r="Q644" s="116" t="s">
        <v>2766</v>
      </c>
      <c r="R644" s="259">
        <v>100</v>
      </c>
      <c r="S644" s="112" t="s">
        <v>38</v>
      </c>
      <c r="T644" s="260" t="s">
        <v>2546</v>
      </c>
      <c r="U644" s="129" t="s">
        <v>33</v>
      </c>
      <c r="V644" s="121" t="s">
        <v>2768</v>
      </c>
      <c r="W644" s="268">
        <v>0.15</v>
      </c>
      <c r="X644" s="827">
        <v>4</v>
      </c>
      <c r="Y644" s="112" t="s">
        <v>327</v>
      </c>
      <c r="Z644" s="127" t="s">
        <v>328</v>
      </c>
      <c r="AA644" s="403"/>
      <c r="AB644" s="265"/>
      <c r="AC644" s="127"/>
      <c r="AD644" s="128" t="s">
        <v>896</v>
      </c>
      <c r="AE644" s="128" t="s">
        <v>203</v>
      </c>
      <c r="AF644" s="855" t="s">
        <v>2788</v>
      </c>
      <c r="AG644" s="129" t="s">
        <v>33</v>
      </c>
      <c r="AH644" s="135" t="s">
        <v>2769</v>
      </c>
      <c r="AI644" s="227">
        <v>43466</v>
      </c>
      <c r="AJ644" s="227">
        <v>43830</v>
      </c>
      <c r="AK644" s="2">
        <f t="shared" ref="AK644:AK652" si="29">AJ644-AI644</f>
        <v>364</v>
      </c>
      <c r="AL644" s="133">
        <v>0.25</v>
      </c>
      <c r="AM644" s="134" t="s">
        <v>32</v>
      </c>
      <c r="AN644" s="128" t="s">
        <v>203</v>
      </c>
      <c r="AO644" s="128" t="s">
        <v>896</v>
      </c>
      <c r="AP644" s="115"/>
      <c r="AQ644" s="136"/>
    </row>
    <row r="645" spans="1:43" ht="76.5" customHeight="1" thickTop="1" thickBot="1" x14ac:dyDescent="0.3">
      <c r="A645" s="348" t="s">
        <v>880</v>
      </c>
      <c r="B645" s="112"/>
      <c r="C645" s="112" t="s">
        <v>881</v>
      </c>
      <c r="D645" s="112" t="s">
        <v>2595</v>
      </c>
      <c r="E645" s="116" t="s">
        <v>882</v>
      </c>
      <c r="F645" s="112" t="s">
        <v>2760</v>
      </c>
      <c r="G645" s="112" t="s">
        <v>883</v>
      </c>
      <c r="H645" s="112" t="s">
        <v>2761</v>
      </c>
      <c r="I645" s="116" t="s">
        <v>884</v>
      </c>
      <c r="J645" s="112" t="s">
        <v>2762</v>
      </c>
      <c r="K645" s="116" t="s">
        <v>2763</v>
      </c>
      <c r="L645" s="112">
        <v>100</v>
      </c>
      <c r="M645" s="116" t="s">
        <v>38</v>
      </c>
      <c r="N645" s="115" t="s">
        <v>2764</v>
      </c>
      <c r="O645" s="112" t="s">
        <v>2765</v>
      </c>
      <c r="P645" s="112" t="s">
        <v>2646</v>
      </c>
      <c r="Q645" s="116" t="s">
        <v>2766</v>
      </c>
      <c r="R645" s="259">
        <v>100</v>
      </c>
      <c r="S645" s="112" t="s">
        <v>38</v>
      </c>
      <c r="T645" s="260" t="s">
        <v>2552</v>
      </c>
      <c r="U645" s="129" t="s">
        <v>33</v>
      </c>
      <c r="V645" s="121" t="s">
        <v>2770</v>
      </c>
      <c r="W645" s="268">
        <v>0.15</v>
      </c>
      <c r="X645" s="827">
        <v>5</v>
      </c>
      <c r="Y645" s="112" t="s">
        <v>327</v>
      </c>
      <c r="Z645" s="127" t="s">
        <v>895</v>
      </c>
      <c r="AA645" s="403"/>
      <c r="AB645" s="265"/>
      <c r="AC645" s="127"/>
      <c r="AD645" s="128" t="s">
        <v>896</v>
      </c>
      <c r="AE645" s="128" t="s">
        <v>203</v>
      </c>
      <c r="AF645" s="855" t="s">
        <v>2789</v>
      </c>
      <c r="AG645" s="129" t="s">
        <v>33</v>
      </c>
      <c r="AH645" s="135" t="s">
        <v>2771</v>
      </c>
      <c r="AI645" s="227">
        <v>43466</v>
      </c>
      <c r="AJ645" s="227">
        <v>43677</v>
      </c>
      <c r="AK645" s="2">
        <f t="shared" si="29"/>
        <v>211</v>
      </c>
      <c r="AL645" s="133">
        <v>0.25</v>
      </c>
      <c r="AM645" s="134" t="s">
        <v>347</v>
      </c>
      <c r="AN645" s="128" t="s">
        <v>203</v>
      </c>
      <c r="AO645" s="128" t="s">
        <v>896</v>
      </c>
      <c r="AP645" s="128" t="s">
        <v>88</v>
      </c>
      <c r="AQ645" s="136" t="s">
        <v>2772</v>
      </c>
    </row>
    <row r="646" spans="1:43" ht="55.5" thickTop="1" thickBot="1" x14ac:dyDescent="0.3">
      <c r="A646" s="348" t="s">
        <v>880</v>
      </c>
      <c r="B646" s="112"/>
      <c r="C646" s="112" t="s">
        <v>881</v>
      </c>
      <c r="D646" s="112" t="s">
        <v>2595</v>
      </c>
      <c r="E646" s="116" t="s">
        <v>882</v>
      </c>
      <c r="F646" s="112" t="s">
        <v>2760</v>
      </c>
      <c r="G646" s="112" t="s">
        <v>883</v>
      </c>
      <c r="H646" s="112" t="s">
        <v>2761</v>
      </c>
      <c r="I646" s="116" t="s">
        <v>884</v>
      </c>
      <c r="J646" s="112" t="s">
        <v>2762</v>
      </c>
      <c r="K646" s="116" t="s">
        <v>2763</v>
      </c>
      <c r="L646" s="112">
        <v>100</v>
      </c>
      <c r="M646" s="116" t="s">
        <v>38</v>
      </c>
      <c r="N646" s="115" t="s">
        <v>2764</v>
      </c>
      <c r="O646" s="112" t="s">
        <v>2765</v>
      </c>
      <c r="P646" s="112" t="s">
        <v>2646</v>
      </c>
      <c r="Q646" s="116" t="s">
        <v>2766</v>
      </c>
      <c r="R646" s="259">
        <v>100</v>
      </c>
      <c r="S646" s="112" t="s">
        <v>38</v>
      </c>
      <c r="T646" s="260" t="s">
        <v>2558</v>
      </c>
      <c r="U646" s="129" t="s">
        <v>33</v>
      </c>
      <c r="V646" s="121" t="s">
        <v>2773</v>
      </c>
      <c r="W646" s="268">
        <v>0.15</v>
      </c>
      <c r="X646" s="349">
        <v>100</v>
      </c>
      <c r="Y646" s="112" t="s">
        <v>327</v>
      </c>
      <c r="Z646" s="127" t="s">
        <v>895</v>
      </c>
      <c r="AA646" s="403"/>
      <c r="AB646" s="265"/>
      <c r="AC646" s="127"/>
      <c r="AD646" s="128" t="s">
        <v>2774</v>
      </c>
      <c r="AE646" s="128" t="s">
        <v>203</v>
      </c>
      <c r="AF646" s="855" t="s">
        <v>2790</v>
      </c>
      <c r="AG646" s="129" t="s">
        <v>33</v>
      </c>
      <c r="AH646" s="135" t="s">
        <v>2775</v>
      </c>
      <c r="AI646" s="227">
        <v>43466</v>
      </c>
      <c r="AJ646" s="227">
        <v>43830</v>
      </c>
      <c r="AK646" s="2">
        <f t="shared" si="29"/>
        <v>364</v>
      </c>
      <c r="AL646" s="133">
        <v>1</v>
      </c>
      <c r="AM646" s="134" t="s">
        <v>347</v>
      </c>
      <c r="AN646" s="128" t="s">
        <v>203</v>
      </c>
      <c r="AO646" s="128" t="s">
        <v>2774</v>
      </c>
      <c r="AP646" s="115"/>
      <c r="AQ646" s="136"/>
    </row>
    <row r="647" spans="1:43" ht="88.5" customHeight="1" thickTop="1" thickBot="1" x14ac:dyDescent="0.3">
      <c r="A647" s="348" t="s">
        <v>880</v>
      </c>
      <c r="B647" s="112"/>
      <c r="C647" s="112" t="s">
        <v>881</v>
      </c>
      <c r="D647" s="112" t="s">
        <v>2595</v>
      </c>
      <c r="E647" s="116" t="s">
        <v>882</v>
      </c>
      <c r="F647" s="112" t="s">
        <v>2760</v>
      </c>
      <c r="G647" s="112" t="s">
        <v>883</v>
      </c>
      <c r="H647" s="112" t="s">
        <v>2761</v>
      </c>
      <c r="I647" s="116" t="s">
        <v>884</v>
      </c>
      <c r="J647" s="112" t="s">
        <v>2762</v>
      </c>
      <c r="K647" s="116" t="s">
        <v>2763</v>
      </c>
      <c r="L647" s="112">
        <v>100</v>
      </c>
      <c r="M647" s="116" t="s">
        <v>38</v>
      </c>
      <c r="N647" s="115" t="s">
        <v>2764</v>
      </c>
      <c r="O647" s="112" t="s">
        <v>2765</v>
      </c>
      <c r="P647" s="112" t="s">
        <v>2646</v>
      </c>
      <c r="Q647" s="116" t="s">
        <v>2766</v>
      </c>
      <c r="R647" s="259">
        <v>100</v>
      </c>
      <c r="S647" s="112" t="s">
        <v>38</v>
      </c>
      <c r="T647" s="260" t="s">
        <v>2563</v>
      </c>
      <c r="U647" s="129" t="s">
        <v>33</v>
      </c>
      <c r="V647" s="121" t="s">
        <v>2776</v>
      </c>
      <c r="W647" s="268">
        <v>0.1</v>
      </c>
      <c r="X647" s="827">
        <v>1</v>
      </c>
      <c r="Y647" s="112" t="s">
        <v>327</v>
      </c>
      <c r="Z647" s="127" t="s">
        <v>973</v>
      </c>
      <c r="AA647" s="403"/>
      <c r="AB647" s="265"/>
      <c r="AC647" s="127"/>
      <c r="AD647" s="128" t="s">
        <v>896</v>
      </c>
      <c r="AE647" s="128" t="s">
        <v>203</v>
      </c>
      <c r="AF647" s="855" t="s">
        <v>2791</v>
      </c>
      <c r="AG647" s="129" t="s">
        <v>33</v>
      </c>
      <c r="AH647" s="135" t="s">
        <v>2777</v>
      </c>
      <c r="AI647" s="227">
        <v>43466</v>
      </c>
      <c r="AJ647" s="227">
        <v>43830</v>
      </c>
      <c r="AK647" s="2">
        <f t="shared" si="29"/>
        <v>364</v>
      </c>
      <c r="AL647" s="133">
        <v>0.25</v>
      </c>
      <c r="AM647" s="134" t="s">
        <v>32</v>
      </c>
      <c r="AN647" s="128" t="s">
        <v>203</v>
      </c>
      <c r="AO647" s="128" t="s">
        <v>896</v>
      </c>
      <c r="AP647" s="115"/>
      <c r="AQ647" s="136"/>
    </row>
    <row r="648" spans="1:43" ht="55.5" thickTop="1" thickBot="1" x14ac:dyDescent="0.3">
      <c r="A648" s="348" t="s">
        <v>880</v>
      </c>
      <c r="B648" s="112"/>
      <c r="C648" s="112" t="s">
        <v>881</v>
      </c>
      <c r="D648" s="112" t="s">
        <v>2595</v>
      </c>
      <c r="E648" s="116" t="s">
        <v>882</v>
      </c>
      <c r="F648" s="112" t="s">
        <v>2760</v>
      </c>
      <c r="G648" s="112" t="s">
        <v>883</v>
      </c>
      <c r="H648" s="112" t="s">
        <v>2761</v>
      </c>
      <c r="I648" s="116" t="s">
        <v>884</v>
      </c>
      <c r="J648" s="112" t="s">
        <v>2762</v>
      </c>
      <c r="K648" s="116" t="s">
        <v>2763</v>
      </c>
      <c r="L648" s="112">
        <v>100</v>
      </c>
      <c r="M648" s="116" t="s">
        <v>38</v>
      </c>
      <c r="N648" s="115" t="s">
        <v>2764</v>
      </c>
      <c r="O648" s="112" t="s">
        <v>2765</v>
      </c>
      <c r="P648" s="112" t="s">
        <v>2646</v>
      </c>
      <c r="Q648" s="116" t="s">
        <v>2766</v>
      </c>
      <c r="R648" s="259">
        <v>100</v>
      </c>
      <c r="S648" s="112" t="s">
        <v>38</v>
      </c>
      <c r="T648" s="269" t="s">
        <v>2565</v>
      </c>
      <c r="U648" s="129" t="s">
        <v>33</v>
      </c>
      <c r="V648" s="116" t="s">
        <v>2778</v>
      </c>
      <c r="W648" s="268">
        <v>0.15</v>
      </c>
      <c r="X648" s="827">
        <v>4</v>
      </c>
      <c r="Y648" s="112" t="s">
        <v>327</v>
      </c>
      <c r="Z648" s="127" t="s">
        <v>328</v>
      </c>
      <c r="AA648" s="350"/>
      <c r="AB648" s="265"/>
      <c r="AC648" s="127"/>
      <c r="AD648" s="128" t="s">
        <v>2779</v>
      </c>
      <c r="AE648" s="128" t="s">
        <v>88</v>
      </c>
      <c r="AF648" s="855" t="s">
        <v>2792</v>
      </c>
      <c r="AG648" s="129" t="s">
        <v>33</v>
      </c>
      <c r="AH648" s="135" t="s">
        <v>2780</v>
      </c>
      <c r="AI648" s="227">
        <v>43466</v>
      </c>
      <c r="AJ648" s="227">
        <v>43677</v>
      </c>
      <c r="AK648" s="2">
        <f t="shared" si="29"/>
        <v>211</v>
      </c>
      <c r="AL648" s="133">
        <v>0.25</v>
      </c>
      <c r="AM648" s="134" t="s">
        <v>32</v>
      </c>
      <c r="AN648" s="128" t="s">
        <v>88</v>
      </c>
      <c r="AO648" s="128" t="s">
        <v>2779</v>
      </c>
      <c r="AP648" s="115"/>
      <c r="AQ648" s="136"/>
    </row>
    <row r="649" spans="1:43" ht="55.5" thickTop="1" thickBot="1" x14ac:dyDescent="0.3">
      <c r="A649" s="348" t="s">
        <v>880</v>
      </c>
      <c r="B649" s="112"/>
      <c r="C649" s="112" t="s">
        <v>881</v>
      </c>
      <c r="D649" s="112" t="s">
        <v>2595</v>
      </c>
      <c r="E649" s="116" t="s">
        <v>882</v>
      </c>
      <c r="F649" s="112" t="s">
        <v>2760</v>
      </c>
      <c r="G649" s="112" t="s">
        <v>883</v>
      </c>
      <c r="H649" s="112" t="s">
        <v>2761</v>
      </c>
      <c r="I649" s="116" t="s">
        <v>884</v>
      </c>
      <c r="J649" s="112" t="s">
        <v>2762</v>
      </c>
      <c r="K649" s="116" t="s">
        <v>2763</v>
      </c>
      <c r="L649" s="112">
        <v>100</v>
      </c>
      <c r="M649" s="116" t="s">
        <v>38</v>
      </c>
      <c r="N649" s="115" t="s">
        <v>2764</v>
      </c>
      <c r="O649" s="112" t="s">
        <v>2765</v>
      </c>
      <c r="P649" s="112" t="s">
        <v>2646</v>
      </c>
      <c r="Q649" s="116" t="s">
        <v>2766</v>
      </c>
      <c r="R649" s="259">
        <v>100</v>
      </c>
      <c r="S649" s="112" t="s">
        <v>38</v>
      </c>
      <c r="T649" s="269" t="s">
        <v>2570</v>
      </c>
      <c r="U649" s="129" t="s">
        <v>33</v>
      </c>
      <c r="V649" s="116" t="s">
        <v>2781</v>
      </c>
      <c r="W649" s="268">
        <v>0.1</v>
      </c>
      <c r="X649" s="827">
        <v>4</v>
      </c>
      <c r="Y649" s="112" t="s">
        <v>327</v>
      </c>
      <c r="Z649" s="127" t="s">
        <v>328</v>
      </c>
      <c r="AA649" s="350"/>
      <c r="AB649" s="265"/>
      <c r="AC649" s="127"/>
      <c r="AD649" s="128" t="s">
        <v>2774</v>
      </c>
      <c r="AE649" s="128" t="s">
        <v>203</v>
      </c>
      <c r="AF649" s="855" t="s">
        <v>2793</v>
      </c>
      <c r="AG649" s="129" t="s">
        <v>33</v>
      </c>
      <c r="AH649" s="135" t="s">
        <v>2782</v>
      </c>
      <c r="AI649" s="227">
        <v>43466</v>
      </c>
      <c r="AJ649" s="227">
        <v>43830</v>
      </c>
      <c r="AK649" s="2">
        <f t="shared" si="29"/>
        <v>364</v>
      </c>
      <c r="AL649" s="133">
        <v>1</v>
      </c>
      <c r="AM649" s="134" t="s">
        <v>347</v>
      </c>
      <c r="AN649" s="115" t="s">
        <v>203</v>
      </c>
      <c r="AO649" s="127" t="s">
        <v>2774</v>
      </c>
      <c r="AP649" s="115"/>
      <c r="AQ649" s="136"/>
    </row>
    <row r="650" spans="1:43" ht="70.5" customHeight="1" thickTop="1" thickBot="1" x14ac:dyDescent="0.3">
      <c r="A650" s="348" t="s">
        <v>880</v>
      </c>
      <c r="B650" s="112"/>
      <c r="C650" s="112" t="s">
        <v>881</v>
      </c>
      <c r="D650" s="112" t="s">
        <v>622</v>
      </c>
      <c r="E650" s="116" t="s">
        <v>882</v>
      </c>
      <c r="F650" s="112" t="s">
        <v>624</v>
      </c>
      <c r="G650" s="112" t="s">
        <v>883</v>
      </c>
      <c r="H650" s="112" t="s">
        <v>626</v>
      </c>
      <c r="I650" s="116" t="s">
        <v>884</v>
      </c>
      <c r="J650" s="112" t="s">
        <v>628</v>
      </c>
      <c r="K650" s="116" t="s">
        <v>629</v>
      </c>
      <c r="L650" s="112">
        <v>85</v>
      </c>
      <c r="M650" s="116" t="s">
        <v>38</v>
      </c>
      <c r="N650" s="115" t="s">
        <v>862</v>
      </c>
      <c r="O650" s="112" t="s">
        <v>885</v>
      </c>
      <c r="P650" s="112" t="s">
        <v>864</v>
      </c>
      <c r="Q650" s="116" t="s">
        <v>886</v>
      </c>
      <c r="R650" s="259">
        <v>77</v>
      </c>
      <c r="S650" s="112" t="s">
        <v>38</v>
      </c>
      <c r="T650" s="269" t="s">
        <v>887</v>
      </c>
      <c r="U650" s="129" t="s">
        <v>33</v>
      </c>
      <c r="V650" s="116" t="s">
        <v>888</v>
      </c>
      <c r="W650" s="268">
        <v>0.05</v>
      </c>
      <c r="X650" s="349">
        <v>100</v>
      </c>
      <c r="Y650" s="112" t="s">
        <v>38</v>
      </c>
      <c r="Z650" s="127" t="s">
        <v>39</v>
      </c>
      <c r="AA650" s="350"/>
      <c r="AB650" s="265"/>
      <c r="AC650" s="127"/>
      <c r="AD650" s="128" t="s">
        <v>889</v>
      </c>
      <c r="AE650" s="128" t="s">
        <v>203</v>
      </c>
      <c r="AF650" s="855" t="s">
        <v>2794</v>
      </c>
      <c r="AG650" s="129" t="s">
        <v>33</v>
      </c>
      <c r="AH650" s="135" t="s">
        <v>890</v>
      </c>
      <c r="AI650" s="227">
        <v>43466</v>
      </c>
      <c r="AJ650" s="227">
        <v>43677</v>
      </c>
      <c r="AK650" s="2">
        <f t="shared" si="29"/>
        <v>211</v>
      </c>
      <c r="AL650" s="133" t="s">
        <v>891</v>
      </c>
      <c r="AM650" s="134" t="s">
        <v>347</v>
      </c>
      <c r="AN650" s="115" t="s">
        <v>805</v>
      </c>
      <c r="AO650" s="127" t="s">
        <v>889</v>
      </c>
      <c r="AP650" s="115" t="s">
        <v>203</v>
      </c>
      <c r="AQ650" s="351" t="s">
        <v>892</v>
      </c>
    </row>
    <row r="651" spans="1:43" ht="55.5" thickTop="1" thickBot="1" x14ac:dyDescent="0.3">
      <c r="A651" s="348" t="s">
        <v>880</v>
      </c>
      <c r="B651" s="112"/>
      <c r="C651" s="112" t="s">
        <v>881</v>
      </c>
      <c r="D651" s="112" t="s">
        <v>2595</v>
      </c>
      <c r="E651" s="116" t="s">
        <v>882</v>
      </c>
      <c r="F651" s="112" t="s">
        <v>2760</v>
      </c>
      <c r="G651" s="112" t="s">
        <v>883</v>
      </c>
      <c r="H651" s="112" t="s">
        <v>2761</v>
      </c>
      <c r="I651" s="116" t="s">
        <v>884</v>
      </c>
      <c r="J651" s="112" t="s">
        <v>2762</v>
      </c>
      <c r="K651" s="116" t="s">
        <v>2763</v>
      </c>
      <c r="L651" s="112">
        <v>100</v>
      </c>
      <c r="M651" s="116" t="s">
        <v>38</v>
      </c>
      <c r="N651" s="115" t="s">
        <v>2764</v>
      </c>
      <c r="O651" s="112" t="s">
        <v>2765</v>
      </c>
      <c r="P651" s="112" t="s">
        <v>2646</v>
      </c>
      <c r="Q651" s="116" t="s">
        <v>2766</v>
      </c>
      <c r="R651" s="259">
        <v>100</v>
      </c>
      <c r="S651" s="112" t="s">
        <v>38</v>
      </c>
      <c r="T651" s="112" t="s">
        <v>2576</v>
      </c>
      <c r="U651" s="129" t="s">
        <v>33</v>
      </c>
      <c r="V651" s="121" t="s">
        <v>2783</v>
      </c>
      <c r="W651" s="268">
        <v>0.05</v>
      </c>
      <c r="X651" s="349">
        <v>100</v>
      </c>
      <c r="Y651" s="112" t="s">
        <v>38</v>
      </c>
      <c r="Z651" s="127" t="s">
        <v>895</v>
      </c>
      <c r="AA651" s="350"/>
      <c r="AB651" s="265"/>
      <c r="AC651" s="127"/>
      <c r="AD651" s="128" t="s">
        <v>896</v>
      </c>
      <c r="AE651" s="128" t="s">
        <v>203</v>
      </c>
      <c r="AF651" s="855" t="s">
        <v>2805</v>
      </c>
      <c r="AG651" s="129" t="s">
        <v>33</v>
      </c>
      <c r="AH651" s="135" t="s">
        <v>2784</v>
      </c>
      <c r="AI651" s="227">
        <v>43466</v>
      </c>
      <c r="AJ651" s="227">
        <v>43677</v>
      </c>
      <c r="AK651" s="2">
        <f t="shared" si="29"/>
        <v>211</v>
      </c>
      <c r="AL651" s="133">
        <v>0.25</v>
      </c>
      <c r="AM651" s="134" t="s">
        <v>347</v>
      </c>
      <c r="AN651" s="128" t="s">
        <v>203</v>
      </c>
      <c r="AO651" s="128" t="s">
        <v>896</v>
      </c>
      <c r="AP651" s="115"/>
      <c r="AQ651" s="136"/>
    </row>
    <row r="652" spans="1:43" ht="55.5" thickTop="1" thickBot="1" x14ac:dyDescent="0.3">
      <c r="A652" s="348" t="s">
        <v>880</v>
      </c>
      <c r="B652" s="112"/>
      <c r="C652" s="112" t="s">
        <v>881</v>
      </c>
      <c r="D652" s="112" t="s">
        <v>622</v>
      </c>
      <c r="E652" s="116" t="s">
        <v>882</v>
      </c>
      <c r="F652" s="112" t="s">
        <v>624</v>
      </c>
      <c r="G652" s="112" t="s">
        <v>883</v>
      </c>
      <c r="H652" s="112" t="s">
        <v>626</v>
      </c>
      <c r="I652" s="116" t="s">
        <v>884</v>
      </c>
      <c r="J652" s="112" t="s">
        <v>628</v>
      </c>
      <c r="K652" s="116" t="s">
        <v>629</v>
      </c>
      <c r="L652" s="112">
        <v>85</v>
      </c>
      <c r="M652" s="116" t="s">
        <v>38</v>
      </c>
      <c r="N652" s="115" t="s">
        <v>862</v>
      </c>
      <c r="O652" s="112" t="s">
        <v>885</v>
      </c>
      <c r="P652" s="112" t="s">
        <v>864</v>
      </c>
      <c r="Q652" s="116" t="s">
        <v>886</v>
      </c>
      <c r="R652" s="259">
        <v>77</v>
      </c>
      <c r="S652" s="112" t="s">
        <v>38</v>
      </c>
      <c r="T652" s="112" t="s">
        <v>893</v>
      </c>
      <c r="U652" s="129" t="s">
        <v>33</v>
      </c>
      <c r="V652" s="121" t="s">
        <v>894</v>
      </c>
      <c r="W652" s="268">
        <v>0.05</v>
      </c>
      <c r="X652" s="349">
        <v>100</v>
      </c>
      <c r="Y652" s="117" t="s">
        <v>38</v>
      </c>
      <c r="Z652" s="127" t="s">
        <v>895</v>
      </c>
      <c r="AA652" s="350"/>
      <c r="AB652" s="265"/>
      <c r="AC652" s="127"/>
      <c r="AD652" s="128" t="s">
        <v>896</v>
      </c>
      <c r="AE652" s="128" t="s">
        <v>203</v>
      </c>
      <c r="AF652" s="855" t="s">
        <v>2806</v>
      </c>
      <c r="AG652" s="129" t="s">
        <v>33</v>
      </c>
      <c r="AH652" s="135" t="s">
        <v>897</v>
      </c>
      <c r="AI652" s="227">
        <v>43466</v>
      </c>
      <c r="AJ652" s="227">
        <v>43677</v>
      </c>
      <c r="AK652" s="2">
        <f t="shared" si="29"/>
        <v>211</v>
      </c>
      <c r="AL652" s="133">
        <v>0.25</v>
      </c>
      <c r="AM652" s="134" t="s">
        <v>347</v>
      </c>
      <c r="AN652" s="128" t="s">
        <v>203</v>
      </c>
      <c r="AO652" s="128" t="s">
        <v>896</v>
      </c>
      <c r="AP652" s="115"/>
      <c r="AQ652" s="136"/>
    </row>
    <row r="653" spans="1:43" ht="14.25" thickTop="1" x14ac:dyDescent="0.25"/>
  </sheetData>
  <mergeCells count="5575">
    <mergeCell ref="AE64:AE66"/>
    <mergeCell ref="A116:A120"/>
    <mergeCell ref="B116:B120"/>
    <mergeCell ref="C116:C120"/>
    <mergeCell ref="D116:D120"/>
    <mergeCell ref="E116:E120"/>
    <mergeCell ref="F116:F120"/>
    <mergeCell ref="G116:G120"/>
    <mergeCell ref="H116:H120"/>
    <mergeCell ref="I116:I120"/>
    <mergeCell ref="J116:J120"/>
    <mergeCell ref="K116:K120"/>
    <mergeCell ref="L116:L120"/>
    <mergeCell ref="M116:M120"/>
    <mergeCell ref="N116:N120"/>
    <mergeCell ref="O116:O120"/>
    <mergeCell ref="Z64:Z66"/>
    <mergeCell ref="AA64:AA66"/>
    <mergeCell ref="AB64:AB66"/>
    <mergeCell ref="AE116:AE120"/>
    <mergeCell ref="Z116:Z120"/>
    <mergeCell ref="AA116:AA120"/>
    <mergeCell ref="AB116:AB120"/>
    <mergeCell ref="AC116:AC120"/>
    <mergeCell ref="AD116:AD120"/>
    <mergeCell ref="U116:U120"/>
    <mergeCell ref="V116:V120"/>
    <mergeCell ref="W116:W120"/>
    <mergeCell ref="X116:X120"/>
    <mergeCell ref="Y116:Y120"/>
    <mergeCell ref="AC64:AC66"/>
    <mergeCell ref="AD64:AD66"/>
    <mergeCell ref="U64:U66"/>
    <mergeCell ref="V64:V66"/>
    <mergeCell ref="W64:W66"/>
    <mergeCell ref="X64:X66"/>
    <mergeCell ref="Y64:Y66"/>
    <mergeCell ref="P64:P66"/>
    <mergeCell ref="Q64:Q66"/>
    <mergeCell ref="R64:R66"/>
    <mergeCell ref="S64:S66"/>
    <mergeCell ref="T64:T66"/>
    <mergeCell ref="P116:P120"/>
    <mergeCell ref="Q116:Q120"/>
    <mergeCell ref="R116:R120"/>
    <mergeCell ref="S116:S120"/>
    <mergeCell ref="T116:T120"/>
    <mergeCell ref="A64:A66"/>
    <mergeCell ref="B64:B66"/>
    <mergeCell ref="C64:C66"/>
    <mergeCell ref="D64:D66"/>
    <mergeCell ref="E64:E66"/>
    <mergeCell ref="F64:F66"/>
    <mergeCell ref="G64:G66"/>
    <mergeCell ref="H64:H66"/>
    <mergeCell ref="I64:I66"/>
    <mergeCell ref="J64:J66"/>
    <mergeCell ref="K64:K66"/>
    <mergeCell ref="L64:L66"/>
    <mergeCell ref="M64:M66"/>
    <mergeCell ref="N64:N66"/>
    <mergeCell ref="O64:O66"/>
    <mergeCell ref="Y67:Y70"/>
    <mergeCell ref="A79:A81"/>
    <mergeCell ref="Z62:Z63"/>
    <mergeCell ref="AA62:AA63"/>
    <mergeCell ref="U62:U63"/>
    <mergeCell ref="V62:V63"/>
    <mergeCell ref="W62:W63"/>
    <mergeCell ref="X62:X63"/>
    <mergeCell ref="Y62:Y63"/>
    <mergeCell ref="P62:P63"/>
    <mergeCell ref="Q62:Q63"/>
    <mergeCell ref="R62:R63"/>
    <mergeCell ref="S62:S63"/>
    <mergeCell ref="T62:T63"/>
    <mergeCell ref="AE56:AE59"/>
    <mergeCell ref="A62:A63"/>
    <mergeCell ref="B62:B63"/>
    <mergeCell ref="C62:C63"/>
    <mergeCell ref="D62:D63"/>
    <mergeCell ref="E62:E63"/>
    <mergeCell ref="F62:F63"/>
    <mergeCell ref="G62:G63"/>
    <mergeCell ref="H62:H63"/>
    <mergeCell ref="I62:I63"/>
    <mergeCell ref="J62:J63"/>
    <mergeCell ref="K62:K63"/>
    <mergeCell ref="L62:L63"/>
    <mergeCell ref="M62:M63"/>
    <mergeCell ref="N62:N63"/>
    <mergeCell ref="O62:O63"/>
    <mergeCell ref="Z56:Z59"/>
    <mergeCell ref="AE62:AE63"/>
    <mergeCell ref="AB62:AB63"/>
    <mergeCell ref="AC62:AC63"/>
    <mergeCell ref="AD62:AD63"/>
    <mergeCell ref="AE49:AE55"/>
    <mergeCell ref="A56:A59"/>
    <mergeCell ref="B56:B59"/>
    <mergeCell ref="C56:C59"/>
    <mergeCell ref="D56:D59"/>
    <mergeCell ref="E56:E59"/>
    <mergeCell ref="F56:F59"/>
    <mergeCell ref="G56:G59"/>
    <mergeCell ref="H56:H59"/>
    <mergeCell ref="I56:I59"/>
    <mergeCell ref="J56:J59"/>
    <mergeCell ref="K56:K59"/>
    <mergeCell ref="L56:L59"/>
    <mergeCell ref="M56:M59"/>
    <mergeCell ref="N56:N59"/>
    <mergeCell ref="O56:O59"/>
    <mergeCell ref="Z49:Z55"/>
    <mergeCell ref="AA49:AA55"/>
    <mergeCell ref="AB49:AB55"/>
    <mergeCell ref="AA56:AA59"/>
    <mergeCell ref="AB56:AB59"/>
    <mergeCell ref="AC56:AC59"/>
    <mergeCell ref="AD56:AD59"/>
    <mergeCell ref="U56:U59"/>
    <mergeCell ref="V56:V59"/>
    <mergeCell ref="W56:W59"/>
    <mergeCell ref="X56:X59"/>
    <mergeCell ref="Y56:Y59"/>
    <mergeCell ref="AC49:AC55"/>
    <mergeCell ref="AD49:AD55"/>
    <mergeCell ref="U49:U55"/>
    <mergeCell ref="V49:V55"/>
    <mergeCell ref="W49:W55"/>
    <mergeCell ref="X49:X55"/>
    <mergeCell ref="Y49:Y55"/>
    <mergeCell ref="P49:P55"/>
    <mergeCell ref="Q49:Q55"/>
    <mergeCell ref="R49:R55"/>
    <mergeCell ref="S49:S55"/>
    <mergeCell ref="T49:T55"/>
    <mergeCell ref="P56:P59"/>
    <mergeCell ref="Q56:Q59"/>
    <mergeCell ref="R56:R59"/>
    <mergeCell ref="S56:S59"/>
    <mergeCell ref="T56:T59"/>
    <mergeCell ref="A49:A55"/>
    <mergeCell ref="B49:B55"/>
    <mergeCell ref="C49:C55"/>
    <mergeCell ref="D49:D55"/>
    <mergeCell ref="E49:E55"/>
    <mergeCell ref="F49:F55"/>
    <mergeCell ref="G49:G55"/>
    <mergeCell ref="H49:H55"/>
    <mergeCell ref="I49:I55"/>
    <mergeCell ref="J49:J55"/>
    <mergeCell ref="K49:K55"/>
    <mergeCell ref="L49:L55"/>
    <mergeCell ref="M49:M55"/>
    <mergeCell ref="N49:N55"/>
    <mergeCell ref="O49:O55"/>
    <mergeCell ref="Z47:Z48"/>
    <mergeCell ref="AA47:AA48"/>
    <mergeCell ref="U47:U48"/>
    <mergeCell ref="V47:V48"/>
    <mergeCell ref="W47:W48"/>
    <mergeCell ref="X47:X48"/>
    <mergeCell ref="Y47:Y48"/>
    <mergeCell ref="P47:P48"/>
    <mergeCell ref="Q47:Q48"/>
    <mergeCell ref="R47:R48"/>
    <mergeCell ref="S47:S48"/>
    <mergeCell ref="T47:T48"/>
    <mergeCell ref="AE41:AE46"/>
    <mergeCell ref="A47:A48"/>
    <mergeCell ref="B47:B48"/>
    <mergeCell ref="C47:C48"/>
    <mergeCell ref="D47:D48"/>
    <mergeCell ref="E47:E48"/>
    <mergeCell ref="F47:F48"/>
    <mergeCell ref="G47:G48"/>
    <mergeCell ref="H47:H48"/>
    <mergeCell ref="I47:I48"/>
    <mergeCell ref="J47:J48"/>
    <mergeCell ref="K47:K48"/>
    <mergeCell ref="L47:L48"/>
    <mergeCell ref="M47:M48"/>
    <mergeCell ref="N47:N48"/>
    <mergeCell ref="O47:O48"/>
    <mergeCell ref="Z41:Z46"/>
    <mergeCell ref="AE47:AE48"/>
    <mergeCell ref="AB47:AB48"/>
    <mergeCell ref="AC47:AC48"/>
    <mergeCell ref="AD47:AD48"/>
    <mergeCell ref="AE39:AE40"/>
    <mergeCell ref="A41:A46"/>
    <mergeCell ref="B41:B46"/>
    <mergeCell ref="C41:C46"/>
    <mergeCell ref="D41:D46"/>
    <mergeCell ref="E41:E46"/>
    <mergeCell ref="F41:F46"/>
    <mergeCell ref="G41:G46"/>
    <mergeCell ref="H41:H46"/>
    <mergeCell ref="I41:I46"/>
    <mergeCell ref="J41:J46"/>
    <mergeCell ref="K41:K46"/>
    <mergeCell ref="L41:L46"/>
    <mergeCell ref="M41:M46"/>
    <mergeCell ref="N41:N46"/>
    <mergeCell ref="O41:O46"/>
    <mergeCell ref="Z39:Z40"/>
    <mergeCell ref="AA39:AA40"/>
    <mergeCell ref="AB39:AB40"/>
    <mergeCell ref="AA41:AA46"/>
    <mergeCell ref="AB41:AB46"/>
    <mergeCell ref="AC41:AC46"/>
    <mergeCell ref="AD41:AD46"/>
    <mergeCell ref="U41:U46"/>
    <mergeCell ref="V41:V46"/>
    <mergeCell ref="W41:W46"/>
    <mergeCell ref="X41:X46"/>
    <mergeCell ref="Y41:Y46"/>
    <mergeCell ref="AC39:AC40"/>
    <mergeCell ref="AD39:AD40"/>
    <mergeCell ref="U39:U40"/>
    <mergeCell ref="V39:V40"/>
    <mergeCell ref="W39:W40"/>
    <mergeCell ref="X39:X40"/>
    <mergeCell ref="Y39:Y40"/>
    <mergeCell ref="P39:P40"/>
    <mergeCell ref="Q39:Q40"/>
    <mergeCell ref="R39:R40"/>
    <mergeCell ref="S39:S40"/>
    <mergeCell ref="T39:T40"/>
    <mergeCell ref="P41:P46"/>
    <mergeCell ref="Q41:Q46"/>
    <mergeCell ref="R41:R46"/>
    <mergeCell ref="S41:S46"/>
    <mergeCell ref="T41:T46"/>
    <mergeCell ref="A39:A40"/>
    <mergeCell ref="B39:B40"/>
    <mergeCell ref="C39:C40"/>
    <mergeCell ref="D39:D40"/>
    <mergeCell ref="E39:E40"/>
    <mergeCell ref="F39:F40"/>
    <mergeCell ref="G39:G40"/>
    <mergeCell ref="H39:H40"/>
    <mergeCell ref="I39:I40"/>
    <mergeCell ref="J39:J40"/>
    <mergeCell ref="K39:K40"/>
    <mergeCell ref="L39:L40"/>
    <mergeCell ref="M39:M40"/>
    <mergeCell ref="N39:N40"/>
    <mergeCell ref="O39:O40"/>
    <mergeCell ref="Z35:Z36"/>
    <mergeCell ref="AA35:AA36"/>
    <mergeCell ref="U35:U36"/>
    <mergeCell ref="V35:V36"/>
    <mergeCell ref="W35:W36"/>
    <mergeCell ref="X35:X36"/>
    <mergeCell ref="Y35:Y36"/>
    <mergeCell ref="P35:P36"/>
    <mergeCell ref="Q35:Q36"/>
    <mergeCell ref="R35:R36"/>
    <mergeCell ref="S35:S36"/>
    <mergeCell ref="T35:T36"/>
    <mergeCell ref="AE32:AE34"/>
    <mergeCell ref="A35:A36"/>
    <mergeCell ref="B35:B36"/>
    <mergeCell ref="C35:C36"/>
    <mergeCell ref="D35:D36"/>
    <mergeCell ref="E35:E36"/>
    <mergeCell ref="F35:F36"/>
    <mergeCell ref="G35:G36"/>
    <mergeCell ref="H35:H36"/>
    <mergeCell ref="I35:I36"/>
    <mergeCell ref="J35:J36"/>
    <mergeCell ref="K35:K36"/>
    <mergeCell ref="L35:L36"/>
    <mergeCell ref="M35:M36"/>
    <mergeCell ref="N35:N36"/>
    <mergeCell ref="O35:O36"/>
    <mergeCell ref="Z32:Z34"/>
    <mergeCell ref="AE35:AE36"/>
    <mergeCell ref="AB35:AB36"/>
    <mergeCell ref="AC35:AC36"/>
    <mergeCell ref="AD35:AD36"/>
    <mergeCell ref="AE30:AE31"/>
    <mergeCell ref="A32:A34"/>
    <mergeCell ref="B32:B34"/>
    <mergeCell ref="C32:C34"/>
    <mergeCell ref="D32:D34"/>
    <mergeCell ref="E32:E34"/>
    <mergeCell ref="F32:F34"/>
    <mergeCell ref="G32:G34"/>
    <mergeCell ref="H32:H34"/>
    <mergeCell ref="I32:I34"/>
    <mergeCell ref="J32:J34"/>
    <mergeCell ref="K32:K34"/>
    <mergeCell ref="L32:L34"/>
    <mergeCell ref="M32:M34"/>
    <mergeCell ref="N32:N34"/>
    <mergeCell ref="O32:O34"/>
    <mergeCell ref="Z30:Z31"/>
    <mergeCell ref="AA30:AA31"/>
    <mergeCell ref="AB30:AB31"/>
    <mergeCell ref="AA32:AA34"/>
    <mergeCell ref="AB32:AB34"/>
    <mergeCell ref="AC32:AC34"/>
    <mergeCell ref="AD32:AD34"/>
    <mergeCell ref="U32:U34"/>
    <mergeCell ref="V32:V34"/>
    <mergeCell ref="W32:W34"/>
    <mergeCell ref="X32:X34"/>
    <mergeCell ref="Y32:Y34"/>
    <mergeCell ref="AC30:AC31"/>
    <mergeCell ref="AD30:AD31"/>
    <mergeCell ref="U30:U31"/>
    <mergeCell ref="V30:V31"/>
    <mergeCell ref="W30:W31"/>
    <mergeCell ref="X30:X31"/>
    <mergeCell ref="Y30:Y31"/>
    <mergeCell ref="P30:P31"/>
    <mergeCell ref="Q30:Q31"/>
    <mergeCell ref="R30:R31"/>
    <mergeCell ref="S30:S31"/>
    <mergeCell ref="T30:T31"/>
    <mergeCell ref="P32:P34"/>
    <mergeCell ref="Q32:Q34"/>
    <mergeCell ref="R32:R34"/>
    <mergeCell ref="S32:S34"/>
    <mergeCell ref="T32:T34"/>
    <mergeCell ref="A30:A31"/>
    <mergeCell ref="B30:B31"/>
    <mergeCell ref="C30:C31"/>
    <mergeCell ref="D30:D31"/>
    <mergeCell ref="E30:E31"/>
    <mergeCell ref="F30:F31"/>
    <mergeCell ref="G30:G31"/>
    <mergeCell ref="H30:H31"/>
    <mergeCell ref="I30:I31"/>
    <mergeCell ref="J30:J31"/>
    <mergeCell ref="K30:K31"/>
    <mergeCell ref="L30:L31"/>
    <mergeCell ref="M30:M31"/>
    <mergeCell ref="N30:N31"/>
    <mergeCell ref="O30:O31"/>
    <mergeCell ref="Z22:Z29"/>
    <mergeCell ref="AA22:AA29"/>
    <mergeCell ref="U22:U29"/>
    <mergeCell ref="V22:V29"/>
    <mergeCell ref="W22:W29"/>
    <mergeCell ref="X22:X29"/>
    <mergeCell ref="Y22:Y29"/>
    <mergeCell ref="P22:P29"/>
    <mergeCell ref="Q22:Q29"/>
    <mergeCell ref="R22:R29"/>
    <mergeCell ref="S22:S29"/>
    <mergeCell ref="T22:T29"/>
    <mergeCell ref="AE17:AE21"/>
    <mergeCell ref="A22:A29"/>
    <mergeCell ref="B22:B29"/>
    <mergeCell ref="C22:C29"/>
    <mergeCell ref="D22:D29"/>
    <mergeCell ref="E22:E29"/>
    <mergeCell ref="F22:F29"/>
    <mergeCell ref="G22:G29"/>
    <mergeCell ref="H22:H29"/>
    <mergeCell ref="I22:I29"/>
    <mergeCell ref="J22:J29"/>
    <mergeCell ref="K22:K29"/>
    <mergeCell ref="L22:L29"/>
    <mergeCell ref="M22:M29"/>
    <mergeCell ref="N22:N29"/>
    <mergeCell ref="O22:O29"/>
    <mergeCell ref="Z17:Z21"/>
    <mergeCell ref="AE22:AE29"/>
    <mergeCell ref="AB22:AB29"/>
    <mergeCell ref="AC22:AC29"/>
    <mergeCell ref="AD22:AD29"/>
    <mergeCell ref="AE6:AE16"/>
    <mergeCell ref="A17:A21"/>
    <mergeCell ref="B17:B21"/>
    <mergeCell ref="C17:C21"/>
    <mergeCell ref="D17:D21"/>
    <mergeCell ref="E17:E21"/>
    <mergeCell ref="F17:F21"/>
    <mergeCell ref="G17:G21"/>
    <mergeCell ref="H17:H21"/>
    <mergeCell ref="I17:I21"/>
    <mergeCell ref="J17:J21"/>
    <mergeCell ref="K17:K21"/>
    <mergeCell ref="L17:L21"/>
    <mergeCell ref="M17:M21"/>
    <mergeCell ref="N17:N21"/>
    <mergeCell ref="O17:O21"/>
    <mergeCell ref="Z6:Z16"/>
    <mergeCell ref="AA6:AA16"/>
    <mergeCell ref="AB6:AB16"/>
    <mergeCell ref="AA17:AA21"/>
    <mergeCell ref="AB17:AB21"/>
    <mergeCell ref="AC17:AC21"/>
    <mergeCell ref="AD17:AD21"/>
    <mergeCell ref="U17:U21"/>
    <mergeCell ref="V17:V21"/>
    <mergeCell ref="W17:W21"/>
    <mergeCell ref="X17:X21"/>
    <mergeCell ref="Y17:Y21"/>
    <mergeCell ref="I6:I16"/>
    <mergeCell ref="J6:J16"/>
    <mergeCell ref="AC6:AC16"/>
    <mergeCell ref="AD6:AD16"/>
    <mergeCell ref="U6:U16"/>
    <mergeCell ref="V6:V16"/>
    <mergeCell ref="W6:W16"/>
    <mergeCell ref="X6:X16"/>
    <mergeCell ref="Y6:Y16"/>
    <mergeCell ref="P6:P16"/>
    <mergeCell ref="Q6:Q16"/>
    <mergeCell ref="R6:R16"/>
    <mergeCell ref="S6:S16"/>
    <mergeCell ref="T6:T16"/>
    <mergeCell ref="P17:P21"/>
    <mergeCell ref="Q17:Q21"/>
    <mergeCell ref="R17:R21"/>
    <mergeCell ref="S17:S21"/>
    <mergeCell ref="T17:T21"/>
    <mergeCell ref="A6:A16"/>
    <mergeCell ref="B6:B16"/>
    <mergeCell ref="C6:C16"/>
    <mergeCell ref="D6:D16"/>
    <mergeCell ref="E6:E16"/>
    <mergeCell ref="K6:K16"/>
    <mergeCell ref="L6:L16"/>
    <mergeCell ref="M6:M16"/>
    <mergeCell ref="N6:N16"/>
    <mergeCell ref="O6:O16"/>
    <mergeCell ref="F6:F16"/>
    <mergeCell ref="G6:G16"/>
    <mergeCell ref="H6:H16"/>
    <mergeCell ref="AP4:AP5"/>
    <mergeCell ref="AQ4:AQ5"/>
    <mergeCell ref="N4:N5"/>
    <mergeCell ref="O4:O5"/>
    <mergeCell ref="P4:P5"/>
    <mergeCell ref="Q4:Q5"/>
    <mergeCell ref="W4:W5"/>
    <mergeCell ref="X4:X5"/>
    <mergeCell ref="AA4:AB4"/>
    <mergeCell ref="AC4:AC5"/>
    <mergeCell ref="AD4:AD5"/>
    <mergeCell ref="R4:R5"/>
    <mergeCell ref="S4:S5"/>
    <mergeCell ref="T4:T5"/>
    <mergeCell ref="U4:U5"/>
    <mergeCell ref="V4:V5"/>
    <mergeCell ref="Y4:Y5"/>
    <mergeCell ref="A1:AQ1"/>
    <mergeCell ref="A2:S3"/>
    <mergeCell ref="T2:AE3"/>
    <mergeCell ref="AF2:AQ2"/>
    <mergeCell ref="AF3:AM3"/>
    <mergeCell ref="AN3:AO3"/>
    <mergeCell ref="AP3:AQ3"/>
    <mergeCell ref="B4:B5"/>
    <mergeCell ref="L4:L5"/>
    <mergeCell ref="M4:M5"/>
    <mergeCell ref="A4:A5"/>
    <mergeCell ref="J4:J5"/>
    <mergeCell ref="K4:K5"/>
    <mergeCell ref="C4:C5"/>
    <mergeCell ref="E4:E5"/>
    <mergeCell ref="F4:F5"/>
    <mergeCell ref="H4:H5"/>
    <mergeCell ref="D4:D5"/>
    <mergeCell ref="G4:G5"/>
    <mergeCell ref="I4:I5"/>
    <mergeCell ref="Z4:Z5"/>
    <mergeCell ref="AM4:AM5"/>
    <mergeCell ref="AE4:AE5"/>
    <mergeCell ref="AF4:AF5"/>
    <mergeCell ref="AG4:AG5"/>
    <mergeCell ref="AH4:AH5"/>
    <mergeCell ref="AI4:AI5"/>
    <mergeCell ref="AJ4:AJ5"/>
    <mergeCell ref="AK4:AK5"/>
    <mergeCell ref="AL4:AL5"/>
    <mergeCell ref="AN4:AN5"/>
    <mergeCell ref="AO4:AO5"/>
    <mergeCell ref="Z67:Z70"/>
    <mergeCell ref="AA67:AA70"/>
    <mergeCell ref="J67:J70"/>
    <mergeCell ref="K67:K70"/>
    <mergeCell ref="L67:L70"/>
    <mergeCell ref="M67:M70"/>
    <mergeCell ref="N67:N70"/>
    <mergeCell ref="O67:O70"/>
    <mergeCell ref="P67:P70"/>
    <mergeCell ref="Q67:Q70"/>
    <mergeCell ref="R67:R70"/>
    <mergeCell ref="A67:A70"/>
    <mergeCell ref="B67:B70"/>
    <mergeCell ref="C67:C70"/>
    <mergeCell ref="D67:D70"/>
    <mergeCell ref="E67:E70"/>
    <mergeCell ref="F67:F70"/>
    <mergeCell ref="G67:G70"/>
    <mergeCell ref="H67:H70"/>
    <mergeCell ref="I67:I70"/>
    <mergeCell ref="AB71:AB75"/>
    <mergeCell ref="AC71:AC75"/>
    <mergeCell ref="AB67:AB70"/>
    <mergeCell ref="AC67:AC70"/>
    <mergeCell ref="AD67:AD70"/>
    <mergeCell ref="AE67:AE70"/>
    <mergeCell ref="A71:A75"/>
    <mergeCell ref="B71:B75"/>
    <mergeCell ref="C71:C75"/>
    <mergeCell ref="D71:D75"/>
    <mergeCell ref="E71:E75"/>
    <mergeCell ref="F71:F75"/>
    <mergeCell ref="G71:G75"/>
    <mergeCell ref="H71:H75"/>
    <mergeCell ref="I71:I75"/>
    <mergeCell ref="J71:J75"/>
    <mergeCell ref="K71:K75"/>
    <mergeCell ref="L71:L75"/>
    <mergeCell ref="M71:M75"/>
    <mergeCell ref="N71:N75"/>
    <mergeCell ref="O71:O75"/>
    <mergeCell ref="P71:P75"/>
    <mergeCell ref="Q71:Q75"/>
    <mergeCell ref="R71:R75"/>
    <mergeCell ref="S71:S75"/>
    <mergeCell ref="T71:T75"/>
    <mergeCell ref="S67:S70"/>
    <mergeCell ref="T67:T70"/>
    <mergeCell ref="U67:U70"/>
    <mergeCell ref="V67:V70"/>
    <mergeCell ref="W67:W70"/>
    <mergeCell ref="X67:X70"/>
    <mergeCell ref="AE76:AE78"/>
    <mergeCell ref="AD71:AD75"/>
    <mergeCell ref="AE71:AE75"/>
    <mergeCell ref="A76:A78"/>
    <mergeCell ref="B76:B78"/>
    <mergeCell ref="C76:C78"/>
    <mergeCell ref="D76:D78"/>
    <mergeCell ref="E76:E78"/>
    <mergeCell ref="F76:F78"/>
    <mergeCell ref="G76:G78"/>
    <mergeCell ref="H76:H78"/>
    <mergeCell ref="I76:I78"/>
    <mergeCell ref="J76:J78"/>
    <mergeCell ref="K76:K78"/>
    <mergeCell ref="L76:L78"/>
    <mergeCell ref="M76:M78"/>
    <mergeCell ref="N76:N78"/>
    <mergeCell ref="O76:O78"/>
    <mergeCell ref="P76:P78"/>
    <mergeCell ref="Q76:Q78"/>
    <mergeCell ref="R76:R78"/>
    <mergeCell ref="S76:S78"/>
    <mergeCell ref="T76:T78"/>
    <mergeCell ref="U76:U78"/>
    <mergeCell ref="V76:V78"/>
    <mergeCell ref="U71:U75"/>
    <mergeCell ref="V71:V75"/>
    <mergeCell ref="W71:W75"/>
    <mergeCell ref="X71:X75"/>
    <mergeCell ref="Y71:Y75"/>
    <mergeCell ref="Z71:Z75"/>
    <mergeCell ref="AA71:AA75"/>
    <mergeCell ref="W76:W78"/>
    <mergeCell ref="X76:X78"/>
    <mergeCell ref="Y76:Y78"/>
    <mergeCell ref="Z76:Z78"/>
    <mergeCell ref="AA76:AA78"/>
    <mergeCell ref="AB76:AB78"/>
    <mergeCell ref="AC76:AC78"/>
    <mergeCell ref="AD76:AD78"/>
    <mergeCell ref="S82:S84"/>
    <mergeCell ref="T82:T84"/>
    <mergeCell ref="S79:S81"/>
    <mergeCell ref="T79:T81"/>
    <mergeCell ref="U79:U81"/>
    <mergeCell ref="V79:V81"/>
    <mergeCell ref="W79:W81"/>
    <mergeCell ref="X79:X81"/>
    <mergeCell ref="Y79:Y81"/>
    <mergeCell ref="Z79:Z81"/>
    <mergeCell ref="AA79:AA81"/>
    <mergeCell ref="AB79:AB81"/>
    <mergeCell ref="AC79:AC81"/>
    <mergeCell ref="AD79:AD81"/>
    <mergeCell ref="W85:W86"/>
    <mergeCell ref="X85:X86"/>
    <mergeCell ref="Y85:Y86"/>
    <mergeCell ref="Z85:Z86"/>
    <mergeCell ref="AA85:AA86"/>
    <mergeCell ref="AB85:AB86"/>
    <mergeCell ref="AC85:AC86"/>
    <mergeCell ref="AD85:AD86"/>
    <mergeCell ref="B79:B81"/>
    <mergeCell ref="C79:C81"/>
    <mergeCell ref="D79:D81"/>
    <mergeCell ref="E79:E81"/>
    <mergeCell ref="F79:F81"/>
    <mergeCell ref="G79:G81"/>
    <mergeCell ref="H79:H81"/>
    <mergeCell ref="I79:I81"/>
    <mergeCell ref="J79:J81"/>
    <mergeCell ref="K79:K81"/>
    <mergeCell ref="L79:L81"/>
    <mergeCell ref="M79:M81"/>
    <mergeCell ref="N79:N81"/>
    <mergeCell ref="AE79:AE81"/>
    <mergeCell ref="A82:A84"/>
    <mergeCell ref="B82:B84"/>
    <mergeCell ref="C82:C84"/>
    <mergeCell ref="D82:D84"/>
    <mergeCell ref="E82:E84"/>
    <mergeCell ref="F82:F84"/>
    <mergeCell ref="G82:G84"/>
    <mergeCell ref="H82:H84"/>
    <mergeCell ref="I82:I84"/>
    <mergeCell ref="J82:J84"/>
    <mergeCell ref="K82:K84"/>
    <mergeCell ref="L82:L84"/>
    <mergeCell ref="M82:M84"/>
    <mergeCell ref="N82:N84"/>
    <mergeCell ref="O82:O84"/>
    <mergeCell ref="P82:P84"/>
    <mergeCell ref="Q82:Q84"/>
    <mergeCell ref="R82:R84"/>
    <mergeCell ref="O79:O81"/>
    <mergeCell ref="P79:P81"/>
    <mergeCell ref="Q79:Q81"/>
    <mergeCell ref="R79:R81"/>
    <mergeCell ref="U82:U84"/>
    <mergeCell ref="V82:V84"/>
    <mergeCell ref="W82:W84"/>
    <mergeCell ref="X82:X84"/>
    <mergeCell ref="Y82:Y84"/>
    <mergeCell ref="Z82:Z84"/>
    <mergeCell ref="AA82:AA84"/>
    <mergeCell ref="AB82:AB84"/>
    <mergeCell ref="AC82:AC84"/>
    <mergeCell ref="AE85:AE86"/>
    <mergeCell ref="AD82:AD84"/>
    <mergeCell ref="AE82:AE84"/>
    <mergeCell ref="A85:A86"/>
    <mergeCell ref="B85:B86"/>
    <mergeCell ref="C85:C86"/>
    <mergeCell ref="D85:D86"/>
    <mergeCell ref="E85:E86"/>
    <mergeCell ref="F85:F86"/>
    <mergeCell ref="G85:G86"/>
    <mergeCell ref="H85:H86"/>
    <mergeCell ref="I85:I86"/>
    <mergeCell ref="J85:J86"/>
    <mergeCell ref="K85:K86"/>
    <mergeCell ref="L85:L86"/>
    <mergeCell ref="M85:M86"/>
    <mergeCell ref="N85:N86"/>
    <mergeCell ref="O85:O86"/>
    <mergeCell ref="P85:P86"/>
    <mergeCell ref="Q85:Q86"/>
    <mergeCell ref="R85:R86"/>
    <mergeCell ref="S85:S86"/>
    <mergeCell ref="T85:T86"/>
    <mergeCell ref="U85:U86"/>
    <mergeCell ref="V85:V86"/>
    <mergeCell ref="Y87:Y90"/>
    <mergeCell ref="Z87:Z90"/>
    <mergeCell ref="AA87:AA90"/>
    <mergeCell ref="J87:J90"/>
    <mergeCell ref="K87:K90"/>
    <mergeCell ref="L87:L90"/>
    <mergeCell ref="M87:M90"/>
    <mergeCell ref="N87:N90"/>
    <mergeCell ref="O87:O90"/>
    <mergeCell ref="P87:P90"/>
    <mergeCell ref="Q87:Q90"/>
    <mergeCell ref="R87:R90"/>
    <mergeCell ref="A87:A90"/>
    <mergeCell ref="B87:B90"/>
    <mergeCell ref="C87:C90"/>
    <mergeCell ref="D87:D90"/>
    <mergeCell ref="E87:E90"/>
    <mergeCell ref="F87:F90"/>
    <mergeCell ref="G87:G90"/>
    <mergeCell ref="H87:H90"/>
    <mergeCell ref="I87:I90"/>
    <mergeCell ref="AB91:AB93"/>
    <mergeCell ref="AC91:AC93"/>
    <mergeCell ref="AB87:AB90"/>
    <mergeCell ref="AC87:AC90"/>
    <mergeCell ref="AD87:AD90"/>
    <mergeCell ref="AE87:AE90"/>
    <mergeCell ref="A91:A93"/>
    <mergeCell ref="B91:B93"/>
    <mergeCell ref="C91:C93"/>
    <mergeCell ref="D91:D93"/>
    <mergeCell ref="E91:E93"/>
    <mergeCell ref="F91:F93"/>
    <mergeCell ref="G91:G93"/>
    <mergeCell ref="H91:H93"/>
    <mergeCell ref="I91:I93"/>
    <mergeCell ref="J91:J93"/>
    <mergeCell ref="K91:K93"/>
    <mergeCell ref="L91:L93"/>
    <mergeCell ref="M91:M93"/>
    <mergeCell ref="N91:N93"/>
    <mergeCell ref="O91:O93"/>
    <mergeCell ref="P91:P93"/>
    <mergeCell ref="Q91:Q93"/>
    <mergeCell ref="R91:R93"/>
    <mergeCell ref="S91:S93"/>
    <mergeCell ref="T91:T93"/>
    <mergeCell ref="S87:S90"/>
    <mergeCell ref="T87:T90"/>
    <mergeCell ref="U87:U90"/>
    <mergeCell ref="V87:V90"/>
    <mergeCell ref="W87:W90"/>
    <mergeCell ref="X87:X90"/>
    <mergeCell ref="AE94:AE96"/>
    <mergeCell ref="AD91:AD93"/>
    <mergeCell ref="AE91:AE93"/>
    <mergeCell ref="A94:A96"/>
    <mergeCell ref="B94:B96"/>
    <mergeCell ref="C94:C96"/>
    <mergeCell ref="D94:D96"/>
    <mergeCell ref="E94:E96"/>
    <mergeCell ref="F94:F96"/>
    <mergeCell ref="G94:G96"/>
    <mergeCell ref="H94:H96"/>
    <mergeCell ref="I94:I96"/>
    <mergeCell ref="J94:J96"/>
    <mergeCell ref="K94:K96"/>
    <mergeCell ref="L94:L96"/>
    <mergeCell ref="M94:M96"/>
    <mergeCell ref="N94:N96"/>
    <mergeCell ref="O94:O96"/>
    <mergeCell ref="P94:P96"/>
    <mergeCell ref="Q94:Q96"/>
    <mergeCell ref="R94:R96"/>
    <mergeCell ref="S94:S96"/>
    <mergeCell ref="T94:T96"/>
    <mergeCell ref="U94:U96"/>
    <mergeCell ref="V94:V96"/>
    <mergeCell ref="U91:U93"/>
    <mergeCell ref="V91:V93"/>
    <mergeCell ref="W91:W93"/>
    <mergeCell ref="X91:X93"/>
    <mergeCell ref="Y91:Y93"/>
    <mergeCell ref="Z91:Z93"/>
    <mergeCell ref="AA91:AA93"/>
    <mergeCell ref="A97:A99"/>
    <mergeCell ref="B97:B99"/>
    <mergeCell ref="C97:C99"/>
    <mergeCell ref="D97:D99"/>
    <mergeCell ref="E97:E99"/>
    <mergeCell ref="F97:F99"/>
    <mergeCell ref="G97:G99"/>
    <mergeCell ref="H97:H99"/>
    <mergeCell ref="I97:I99"/>
    <mergeCell ref="W94:W96"/>
    <mergeCell ref="X94:X96"/>
    <mergeCell ref="Y94:Y96"/>
    <mergeCell ref="Z94:Z96"/>
    <mergeCell ref="AA94:AA96"/>
    <mergeCell ref="AB94:AB96"/>
    <mergeCell ref="AC94:AC96"/>
    <mergeCell ref="AD94:AD96"/>
    <mergeCell ref="S100:S101"/>
    <mergeCell ref="T100:T101"/>
    <mergeCell ref="S97:S99"/>
    <mergeCell ref="T97:T99"/>
    <mergeCell ref="U97:U99"/>
    <mergeCell ref="V97:V99"/>
    <mergeCell ref="W97:W99"/>
    <mergeCell ref="X97:X99"/>
    <mergeCell ref="Y97:Y99"/>
    <mergeCell ref="Z97:Z99"/>
    <mergeCell ref="AA97:AA99"/>
    <mergeCell ref="J97:J99"/>
    <mergeCell ref="K97:K99"/>
    <mergeCell ref="L97:L99"/>
    <mergeCell ref="M97:M99"/>
    <mergeCell ref="N97:N99"/>
    <mergeCell ref="O97:O99"/>
    <mergeCell ref="P97:P99"/>
    <mergeCell ref="Q97:Q99"/>
    <mergeCell ref="R97:R99"/>
    <mergeCell ref="V102:V103"/>
    <mergeCell ref="U100:U101"/>
    <mergeCell ref="V100:V101"/>
    <mergeCell ref="W100:W101"/>
    <mergeCell ref="X100:X101"/>
    <mergeCell ref="Y100:Y101"/>
    <mergeCell ref="Z100:Z101"/>
    <mergeCell ref="AA100:AA101"/>
    <mergeCell ref="AB100:AB101"/>
    <mergeCell ref="AC100:AC101"/>
    <mergeCell ref="AB97:AB99"/>
    <mergeCell ref="AC97:AC99"/>
    <mergeCell ref="AD97:AD99"/>
    <mergeCell ref="AE97:AE99"/>
    <mergeCell ref="A100:A101"/>
    <mergeCell ref="B100:B101"/>
    <mergeCell ref="C100:C101"/>
    <mergeCell ref="D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R100:R101"/>
    <mergeCell ref="W102:W103"/>
    <mergeCell ref="X102:X103"/>
    <mergeCell ref="Y102:Y103"/>
    <mergeCell ref="Z102:Z103"/>
    <mergeCell ref="AA102:AA103"/>
    <mergeCell ref="AB102:AB103"/>
    <mergeCell ref="AC102:AC103"/>
    <mergeCell ref="AD102:AD103"/>
    <mergeCell ref="AE102:AE103"/>
    <mergeCell ref="AD100:AD101"/>
    <mergeCell ref="AE100:AE101"/>
    <mergeCell ref="A102:A103"/>
    <mergeCell ref="B102:B103"/>
    <mergeCell ref="C102:C103"/>
    <mergeCell ref="D102:D103"/>
    <mergeCell ref="E102:E103"/>
    <mergeCell ref="F102:F103"/>
    <mergeCell ref="G102:G103"/>
    <mergeCell ref="H102:H103"/>
    <mergeCell ref="I102:I103"/>
    <mergeCell ref="J102:J103"/>
    <mergeCell ref="K102:K103"/>
    <mergeCell ref="L102:L103"/>
    <mergeCell ref="M102:M103"/>
    <mergeCell ref="N102:N103"/>
    <mergeCell ref="O102:O103"/>
    <mergeCell ref="P102:P103"/>
    <mergeCell ref="Q102:Q103"/>
    <mergeCell ref="R102:R103"/>
    <mergeCell ref="S102:S103"/>
    <mergeCell ref="T102:T103"/>
    <mergeCell ref="U102:U103"/>
    <mergeCell ref="Y104:Y105"/>
    <mergeCell ref="Z104:Z105"/>
    <mergeCell ref="AA104:AA105"/>
    <mergeCell ref="J104:J105"/>
    <mergeCell ref="K104:K105"/>
    <mergeCell ref="L104:L105"/>
    <mergeCell ref="M104:M105"/>
    <mergeCell ref="N104:N105"/>
    <mergeCell ref="O104:O105"/>
    <mergeCell ref="P104:P105"/>
    <mergeCell ref="Q104:Q105"/>
    <mergeCell ref="R104:R105"/>
    <mergeCell ref="A104:A105"/>
    <mergeCell ref="B104:B105"/>
    <mergeCell ref="C104:C105"/>
    <mergeCell ref="D104:D105"/>
    <mergeCell ref="E104:E105"/>
    <mergeCell ref="F104:F105"/>
    <mergeCell ref="G104:G105"/>
    <mergeCell ref="H104:H105"/>
    <mergeCell ref="I104:I105"/>
    <mergeCell ref="AB106:AB107"/>
    <mergeCell ref="AC106:AC107"/>
    <mergeCell ref="AB104:AB105"/>
    <mergeCell ref="AC104:AC105"/>
    <mergeCell ref="AD104:AD105"/>
    <mergeCell ref="AE104:AE105"/>
    <mergeCell ref="A106:A107"/>
    <mergeCell ref="B106:B107"/>
    <mergeCell ref="C106:C107"/>
    <mergeCell ref="D106:D107"/>
    <mergeCell ref="E106:E107"/>
    <mergeCell ref="F106:F107"/>
    <mergeCell ref="G106:G107"/>
    <mergeCell ref="H106:H107"/>
    <mergeCell ref="I106:I107"/>
    <mergeCell ref="J106:J107"/>
    <mergeCell ref="K106:K107"/>
    <mergeCell ref="L106:L107"/>
    <mergeCell ref="M106:M107"/>
    <mergeCell ref="N106:N107"/>
    <mergeCell ref="O106:O107"/>
    <mergeCell ref="P106:P107"/>
    <mergeCell ref="Q106:Q107"/>
    <mergeCell ref="R106:R107"/>
    <mergeCell ref="S106:S107"/>
    <mergeCell ref="T106:T107"/>
    <mergeCell ref="S104:S105"/>
    <mergeCell ref="T104:T105"/>
    <mergeCell ref="U104:U105"/>
    <mergeCell ref="V104:V105"/>
    <mergeCell ref="W104:W105"/>
    <mergeCell ref="X104:X105"/>
    <mergeCell ref="AE108:AE112"/>
    <mergeCell ref="AD106:AD107"/>
    <mergeCell ref="AE106:AE107"/>
    <mergeCell ref="A108:A112"/>
    <mergeCell ref="B108:B112"/>
    <mergeCell ref="C108:C112"/>
    <mergeCell ref="D108:D112"/>
    <mergeCell ref="E108:E112"/>
    <mergeCell ref="F108:F112"/>
    <mergeCell ref="G108:G112"/>
    <mergeCell ref="H108:H112"/>
    <mergeCell ref="I108:I112"/>
    <mergeCell ref="J108:J112"/>
    <mergeCell ref="K108:K112"/>
    <mergeCell ref="L108:L112"/>
    <mergeCell ref="M108:M112"/>
    <mergeCell ref="N108:N112"/>
    <mergeCell ref="O108:O112"/>
    <mergeCell ref="P108:P112"/>
    <mergeCell ref="Q108:Q112"/>
    <mergeCell ref="R108:R112"/>
    <mergeCell ref="S108:S112"/>
    <mergeCell ref="T108:T112"/>
    <mergeCell ref="U108:U112"/>
    <mergeCell ref="V108:V112"/>
    <mergeCell ref="U106:U107"/>
    <mergeCell ref="V106:V107"/>
    <mergeCell ref="W106:W107"/>
    <mergeCell ref="X106:X107"/>
    <mergeCell ref="Y106:Y107"/>
    <mergeCell ref="Z106:Z107"/>
    <mergeCell ref="AA106:AA107"/>
    <mergeCell ref="A113:A115"/>
    <mergeCell ref="B113:B115"/>
    <mergeCell ref="C113:C115"/>
    <mergeCell ref="D113:D115"/>
    <mergeCell ref="E113:E115"/>
    <mergeCell ref="F113:F115"/>
    <mergeCell ref="G113:G115"/>
    <mergeCell ref="H113:H115"/>
    <mergeCell ref="I113:I115"/>
    <mergeCell ref="W108:W112"/>
    <mergeCell ref="X108:X112"/>
    <mergeCell ref="Y108:Y112"/>
    <mergeCell ref="Z108:Z112"/>
    <mergeCell ref="AA108:AA112"/>
    <mergeCell ref="AB108:AB112"/>
    <mergeCell ref="AC108:AC112"/>
    <mergeCell ref="AD108:AD112"/>
    <mergeCell ref="S123:S124"/>
    <mergeCell ref="T123:T124"/>
    <mergeCell ref="S113:S115"/>
    <mergeCell ref="T113:T115"/>
    <mergeCell ref="U113:U115"/>
    <mergeCell ref="V113:V115"/>
    <mergeCell ref="W113:W115"/>
    <mergeCell ref="X113:X115"/>
    <mergeCell ref="Y113:Y115"/>
    <mergeCell ref="Z113:Z115"/>
    <mergeCell ref="AA113:AA115"/>
    <mergeCell ref="J113:J115"/>
    <mergeCell ref="K113:K115"/>
    <mergeCell ref="L113:L115"/>
    <mergeCell ref="M113:M115"/>
    <mergeCell ref="N113:N115"/>
    <mergeCell ref="O113:O115"/>
    <mergeCell ref="P113:P115"/>
    <mergeCell ref="Q113:Q115"/>
    <mergeCell ref="R113:R115"/>
    <mergeCell ref="V125:V126"/>
    <mergeCell ref="U123:U124"/>
    <mergeCell ref="V123:V124"/>
    <mergeCell ref="W123:W124"/>
    <mergeCell ref="X123:X124"/>
    <mergeCell ref="Y123:Y124"/>
    <mergeCell ref="Z123:Z124"/>
    <mergeCell ref="AA123:AA124"/>
    <mergeCell ref="AB123:AB124"/>
    <mergeCell ref="AC123:AC124"/>
    <mergeCell ref="AB113:AB115"/>
    <mergeCell ref="AC113:AC115"/>
    <mergeCell ref="AD113:AD115"/>
    <mergeCell ref="AE113:AE115"/>
    <mergeCell ref="A123:A124"/>
    <mergeCell ref="B123:B124"/>
    <mergeCell ref="C123:C124"/>
    <mergeCell ref="D123:D124"/>
    <mergeCell ref="E123:E124"/>
    <mergeCell ref="F123:F124"/>
    <mergeCell ref="G123:G124"/>
    <mergeCell ref="H123:H124"/>
    <mergeCell ref="I123:I124"/>
    <mergeCell ref="J123:J124"/>
    <mergeCell ref="K123:K124"/>
    <mergeCell ref="L123:L124"/>
    <mergeCell ref="M123:M124"/>
    <mergeCell ref="N123:N124"/>
    <mergeCell ref="O123:O124"/>
    <mergeCell ref="P123:P124"/>
    <mergeCell ref="Q123:Q124"/>
    <mergeCell ref="R123:R124"/>
    <mergeCell ref="W125:W126"/>
    <mergeCell ref="X125:X126"/>
    <mergeCell ref="Y125:Y126"/>
    <mergeCell ref="Z125:Z126"/>
    <mergeCell ref="AA125:AA126"/>
    <mergeCell ref="AB125:AB126"/>
    <mergeCell ref="AC125:AC126"/>
    <mergeCell ref="AD125:AD126"/>
    <mergeCell ref="AE125:AE126"/>
    <mergeCell ref="AD123:AD124"/>
    <mergeCell ref="AE123:AE124"/>
    <mergeCell ref="A125:A126"/>
    <mergeCell ref="B125:B126"/>
    <mergeCell ref="C125:C126"/>
    <mergeCell ref="D125:D126"/>
    <mergeCell ref="E125:E126"/>
    <mergeCell ref="F125:F126"/>
    <mergeCell ref="G125:G126"/>
    <mergeCell ref="H125:H126"/>
    <mergeCell ref="I125:I126"/>
    <mergeCell ref="J125:J126"/>
    <mergeCell ref="K125:K126"/>
    <mergeCell ref="L125:L126"/>
    <mergeCell ref="M125:M126"/>
    <mergeCell ref="N125:N126"/>
    <mergeCell ref="O125:O126"/>
    <mergeCell ref="P125:P126"/>
    <mergeCell ref="Q125:Q126"/>
    <mergeCell ref="R125:R126"/>
    <mergeCell ref="S125:S126"/>
    <mergeCell ref="T125:T126"/>
    <mergeCell ref="U125:U126"/>
    <mergeCell ref="Y127:Y128"/>
    <mergeCell ref="Z127:Z128"/>
    <mergeCell ref="AA127:AA128"/>
    <mergeCell ref="J127:J128"/>
    <mergeCell ref="K127:K128"/>
    <mergeCell ref="L127:L128"/>
    <mergeCell ref="M127:M128"/>
    <mergeCell ref="N127:N128"/>
    <mergeCell ref="O127:O128"/>
    <mergeCell ref="P127:P128"/>
    <mergeCell ref="Q127:Q128"/>
    <mergeCell ref="R127:R128"/>
    <mergeCell ref="A127:A128"/>
    <mergeCell ref="B127:B128"/>
    <mergeCell ref="C127:C128"/>
    <mergeCell ref="D127:D128"/>
    <mergeCell ref="E127:E128"/>
    <mergeCell ref="F127:F128"/>
    <mergeCell ref="G127:G128"/>
    <mergeCell ref="H127:H128"/>
    <mergeCell ref="I127:I128"/>
    <mergeCell ref="AB129:AB134"/>
    <mergeCell ref="AC129:AC134"/>
    <mergeCell ref="AB127:AB128"/>
    <mergeCell ref="AC127:AC128"/>
    <mergeCell ref="AD127:AD128"/>
    <mergeCell ref="AE127:AE128"/>
    <mergeCell ref="A129:A134"/>
    <mergeCell ref="B129:B134"/>
    <mergeCell ref="C129:C134"/>
    <mergeCell ref="D129:D134"/>
    <mergeCell ref="E129:E134"/>
    <mergeCell ref="F129:F134"/>
    <mergeCell ref="G129:G134"/>
    <mergeCell ref="H129:H134"/>
    <mergeCell ref="I129:I134"/>
    <mergeCell ref="J129:J134"/>
    <mergeCell ref="K129:K134"/>
    <mergeCell ref="L129:L134"/>
    <mergeCell ref="M129:M134"/>
    <mergeCell ref="N129:N134"/>
    <mergeCell ref="O129:O134"/>
    <mergeCell ref="P129:P134"/>
    <mergeCell ref="Q129:Q134"/>
    <mergeCell ref="R129:R134"/>
    <mergeCell ref="S129:S134"/>
    <mergeCell ref="T129:T134"/>
    <mergeCell ref="S127:S128"/>
    <mergeCell ref="T127:T128"/>
    <mergeCell ref="U127:U128"/>
    <mergeCell ref="V127:V128"/>
    <mergeCell ref="W127:W128"/>
    <mergeCell ref="X127:X128"/>
    <mergeCell ref="AE136:AE137"/>
    <mergeCell ref="AD129:AD134"/>
    <mergeCell ref="AE129:AE134"/>
    <mergeCell ref="A136:A137"/>
    <mergeCell ref="B136:B137"/>
    <mergeCell ref="C136:C137"/>
    <mergeCell ref="D136:D137"/>
    <mergeCell ref="E136:E137"/>
    <mergeCell ref="F136:F137"/>
    <mergeCell ref="G136:G137"/>
    <mergeCell ref="H136:H137"/>
    <mergeCell ref="I136:I137"/>
    <mergeCell ref="J136:J137"/>
    <mergeCell ref="K136:K137"/>
    <mergeCell ref="L136:L137"/>
    <mergeCell ref="M136:M137"/>
    <mergeCell ref="N136:N137"/>
    <mergeCell ref="O136:O137"/>
    <mergeCell ref="P136:P137"/>
    <mergeCell ref="Q136:Q137"/>
    <mergeCell ref="R136:R137"/>
    <mergeCell ref="S136:S137"/>
    <mergeCell ref="T136:T137"/>
    <mergeCell ref="U136:U137"/>
    <mergeCell ref="V136:V137"/>
    <mergeCell ref="U129:U134"/>
    <mergeCell ref="V129:V134"/>
    <mergeCell ref="W129:W134"/>
    <mergeCell ref="X129:X134"/>
    <mergeCell ref="Y129:Y134"/>
    <mergeCell ref="Z129:Z134"/>
    <mergeCell ref="AA129:AA134"/>
    <mergeCell ref="A138:A139"/>
    <mergeCell ref="B138:B139"/>
    <mergeCell ref="C138:C139"/>
    <mergeCell ref="D138:D139"/>
    <mergeCell ref="E138:E139"/>
    <mergeCell ref="F138:F139"/>
    <mergeCell ref="G138:G139"/>
    <mergeCell ref="H138:H139"/>
    <mergeCell ref="I138:I139"/>
    <mergeCell ref="W136:W137"/>
    <mergeCell ref="X136:X137"/>
    <mergeCell ref="Y136:Y137"/>
    <mergeCell ref="Z136:Z137"/>
    <mergeCell ref="AA136:AA137"/>
    <mergeCell ref="AB136:AB137"/>
    <mergeCell ref="AC136:AC137"/>
    <mergeCell ref="AD136:AD137"/>
    <mergeCell ref="S140:S142"/>
    <mergeCell ref="T140:T142"/>
    <mergeCell ref="S138:S139"/>
    <mergeCell ref="T138:T139"/>
    <mergeCell ref="U138:U139"/>
    <mergeCell ref="V138:V139"/>
    <mergeCell ref="W138:W139"/>
    <mergeCell ref="X138:X139"/>
    <mergeCell ref="Y138:Y139"/>
    <mergeCell ref="Z138:Z139"/>
    <mergeCell ref="AA138:AA139"/>
    <mergeCell ref="J138:J139"/>
    <mergeCell ref="K138:K139"/>
    <mergeCell ref="L138:L139"/>
    <mergeCell ref="M138:M139"/>
    <mergeCell ref="N138:N139"/>
    <mergeCell ref="O138:O139"/>
    <mergeCell ref="P138:P139"/>
    <mergeCell ref="Q138:Q139"/>
    <mergeCell ref="R138:R139"/>
    <mergeCell ref="V143:V145"/>
    <mergeCell ref="U140:U142"/>
    <mergeCell ref="V140:V142"/>
    <mergeCell ref="W140:W142"/>
    <mergeCell ref="X140:X142"/>
    <mergeCell ref="Y140:Y142"/>
    <mergeCell ref="Z140:Z142"/>
    <mergeCell ref="AA140:AA142"/>
    <mergeCell ref="AB140:AB142"/>
    <mergeCell ref="AC140:AC142"/>
    <mergeCell ref="AB138:AB139"/>
    <mergeCell ref="AC138:AC139"/>
    <mergeCell ref="AD138:AD139"/>
    <mergeCell ref="AE138:AE139"/>
    <mergeCell ref="A140:A142"/>
    <mergeCell ref="B140:B142"/>
    <mergeCell ref="C140:C142"/>
    <mergeCell ref="D140:D142"/>
    <mergeCell ref="E140:E142"/>
    <mergeCell ref="F140:F142"/>
    <mergeCell ref="G140:G142"/>
    <mergeCell ref="H140:H142"/>
    <mergeCell ref="I140:I142"/>
    <mergeCell ref="J140:J142"/>
    <mergeCell ref="K140:K142"/>
    <mergeCell ref="L140:L142"/>
    <mergeCell ref="M140:M142"/>
    <mergeCell ref="N140:N142"/>
    <mergeCell ref="O140:O142"/>
    <mergeCell ref="P140:P142"/>
    <mergeCell ref="Q140:Q142"/>
    <mergeCell ref="R140:R142"/>
    <mergeCell ref="W143:W145"/>
    <mergeCell ref="X143:X145"/>
    <mergeCell ref="Y143:Y145"/>
    <mergeCell ref="Z143:Z145"/>
    <mergeCell ref="AA143:AA145"/>
    <mergeCell ref="AB143:AB145"/>
    <mergeCell ref="AC143:AC145"/>
    <mergeCell ref="AD143:AD145"/>
    <mergeCell ref="AE143:AE145"/>
    <mergeCell ref="AD140:AD142"/>
    <mergeCell ref="AE140:AE142"/>
    <mergeCell ref="A143:A145"/>
    <mergeCell ref="B143:B145"/>
    <mergeCell ref="C143:C145"/>
    <mergeCell ref="D143:D145"/>
    <mergeCell ref="E143:E145"/>
    <mergeCell ref="F143:F145"/>
    <mergeCell ref="G143:G145"/>
    <mergeCell ref="H143:H145"/>
    <mergeCell ref="I143:I145"/>
    <mergeCell ref="J143:J145"/>
    <mergeCell ref="K143:K145"/>
    <mergeCell ref="L143:L145"/>
    <mergeCell ref="M143:M145"/>
    <mergeCell ref="N143:N145"/>
    <mergeCell ref="O143:O145"/>
    <mergeCell ref="P143:P145"/>
    <mergeCell ref="Q143:Q145"/>
    <mergeCell ref="R143:R145"/>
    <mergeCell ref="S143:S145"/>
    <mergeCell ref="T143:T145"/>
    <mergeCell ref="U143:U145"/>
    <mergeCell ref="Y148:Y150"/>
    <mergeCell ref="Z148:Z150"/>
    <mergeCell ref="AA148:AA150"/>
    <mergeCell ref="J148:J150"/>
    <mergeCell ref="K148:K150"/>
    <mergeCell ref="L148:L150"/>
    <mergeCell ref="M148:M150"/>
    <mergeCell ref="N148:N150"/>
    <mergeCell ref="O148:O150"/>
    <mergeCell ref="P148:P150"/>
    <mergeCell ref="Q148:Q150"/>
    <mergeCell ref="R148:R150"/>
    <mergeCell ref="A148:A150"/>
    <mergeCell ref="B148:B150"/>
    <mergeCell ref="C148:C150"/>
    <mergeCell ref="D148:D150"/>
    <mergeCell ref="E148:E150"/>
    <mergeCell ref="F148:F150"/>
    <mergeCell ref="G148:G150"/>
    <mergeCell ref="H148:H150"/>
    <mergeCell ref="I148:I150"/>
    <mergeCell ref="AB152:AB153"/>
    <mergeCell ref="AC152:AC153"/>
    <mergeCell ref="AB148:AB150"/>
    <mergeCell ref="AC148:AC150"/>
    <mergeCell ref="AD148:AD150"/>
    <mergeCell ref="AE148:AE150"/>
    <mergeCell ref="A152:A153"/>
    <mergeCell ref="B152:B153"/>
    <mergeCell ref="C152:C153"/>
    <mergeCell ref="D152:D153"/>
    <mergeCell ref="E152:E153"/>
    <mergeCell ref="F152:F153"/>
    <mergeCell ref="G152:G153"/>
    <mergeCell ref="H152:H153"/>
    <mergeCell ref="I152:I153"/>
    <mergeCell ref="J152:J153"/>
    <mergeCell ref="K152:K153"/>
    <mergeCell ref="L152:L153"/>
    <mergeCell ref="M152:M153"/>
    <mergeCell ref="N152:N153"/>
    <mergeCell ref="O152:O153"/>
    <mergeCell ref="P152:P153"/>
    <mergeCell ref="Q152:Q153"/>
    <mergeCell ref="R152:R153"/>
    <mergeCell ref="S152:S153"/>
    <mergeCell ref="T152:T153"/>
    <mergeCell ref="S148:S150"/>
    <mergeCell ref="T148:T150"/>
    <mergeCell ref="U148:U150"/>
    <mergeCell ref="V148:V150"/>
    <mergeCell ref="W148:W150"/>
    <mergeCell ref="X148:X150"/>
    <mergeCell ref="AE154:AE156"/>
    <mergeCell ref="AD152:AD153"/>
    <mergeCell ref="AE152:AE153"/>
    <mergeCell ref="A154:A156"/>
    <mergeCell ref="B154:B156"/>
    <mergeCell ref="C154:C156"/>
    <mergeCell ref="D154:D156"/>
    <mergeCell ref="E154:E156"/>
    <mergeCell ref="F154:F156"/>
    <mergeCell ref="G154:G156"/>
    <mergeCell ref="H154:H156"/>
    <mergeCell ref="I154:I156"/>
    <mergeCell ref="J154:J156"/>
    <mergeCell ref="K154:K156"/>
    <mergeCell ref="L154:L156"/>
    <mergeCell ref="M154:M156"/>
    <mergeCell ref="N154:N156"/>
    <mergeCell ref="O154:O156"/>
    <mergeCell ref="P154:P156"/>
    <mergeCell ref="Q154:Q156"/>
    <mergeCell ref="R154:R156"/>
    <mergeCell ref="S154:S156"/>
    <mergeCell ref="T154:T156"/>
    <mergeCell ref="U154:U156"/>
    <mergeCell ref="V154:V156"/>
    <mergeCell ref="U152:U153"/>
    <mergeCell ref="V152:V153"/>
    <mergeCell ref="W152:W153"/>
    <mergeCell ref="X152:X153"/>
    <mergeCell ref="Y152:Y153"/>
    <mergeCell ref="Z152:Z153"/>
    <mergeCell ref="AA152:AA153"/>
    <mergeCell ref="A157:A158"/>
    <mergeCell ref="B157:B158"/>
    <mergeCell ref="C157:C158"/>
    <mergeCell ref="D157:D158"/>
    <mergeCell ref="E157:E158"/>
    <mergeCell ref="F157:F158"/>
    <mergeCell ref="G157:G158"/>
    <mergeCell ref="H157:H158"/>
    <mergeCell ref="I157:I158"/>
    <mergeCell ref="W154:W156"/>
    <mergeCell ref="X154:X156"/>
    <mergeCell ref="Y154:Y156"/>
    <mergeCell ref="Z154:Z156"/>
    <mergeCell ref="AA154:AA156"/>
    <mergeCell ref="AB154:AB156"/>
    <mergeCell ref="AC154:AC156"/>
    <mergeCell ref="AD154:AD156"/>
    <mergeCell ref="S163:S165"/>
    <mergeCell ref="T163:T165"/>
    <mergeCell ref="S157:S158"/>
    <mergeCell ref="T157:T158"/>
    <mergeCell ref="U157:U158"/>
    <mergeCell ref="V157:V158"/>
    <mergeCell ref="W157:W158"/>
    <mergeCell ref="X157:X158"/>
    <mergeCell ref="Y157:Y158"/>
    <mergeCell ref="Z157:Z158"/>
    <mergeCell ref="AA157:AA158"/>
    <mergeCell ref="J157:J158"/>
    <mergeCell ref="K157:K158"/>
    <mergeCell ref="L157:L158"/>
    <mergeCell ref="M157:M158"/>
    <mergeCell ref="N157:N158"/>
    <mergeCell ref="O157:O158"/>
    <mergeCell ref="P157:P158"/>
    <mergeCell ref="Q157:Q158"/>
    <mergeCell ref="R157:R158"/>
    <mergeCell ref="V166:V167"/>
    <mergeCell ref="U163:U165"/>
    <mergeCell ref="V163:V165"/>
    <mergeCell ref="W163:W165"/>
    <mergeCell ref="X163:X165"/>
    <mergeCell ref="Y163:Y165"/>
    <mergeCell ref="Z163:Z165"/>
    <mergeCell ref="AA163:AA165"/>
    <mergeCell ref="AB163:AB165"/>
    <mergeCell ref="AC163:AC165"/>
    <mergeCell ref="AB157:AB158"/>
    <mergeCell ref="AC157:AC158"/>
    <mergeCell ref="AD157:AD158"/>
    <mergeCell ref="AE157:AE158"/>
    <mergeCell ref="A163:A165"/>
    <mergeCell ref="B163:B165"/>
    <mergeCell ref="C163:C165"/>
    <mergeCell ref="D163:D165"/>
    <mergeCell ref="E163:E165"/>
    <mergeCell ref="F163:F165"/>
    <mergeCell ref="G163:G165"/>
    <mergeCell ref="H163:H165"/>
    <mergeCell ref="I163:I165"/>
    <mergeCell ref="J163:J165"/>
    <mergeCell ref="K163:K165"/>
    <mergeCell ref="L163:L165"/>
    <mergeCell ref="M163:M165"/>
    <mergeCell ref="N163:N165"/>
    <mergeCell ref="O163:O165"/>
    <mergeCell ref="P163:P165"/>
    <mergeCell ref="Q163:Q165"/>
    <mergeCell ref="R163:R165"/>
    <mergeCell ref="W166:W167"/>
    <mergeCell ref="X166:X167"/>
    <mergeCell ref="Y166:Y167"/>
    <mergeCell ref="Z166:Z167"/>
    <mergeCell ref="AA166:AA167"/>
    <mergeCell ref="AB166:AB167"/>
    <mergeCell ref="AC166:AC167"/>
    <mergeCell ref="AD166:AD167"/>
    <mergeCell ref="AE166:AE167"/>
    <mergeCell ref="AD163:AD165"/>
    <mergeCell ref="AE163:AE165"/>
    <mergeCell ref="A166:A167"/>
    <mergeCell ref="B166:B167"/>
    <mergeCell ref="C166:C167"/>
    <mergeCell ref="D166:D167"/>
    <mergeCell ref="E166:E167"/>
    <mergeCell ref="F166:F167"/>
    <mergeCell ref="G166:G167"/>
    <mergeCell ref="H166:H167"/>
    <mergeCell ref="I166:I167"/>
    <mergeCell ref="J166:J167"/>
    <mergeCell ref="K166:K167"/>
    <mergeCell ref="L166:L167"/>
    <mergeCell ref="M166:M167"/>
    <mergeCell ref="N166:N167"/>
    <mergeCell ref="O166:O167"/>
    <mergeCell ref="P166:P167"/>
    <mergeCell ref="Q166:Q167"/>
    <mergeCell ref="R166:R167"/>
    <mergeCell ref="S166:S167"/>
    <mergeCell ref="T166:T167"/>
    <mergeCell ref="U166:U167"/>
    <mergeCell ref="Z169:Z171"/>
    <mergeCell ref="AA169:AA171"/>
    <mergeCell ref="J169:J171"/>
    <mergeCell ref="K169:K171"/>
    <mergeCell ref="L169:L171"/>
    <mergeCell ref="M169:M171"/>
    <mergeCell ref="N169:N171"/>
    <mergeCell ref="O169:O171"/>
    <mergeCell ref="P169:P171"/>
    <mergeCell ref="Q169:Q171"/>
    <mergeCell ref="R169:R171"/>
    <mergeCell ref="A169:A171"/>
    <mergeCell ref="B169:B171"/>
    <mergeCell ref="C169:C171"/>
    <mergeCell ref="D169:D171"/>
    <mergeCell ref="E169:E171"/>
    <mergeCell ref="F169:F171"/>
    <mergeCell ref="G169:G171"/>
    <mergeCell ref="H169:H171"/>
    <mergeCell ref="I169:I171"/>
    <mergeCell ref="AD172:AD174"/>
    <mergeCell ref="AB169:AB171"/>
    <mergeCell ref="AC169:AC171"/>
    <mergeCell ref="AD169:AD171"/>
    <mergeCell ref="AE169:AE171"/>
    <mergeCell ref="A172:A174"/>
    <mergeCell ref="B172:B174"/>
    <mergeCell ref="C172:C174"/>
    <mergeCell ref="D172:D174"/>
    <mergeCell ref="E172:E174"/>
    <mergeCell ref="F172:F174"/>
    <mergeCell ref="G172:G174"/>
    <mergeCell ref="H172:H174"/>
    <mergeCell ref="I172:I174"/>
    <mergeCell ref="J172:J174"/>
    <mergeCell ref="K172:K174"/>
    <mergeCell ref="L172:L174"/>
    <mergeCell ref="M172:M174"/>
    <mergeCell ref="N172:N174"/>
    <mergeCell ref="O172:O174"/>
    <mergeCell ref="P172:P174"/>
    <mergeCell ref="Q172:Q174"/>
    <mergeCell ref="R172:R174"/>
    <mergeCell ref="S172:S174"/>
    <mergeCell ref="T172:T174"/>
    <mergeCell ref="S169:S171"/>
    <mergeCell ref="T169:T171"/>
    <mergeCell ref="U169:U171"/>
    <mergeCell ref="V169:V171"/>
    <mergeCell ref="W169:W171"/>
    <mergeCell ref="X169:X171"/>
    <mergeCell ref="Y169:Y171"/>
    <mergeCell ref="AE175:AE181"/>
    <mergeCell ref="AE172:AE174"/>
    <mergeCell ref="A175:A181"/>
    <mergeCell ref="B175:B181"/>
    <mergeCell ref="C175:C181"/>
    <mergeCell ref="D175:D181"/>
    <mergeCell ref="E175:E181"/>
    <mergeCell ref="F175:F181"/>
    <mergeCell ref="G175:G181"/>
    <mergeCell ref="H175:H181"/>
    <mergeCell ref="I175:I181"/>
    <mergeCell ref="J175:J181"/>
    <mergeCell ref="K175:K181"/>
    <mergeCell ref="L175:L181"/>
    <mergeCell ref="M175:M181"/>
    <mergeCell ref="N175:N181"/>
    <mergeCell ref="O175:O181"/>
    <mergeCell ref="P175:P181"/>
    <mergeCell ref="Q175:Q181"/>
    <mergeCell ref="R175:R181"/>
    <mergeCell ref="S175:S181"/>
    <mergeCell ref="T175:T181"/>
    <mergeCell ref="U175:U181"/>
    <mergeCell ref="V175:V181"/>
    <mergeCell ref="U172:U174"/>
    <mergeCell ref="V172:V174"/>
    <mergeCell ref="W172:W174"/>
    <mergeCell ref="X172:X174"/>
    <mergeCell ref="Y172:Y174"/>
    <mergeCell ref="Z172:Z174"/>
    <mergeCell ref="AA172:AA174"/>
    <mergeCell ref="AC172:AC174"/>
    <mergeCell ref="A182:A183"/>
    <mergeCell ref="B182:B183"/>
    <mergeCell ref="C182:C183"/>
    <mergeCell ref="D182:D183"/>
    <mergeCell ref="E182:E183"/>
    <mergeCell ref="F182:F183"/>
    <mergeCell ref="G182:G183"/>
    <mergeCell ref="H182:H183"/>
    <mergeCell ref="I182:I183"/>
    <mergeCell ref="W175:W181"/>
    <mergeCell ref="X175:X181"/>
    <mergeCell ref="Y175:Y181"/>
    <mergeCell ref="Z175:Z181"/>
    <mergeCell ref="AA175:AA181"/>
    <mergeCell ref="AB175:AB181"/>
    <mergeCell ref="AC175:AC181"/>
    <mergeCell ref="AD175:AD181"/>
    <mergeCell ref="S184:S187"/>
    <mergeCell ref="T184:T187"/>
    <mergeCell ref="S182:S183"/>
    <mergeCell ref="T182:T183"/>
    <mergeCell ref="U182:U183"/>
    <mergeCell ref="V182:V183"/>
    <mergeCell ref="W182:W183"/>
    <mergeCell ref="X182:X183"/>
    <mergeCell ref="Y182:Y183"/>
    <mergeCell ref="Z182:Z183"/>
    <mergeCell ref="AA182:AA183"/>
    <mergeCell ref="J182:J183"/>
    <mergeCell ref="K182:K183"/>
    <mergeCell ref="L182:L183"/>
    <mergeCell ref="M182:M183"/>
    <mergeCell ref="N182:N183"/>
    <mergeCell ref="O182:O183"/>
    <mergeCell ref="P182:P183"/>
    <mergeCell ref="Q182:Q183"/>
    <mergeCell ref="R182:R183"/>
    <mergeCell ref="V188:V190"/>
    <mergeCell ref="U184:U187"/>
    <mergeCell ref="V184:V187"/>
    <mergeCell ref="W184:W187"/>
    <mergeCell ref="X184:X187"/>
    <mergeCell ref="Y184:Y187"/>
    <mergeCell ref="Z184:Z187"/>
    <mergeCell ref="AA184:AA187"/>
    <mergeCell ref="AB184:AB187"/>
    <mergeCell ref="AC184:AC187"/>
    <mergeCell ref="AB182:AB183"/>
    <mergeCell ref="AC182:AC183"/>
    <mergeCell ref="AD182:AD183"/>
    <mergeCell ref="AE182:AE183"/>
    <mergeCell ref="A184:A187"/>
    <mergeCell ref="B184:B187"/>
    <mergeCell ref="C184:C187"/>
    <mergeCell ref="D184:D187"/>
    <mergeCell ref="E184:E187"/>
    <mergeCell ref="F184:F187"/>
    <mergeCell ref="G184:G187"/>
    <mergeCell ref="H184:H187"/>
    <mergeCell ref="I184:I187"/>
    <mergeCell ref="J184:J187"/>
    <mergeCell ref="K184:K187"/>
    <mergeCell ref="L184:L187"/>
    <mergeCell ref="M184:M187"/>
    <mergeCell ref="N184:N187"/>
    <mergeCell ref="O184:O187"/>
    <mergeCell ref="P184:P187"/>
    <mergeCell ref="Q184:Q187"/>
    <mergeCell ref="R184:R187"/>
    <mergeCell ref="W188:W190"/>
    <mergeCell ref="X188:X190"/>
    <mergeCell ref="Y188:Y190"/>
    <mergeCell ref="Z188:Z190"/>
    <mergeCell ref="AA188:AA190"/>
    <mergeCell ref="AB188:AB190"/>
    <mergeCell ref="AC188:AC190"/>
    <mergeCell ref="AD188:AD190"/>
    <mergeCell ref="AE188:AE190"/>
    <mergeCell ref="AD184:AD187"/>
    <mergeCell ref="AE184:AE187"/>
    <mergeCell ref="A188:A190"/>
    <mergeCell ref="B188:B190"/>
    <mergeCell ref="C188:C190"/>
    <mergeCell ref="D188:D190"/>
    <mergeCell ref="E188:E190"/>
    <mergeCell ref="F188:F190"/>
    <mergeCell ref="G188:G190"/>
    <mergeCell ref="H188:H190"/>
    <mergeCell ref="I188:I190"/>
    <mergeCell ref="J188:J190"/>
    <mergeCell ref="K188:K190"/>
    <mergeCell ref="L188:L190"/>
    <mergeCell ref="M188:M190"/>
    <mergeCell ref="N188:N190"/>
    <mergeCell ref="O188:O190"/>
    <mergeCell ref="P188:P190"/>
    <mergeCell ref="Q188:Q190"/>
    <mergeCell ref="R188:R190"/>
    <mergeCell ref="S188:S190"/>
    <mergeCell ref="T188:T190"/>
    <mergeCell ref="U188:U190"/>
    <mergeCell ref="Y191:Y192"/>
    <mergeCell ref="Z191:Z192"/>
    <mergeCell ref="AA191:AA192"/>
    <mergeCell ref="J191:J192"/>
    <mergeCell ref="K191:K192"/>
    <mergeCell ref="L191:L192"/>
    <mergeCell ref="M191:M192"/>
    <mergeCell ref="N191:N192"/>
    <mergeCell ref="O191:O192"/>
    <mergeCell ref="P191:P192"/>
    <mergeCell ref="Q191:Q192"/>
    <mergeCell ref="R191:R192"/>
    <mergeCell ref="A191:A192"/>
    <mergeCell ref="B191:B192"/>
    <mergeCell ref="C191:C192"/>
    <mergeCell ref="D191:D192"/>
    <mergeCell ref="E191:E192"/>
    <mergeCell ref="F191:F192"/>
    <mergeCell ref="G191:G192"/>
    <mergeCell ref="H191:H192"/>
    <mergeCell ref="I191:I192"/>
    <mergeCell ref="AB202:AB203"/>
    <mergeCell ref="AC202:AC203"/>
    <mergeCell ref="AB191:AB192"/>
    <mergeCell ref="AC191:AC192"/>
    <mergeCell ref="AD191:AD192"/>
    <mergeCell ref="AE191:AE192"/>
    <mergeCell ref="A202:A203"/>
    <mergeCell ref="B202:B203"/>
    <mergeCell ref="C202:C203"/>
    <mergeCell ref="D202:D203"/>
    <mergeCell ref="E202:E203"/>
    <mergeCell ref="F202:F203"/>
    <mergeCell ref="G202:G203"/>
    <mergeCell ref="H202:H203"/>
    <mergeCell ref="I202:I203"/>
    <mergeCell ref="J202:J203"/>
    <mergeCell ref="K202:K203"/>
    <mergeCell ref="L202:L203"/>
    <mergeCell ref="M202:M203"/>
    <mergeCell ref="N202:N203"/>
    <mergeCell ref="O202:O203"/>
    <mergeCell ref="P202:P203"/>
    <mergeCell ref="Q202:Q203"/>
    <mergeCell ref="R202:R203"/>
    <mergeCell ref="S202:S203"/>
    <mergeCell ref="T202:T203"/>
    <mergeCell ref="S191:S192"/>
    <mergeCell ref="T191:T192"/>
    <mergeCell ref="U191:U192"/>
    <mergeCell ref="V191:V192"/>
    <mergeCell ref="W191:W192"/>
    <mergeCell ref="X191:X192"/>
    <mergeCell ref="AE204:AE206"/>
    <mergeCell ref="AD202:AD203"/>
    <mergeCell ref="AE202:AE203"/>
    <mergeCell ref="A204:A206"/>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U202:U203"/>
    <mergeCell ref="V202:V203"/>
    <mergeCell ref="W202:W203"/>
    <mergeCell ref="X202:X203"/>
    <mergeCell ref="Y202:Y203"/>
    <mergeCell ref="Z202:Z203"/>
    <mergeCell ref="AA202:AA203"/>
    <mergeCell ref="A207:A208"/>
    <mergeCell ref="B207:B208"/>
    <mergeCell ref="C207:C208"/>
    <mergeCell ref="D207:D208"/>
    <mergeCell ref="E207:E208"/>
    <mergeCell ref="F207:F208"/>
    <mergeCell ref="G207:G208"/>
    <mergeCell ref="H207:H208"/>
    <mergeCell ref="I207:I208"/>
    <mergeCell ref="W204:W206"/>
    <mergeCell ref="X204:X206"/>
    <mergeCell ref="Y204:Y206"/>
    <mergeCell ref="Z204:Z206"/>
    <mergeCell ref="AA204:AA206"/>
    <mergeCell ref="AB204:AB206"/>
    <mergeCell ref="AC204:AC206"/>
    <mergeCell ref="AD204:AD206"/>
    <mergeCell ref="S210:S211"/>
    <mergeCell ref="T210:T211"/>
    <mergeCell ref="S207:S208"/>
    <mergeCell ref="T207:T208"/>
    <mergeCell ref="U207:U208"/>
    <mergeCell ref="V207:V208"/>
    <mergeCell ref="W207:W208"/>
    <mergeCell ref="X207:X208"/>
    <mergeCell ref="Y207:Y208"/>
    <mergeCell ref="Z207:Z208"/>
    <mergeCell ref="AA207:AA208"/>
    <mergeCell ref="J207:J208"/>
    <mergeCell ref="K207:K208"/>
    <mergeCell ref="L207:L208"/>
    <mergeCell ref="M207:M208"/>
    <mergeCell ref="N207:N208"/>
    <mergeCell ref="O207:O208"/>
    <mergeCell ref="P207:P208"/>
    <mergeCell ref="Q207:Q208"/>
    <mergeCell ref="R207:R208"/>
    <mergeCell ref="V212:V213"/>
    <mergeCell ref="U210:U211"/>
    <mergeCell ref="V210:V211"/>
    <mergeCell ref="W210:W211"/>
    <mergeCell ref="X210:X211"/>
    <mergeCell ref="Y210:Y211"/>
    <mergeCell ref="Z210:Z211"/>
    <mergeCell ref="AA210:AA211"/>
    <mergeCell ref="AB210:AB211"/>
    <mergeCell ref="AC210:AC211"/>
    <mergeCell ref="AB207:AB208"/>
    <mergeCell ref="AC207:AC208"/>
    <mergeCell ref="AD207:AD208"/>
    <mergeCell ref="AE207:AE208"/>
    <mergeCell ref="A210:A211"/>
    <mergeCell ref="B210:B211"/>
    <mergeCell ref="C210:C211"/>
    <mergeCell ref="D210:D211"/>
    <mergeCell ref="E210:E211"/>
    <mergeCell ref="F210:F211"/>
    <mergeCell ref="G210:G211"/>
    <mergeCell ref="H210:H211"/>
    <mergeCell ref="I210:I211"/>
    <mergeCell ref="J210:J211"/>
    <mergeCell ref="K210:K211"/>
    <mergeCell ref="L210:L211"/>
    <mergeCell ref="M210:M211"/>
    <mergeCell ref="N210:N211"/>
    <mergeCell ref="O210:O211"/>
    <mergeCell ref="P210:P211"/>
    <mergeCell ref="Q210:Q211"/>
    <mergeCell ref="R210:R211"/>
    <mergeCell ref="W212:W213"/>
    <mergeCell ref="X212:X213"/>
    <mergeCell ref="Y212:Y213"/>
    <mergeCell ref="Z212:Z213"/>
    <mergeCell ref="AA212:AA213"/>
    <mergeCell ref="AB212:AB213"/>
    <mergeCell ref="AC212:AC213"/>
    <mergeCell ref="AD212:AD213"/>
    <mergeCell ref="AE212:AE213"/>
    <mergeCell ref="AD210:AD211"/>
    <mergeCell ref="AE210:AE211"/>
    <mergeCell ref="A212:A213"/>
    <mergeCell ref="B212:B213"/>
    <mergeCell ref="C212:C213"/>
    <mergeCell ref="D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R212:R213"/>
    <mergeCell ref="S212:S213"/>
    <mergeCell ref="T212:T213"/>
    <mergeCell ref="U212:U213"/>
    <mergeCell ref="AA220:AA221"/>
    <mergeCell ref="J220:J221"/>
    <mergeCell ref="K220:K221"/>
    <mergeCell ref="L220:L221"/>
    <mergeCell ref="M220:M221"/>
    <mergeCell ref="N220:N221"/>
    <mergeCell ref="O220:O221"/>
    <mergeCell ref="P220:P221"/>
    <mergeCell ref="Q220:Q221"/>
    <mergeCell ref="R220:R221"/>
    <mergeCell ref="A220:A221"/>
    <mergeCell ref="B220:B221"/>
    <mergeCell ref="C220:C221"/>
    <mergeCell ref="D220:D221"/>
    <mergeCell ref="E220:E221"/>
    <mergeCell ref="F220:F221"/>
    <mergeCell ref="G220:G221"/>
    <mergeCell ref="H220:H221"/>
    <mergeCell ref="I220:I221"/>
    <mergeCell ref="AB220:AB221"/>
    <mergeCell ref="AC220:AC221"/>
    <mergeCell ref="AD220:AD221"/>
    <mergeCell ref="AE220:AE221"/>
    <mergeCell ref="A226:A227"/>
    <mergeCell ref="B226:B227"/>
    <mergeCell ref="C226:C227"/>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T226:T227"/>
    <mergeCell ref="S220:S221"/>
    <mergeCell ref="T220:T221"/>
    <mergeCell ref="U220:U221"/>
    <mergeCell ref="V220:V221"/>
    <mergeCell ref="W220:W221"/>
    <mergeCell ref="X220:X221"/>
    <mergeCell ref="Y220:Y221"/>
    <mergeCell ref="Z220:Z221"/>
    <mergeCell ref="A230:A231"/>
    <mergeCell ref="B230:B231"/>
    <mergeCell ref="C230:C231"/>
    <mergeCell ref="D230:D231"/>
    <mergeCell ref="E230:E231"/>
    <mergeCell ref="F230:F231"/>
    <mergeCell ref="G230:G231"/>
    <mergeCell ref="H230:H231"/>
    <mergeCell ref="I230:I231"/>
    <mergeCell ref="J230:J231"/>
    <mergeCell ref="K230:K231"/>
    <mergeCell ref="L230:L231"/>
    <mergeCell ref="M230:M231"/>
    <mergeCell ref="N230:N231"/>
    <mergeCell ref="O230:O231"/>
    <mergeCell ref="P230:P231"/>
    <mergeCell ref="Q230:Q231"/>
    <mergeCell ref="E243:E244"/>
    <mergeCell ref="F243:F244"/>
    <mergeCell ref="G243:G244"/>
    <mergeCell ref="H243:H244"/>
    <mergeCell ref="I243:I244"/>
    <mergeCell ref="W230:W231"/>
    <mergeCell ref="X230:X231"/>
    <mergeCell ref="Y230:Y231"/>
    <mergeCell ref="Z230:Z231"/>
    <mergeCell ref="AA230:AA231"/>
    <mergeCell ref="AB230:AB231"/>
    <mergeCell ref="AC230:AC231"/>
    <mergeCell ref="AD230:AD231"/>
    <mergeCell ref="AE230:AE231"/>
    <mergeCell ref="AD226:AD227"/>
    <mergeCell ref="AE226:AE227"/>
    <mergeCell ref="R230:R231"/>
    <mergeCell ref="S230:S231"/>
    <mergeCell ref="T230:T231"/>
    <mergeCell ref="U230:U231"/>
    <mergeCell ref="V230:V231"/>
    <mergeCell ref="U226:U227"/>
    <mergeCell ref="V226:V227"/>
    <mergeCell ref="W226:W227"/>
    <mergeCell ref="X226:X227"/>
    <mergeCell ref="Y226:Y227"/>
    <mergeCell ref="Z226:Z227"/>
    <mergeCell ref="AA226:AA227"/>
    <mergeCell ref="AB226:AB227"/>
    <mergeCell ref="AC226:AC227"/>
    <mergeCell ref="AB239:AB240"/>
    <mergeCell ref="AB243:AB244"/>
    <mergeCell ref="AC243:AC244"/>
    <mergeCell ref="AD243:AD244"/>
    <mergeCell ref="AE243:AE244"/>
    <mergeCell ref="A239:A240"/>
    <mergeCell ref="B239:B240"/>
    <mergeCell ref="C239:C240"/>
    <mergeCell ref="D239:D240"/>
    <mergeCell ref="E239:E240"/>
    <mergeCell ref="F239:F240"/>
    <mergeCell ref="G239:G240"/>
    <mergeCell ref="H239:H240"/>
    <mergeCell ref="I239:I240"/>
    <mergeCell ref="J239:J240"/>
    <mergeCell ref="K239:K240"/>
    <mergeCell ref="L239:L240"/>
    <mergeCell ref="M239:M240"/>
    <mergeCell ref="N239:N240"/>
    <mergeCell ref="O239:O240"/>
    <mergeCell ref="P239:P240"/>
    <mergeCell ref="Q239:Q240"/>
    <mergeCell ref="R239:R240"/>
    <mergeCell ref="S239:S240"/>
    <mergeCell ref="T239:T240"/>
    <mergeCell ref="S243:S244"/>
    <mergeCell ref="T243:T244"/>
    <mergeCell ref="U243:U244"/>
    <mergeCell ref="V243:V244"/>
    <mergeCell ref="W243:W244"/>
    <mergeCell ref="X243:X244"/>
    <mergeCell ref="AE241:AE242"/>
    <mergeCell ref="D243:D244"/>
    <mergeCell ref="AD239:AD240"/>
    <mergeCell ref="AE239:AE240"/>
    <mergeCell ref="A241:A242"/>
    <mergeCell ref="B241:B242"/>
    <mergeCell ref="C241:C242"/>
    <mergeCell ref="D241:D242"/>
    <mergeCell ref="E241:E242"/>
    <mergeCell ref="F241:F242"/>
    <mergeCell ref="G241:G242"/>
    <mergeCell ref="H241:H242"/>
    <mergeCell ref="I241:I242"/>
    <mergeCell ref="J241:J242"/>
    <mergeCell ref="K241:K242"/>
    <mergeCell ref="L241:L242"/>
    <mergeCell ref="M241:M242"/>
    <mergeCell ref="N241:N242"/>
    <mergeCell ref="O241:O242"/>
    <mergeCell ref="P241:P242"/>
    <mergeCell ref="Q241:Q242"/>
    <mergeCell ref="R241:R242"/>
    <mergeCell ref="S241:S242"/>
    <mergeCell ref="T241:T242"/>
    <mergeCell ref="U241:U242"/>
    <mergeCell ref="V241:V242"/>
    <mergeCell ref="U239:U240"/>
    <mergeCell ref="V239:V240"/>
    <mergeCell ref="W239:W240"/>
    <mergeCell ref="X239:X240"/>
    <mergeCell ref="Y239:Y240"/>
    <mergeCell ref="Z239:Z240"/>
    <mergeCell ref="AA239:AA240"/>
    <mergeCell ref="AC239:AC240"/>
    <mergeCell ref="A247:A248"/>
    <mergeCell ref="B247:B248"/>
    <mergeCell ref="C247:C248"/>
    <mergeCell ref="D247:D248"/>
    <mergeCell ref="E247:E248"/>
    <mergeCell ref="F247:F248"/>
    <mergeCell ref="G247:G248"/>
    <mergeCell ref="H247:H248"/>
    <mergeCell ref="I247:I248"/>
    <mergeCell ref="W241:W242"/>
    <mergeCell ref="X241:X242"/>
    <mergeCell ref="Y241:Y242"/>
    <mergeCell ref="Z241:Z242"/>
    <mergeCell ref="AA241:AA242"/>
    <mergeCell ref="AB241:AB242"/>
    <mergeCell ref="AC241:AC242"/>
    <mergeCell ref="AD241:AD242"/>
    <mergeCell ref="Y243:Y244"/>
    <mergeCell ref="Z243:Z244"/>
    <mergeCell ref="AA243:AA244"/>
    <mergeCell ref="J243:J244"/>
    <mergeCell ref="K243:K244"/>
    <mergeCell ref="L243:L244"/>
    <mergeCell ref="M243:M244"/>
    <mergeCell ref="N243:N244"/>
    <mergeCell ref="O243:O244"/>
    <mergeCell ref="P243:P244"/>
    <mergeCell ref="Q243:Q244"/>
    <mergeCell ref="R243:R244"/>
    <mergeCell ref="A243:A244"/>
    <mergeCell ref="B243:B244"/>
    <mergeCell ref="C243:C244"/>
    <mergeCell ref="S251:S253"/>
    <mergeCell ref="T251:T253"/>
    <mergeCell ref="S247:S248"/>
    <mergeCell ref="T247:T248"/>
    <mergeCell ref="U247:U248"/>
    <mergeCell ref="V247:V248"/>
    <mergeCell ref="W247:W248"/>
    <mergeCell ref="X247:X248"/>
    <mergeCell ref="Y247:Y248"/>
    <mergeCell ref="Z247:Z248"/>
    <mergeCell ref="AA247:AA248"/>
    <mergeCell ref="J247:J248"/>
    <mergeCell ref="K247:K248"/>
    <mergeCell ref="L247:L248"/>
    <mergeCell ref="M247:M248"/>
    <mergeCell ref="N247:N248"/>
    <mergeCell ref="O247:O248"/>
    <mergeCell ref="P247:P248"/>
    <mergeCell ref="Q247:Q248"/>
    <mergeCell ref="R247:R248"/>
    <mergeCell ref="V254:V255"/>
    <mergeCell ref="U251:U253"/>
    <mergeCell ref="V251:V253"/>
    <mergeCell ref="W251:W253"/>
    <mergeCell ref="X251:X253"/>
    <mergeCell ref="Y251:Y253"/>
    <mergeCell ref="Z251:Z253"/>
    <mergeCell ref="AA251:AA253"/>
    <mergeCell ref="AB251:AB253"/>
    <mergeCell ref="AC251:AC253"/>
    <mergeCell ref="AB247:AB248"/>
    <mergeCell ref="AC247:AC248"/>
    <mergeCell ref="AD247:AD248"/>
    <mergeCell ref="AE247:AE248"/>
    <mergeCell ref="A251:A253"/>
    <mergeCell ref="B251:B253"/>
    <mergeCell ref="C251:C253"/>
    <mergeCell ref="D251:D253"/>
    <mergeCell ref="E251:E253"/>
    <mergeCell ref="F251:F253"/>
    <mergeCell ref="G251:G253"/>
    <mergeCell ref="H251:H253"/>
    <mergeCell ref="I251:I253"/>
    <mergeCell ref="J251:J253"/>
    <mergeCell ref="K251:K253"/>
    <mergeCell ref="L251:L253"/>
    <mergeCell ref="M251:M253"/>
    <mergeCell ref="N251:N253"/>
    <mergeCell ref="O251:O253"/>
    <mergeCell ref="P251:P253"/>
    <mergeCell ref="Q251:Q253"/>
    <mergeCell ref="R251:R253"/>
    <mergeCell ref="W254:W255"/>
    <mergeCell ref="X254:X255"/>
    <mergeCell ref="Y254:Y255"/>
    <mergeCell ref="Z254:Z255"/>
    <mergeCell ref="AA254:AA255"/>
    <mergeCell ref="AB254:AB255"/>
    <mergeCell ref="AC254:AC255"/>
    <mergeCell ref="AD254:AD255"/>
    <mergeCell ref="AE254:AE255"/>
    <mergeCell ref="AD251:AD253"/>
    <mergeCell ref="AE251:AE253"/>
    <mergeCell ref="A254:A255"/>
    <mergeCell ref="B254:B255"/>
    <mergeCell ref="C254:C255"/>
    <mergeCell ref="D254:D255"/>
    <mergeCell ref="E254:E255"/>
    <mergeCell ref="F254:F255"/>
    <mergeCell ref="G254:G255"/>
    <mergeCell ref="H254:H255"/>
    <mergeCell ref="I254:I255"/>
    <mergeCell ref="J254:J255"/>
    <mergeCell ref="K254:K255"/>
    <mergeCell ref="L254:L255"/>
    <mergeCell ref="M254:M255"/>
    <mergeCell ref="N254:N255"/>
    <mergeCell ref="O254:O255"/>
    <mergeCell ref="P254:P255"/>
    <mergeCell ref="Q254:Q255"/>
    <mergeCell ref="R254:R255"/>
    <mergeCell ref="S254:S255"/>
    <mergeCell ref="T254:T255"/>
    <mergeCell ref="U254:U255"/>
    <mergeCell ref="AA258:AA259"/>
    <mergeCell ref="J258:J259"/>
    <mergeCell ref="K258:K259"/>
    <mergeCell ref="L258:L259"/>
    <mergeCell ref="M258:M259"/>
    <mergeCell ref="N258:N259"/>
    <mergeCell ref="O258:O259"/>
    <mergeCell ref="P258:P259"/>
    <mergeCell ref="Q258:Q259"/>
    <mergeCell ref="R258:R259"/>
    <mergeCell ref="A258:A259"/>
    <mergeCell ref="B258:B259"/>
    <mergeCell ref="C258:C259"/>
    <mergeCell ref="D258:D259"/>
    <mergeCell ref="E258:E259"/>
    <mergeCell ref="F258:F259"/>
    <mergeCell ref="G258:G259"/>
    <mergeCell ref="H258:H259"/>
    <mergeCell ref="I258:I259"/>
    <mergeCell ref="AB260:AB262"/>
    <mergeCell ref="AB258:AB259"/>
    <mergeCell ref="AC258:AC259"/>
    <mergeCell ref="AD258:AD259"/>
    <mergeCell ref="AE258:AE259"/>
    <mergeCell ref="A260:A262"/>
    <mergeCell ref="B260:B262"/>
    <mergeCell ref="C260:C262"/>
    <mergeCell ref="D260:D262"/>
    <mergeCell ref="E260:E262"/>
    <mergeCell ref="F260:F262"/>
    <mergeCell ref="G260:G262"/>
    <mergeCell ref="H260:H262"/>
    <mergeCell ref="I260:I262"/>
    <mergeCell ref="J260:J262"/>
    <mergeCell ref="K260:K262"/>
    <mergeCell ref="L260:L262"/>
    <mergeCell ref="M260:M262"/>
    <mergeCell ref="N260:N262"/>
    <mergeCell ref="O260:O262"/>
    <mergeCell ref="P260:P262"/>
    <mergeCell ref="Q260:Q262"/>
    <mergeCell ref="R260:R262"/>
    <mergeCell ref="S260:S262"/>
    <mergeCell ref="S258:S259"/>
    <mergeCell ref="T258:T259"/>
    <mergeCell ref="U258:U259"/>
    <mergeCell ref="V258:V259"/>
    <mergeCell ref="W258:W259"/>
    <mergeCell ref="X258:X259"/>
    <mergeCell ref="Y258:Y259"/>
    <mergeCell ref="Z258:Z259"/>
    <mergeCell ref="AA263:AA266"/>
    <mergeCell ref="AB263:AB266"/>
    <mergeCell ref="AC260:AC262"/>
    <mergeCell ref="AD260:AD262"/>
    <mergeCell ref="AE260:AE262"/>
    <mergeCell ref="A263:A266"/>
    <mergeCell ref="B263:B266"/>
    <mergeCell ref="C263:C266"/>
    <mergeCell ref="D263:D266"/>
    <mergeCell ref="E263:E266"/>
    <mergeCell ref="F263:F266"/>
    <mergeCell ref="G263:G266"/>
    <mergeCell ref="H263:H266"/>
    <mergeCell ref="I263:I266"/>
    <mergeCell ref="J263:J266"/>
    <mergeCell ref="K263:K266"/>
    <mergeCell ref="L263:L266"/>
    <mergeCell ref="M263:M266"/>
    <mergeCell ref="N263:N266"/>
    <mergeCell ref="O263:O266"/>
    <mergeCell ref="P263:P266"/>
    <mergeCell ref="Q263:Q266"/>
    <mergeCell ref="R263:R266"/>
    <mergeCell ref="S263:S266"/>
    <mergeCell ref="T260:T262"/>
    <mergeCell ref="U260:U262"/>
    <mergeCell ref="V260:V262"/>
    <mergeCell ref="W260:W262"/>
    <mergeCell ref="X260:X262"/>
    <mergeCell ref="Y260:Y262"/>
    <mergeCell ref="Z260:Z262"/>
    <mergeCell ref="AA260:AA262"/>
    <mergeCell ref="AD267:AD269"/>
    <mergeCell ref="AC263:AC266"/>
    <mergeCell ref="AD263:AD266"/>
    <mergeCell ref="AE263:AE266"/>
    <mergeCell ref="A267:A269"/>
    <mergeCell ref="B267:B269"/>
    <mergeCell ref="C267:C269"/>
    <mergeCell ref="D267:D269"/>
    <mergeCell ref="E267:E269"/>
    <mergeCell ref="F267:F269"/>
    <mergeCell ref="G267:G269"/>
    <mergeCell ref="H267:H269"/>
    <mergeCell ref="I267:I269"/>
    <mergeCell ref="J267:J269"/>
    <mergeCell ref="K267:K269"/>
    <mergeCell ref="L267:L269"/>
    <mergeCell ref="M267:M269"/>
    <mergeCell ref="N267:N269"/>
    <mergeCell ref="O267:O269"/>
    <mergeCell ref="P267:P269"/>
    <mergeCell ref="Q267:Q269"/>
    <mergeCell ref="R267:R269"/>
    <mergeCell ref="S267:S269"/>
    <mergeCell ref="T267:T269"/>
    <mergeCell ref="U267:U269"/>
    <mergeCell ref="T263:T266"/>
    <mergeCell ref="U263:U266"/>
    <mergeCell ref="V263:V266"/>
    <mergeCell ref="W263:W266"/>
    <mergeCell ref="X263:X266"/>
    <mergeCell ref="Y263:Y266"/>
    <mergeCell ref="Z263:Z266"/>
    <mergeCell ref="AE267:AE269"/>
    <mergeCell ref="A270:A271"/>
    <mergeCell ref="B270:B271"/>
    <mergeCell ref="C270:C271"/>
    <mergeCell ref="D270:D271"/>
    <mergeCell ref="E270:E271"/>
    <mergeCell ref="F270:F271"/>
    <mergeCell ref="G270:G271"/>
    <mergeCell ref="H270:H271"/>
    <mergeCell ref="I270:I271"/>
    <mergeCell ref="J270:J271"/>
    <mergeCell ref="K270:K271"/>
    <mergeCell ref="L270:L271"/>
    <mergeCell ref="M270:M271"/>
    <mergeCell ref="N270:N271"/>
    <mergeCell ref="O270:O271"/>
    <mergeCell ref="P270:P271"/>
    <mergeCell ref="Q270:Q271"/>
    <mergeCell ref="R270:R271"/>
    <mergeCell ref="S270:S271"/>
    <mergeCell ref="T270:T271"/>
    <mergeCell ref="U270:U271"/>
    <mergeCell ref="V270:V271"/>
    <mergeCell ref="W270:W271"/>
    <mergeCell ref="V267:V269"/>
    <mergeCell ref="W267:W269"/>
    <mergeCell ref="X267:X269"/>
    <mergeCell ref="Y267:Y269"/>
    <mergeCell ref="Z267:Z269"/>
    <mergeCell ref="AA267:AA269"/>
    <mergeCell ref="AB267:AB269"/>
    <mergeCell ref="AC267:AC269"/>
    <mergeCell ref="AE270:AE271"/>
    <mergeCell ref="A272:A273"/>
    <mergeCell ref="B272:B273"/>
    <mergeCell ref="C272:C273"/>
    <mergeCell ref="D272:D273"/>
    <mergeCell ref="E272:E273"/>
    <mergeCell ref="F272:F273"/>
    <mergeCell ref="G272:G273"/>
    <mergeCell ref="H272:H273"/>
    <mergeCell ref="I272:I273"/>
    <mergeCell ref="J272:J273"/>
    <mergeCell ref="K272:K273"/>
    <mergeCell ref="L272:L273"/>
    <mergeCell ref="M272:M273"/>
    <mergeCell ref="N272:N273"/>
    <mergeCell ref="O272:O273"/>
    <mergeCell ref="P272:P273"/>
    <mergeCell ref="R274:R278"/>
    <mergeCell ref="Q272:Q273"/>
    <mergeCell ref="R272:R273"/>
    <mergeCell ref="S272:S273"/>
    <mergeCell ref="T272:T273"/>
    <mergeCell ref="U272:U273"/>
    <mergeCell ref="V272:V273"/>
    <mergeCell ref="W272:W273"/>
    <mergeCell ref="X272:X273"/>
    <mergeCell ref="Y272:Y273"/>
    <mergeCell ref="X270:X271"/>
    <mergeCell ref="Y270:Y271"/>
    <mergeCell ref="Z270:Z271"/>
    <mergeCell ref="AA270:AA271"/>
    <mergeCell ref="AB270:AB271"/>
    <mergeCell ref="AC270:AC271"/>
    <mergeCell ref="AD270:AD271"/>
    <mergeCell ref="A274:A278"/>
    <mergeCell ref="B274:B278"/>
    <mergeCell ref="C274:C278"/>
    <mergeCell ref="D274:D278"/>
    <mergeCell ref="E274:E278"/>
    <mergeCell ref="F274:F278"/>
    <mergeCell ref="G274:G278"/>
    <mergeCell ref="H274:H278"/>
    <mergeCell ref="I274:I278"/>
    <mergeCell ref="J274:J278"/>
    <mergeCell ref="K274:K278"/>
    <mergeCell ref="L274:L278"/>
    <mergeCell ref="M274:M278"/>
    <mergeCell ref="N274:N278"/>
    <mergeCell ref="O274:O278"/>
    <mergeCell ref="P274:P278"/>
    <mergeCell ref="Q274:Q278"/>
    <mergeCell ref="S279:S281"/>
    <mergeCell ref="T279:T281"/>
    <mergeCell ref="S274:S278"/>
    <mergeCell ref="T274:T278"/>
    <mergeCell ref="U274:U278"/>
    <mergeCell ref="V274:V278"/>
    <mergeCell ref="W274:W278"/>
    <mergeCell ref="X274:X278"/>
    <mergeCell ref="Y274:Y278"/>
    <mergeCell ref="Z274:Z278"/>
    <mergeCell ref="AA274:AA278"/>
    <mergeCell ref="Z272:Z273"/>
    <mergeCell ref="AA272:AA273"/>
    <mergeCell ref="AB272:AB273"/>
    <mergeCell ref="AC272:AC273"/>
    <mergeCell ref="AD272:AD273"/>
    <mergeCell ref="AE272:AE273"/>
    <mergeCell ref="V282:V285"/>
    <mergeCell ref="U279:U281"/>
    <mergeCell ref="V279:V281"/>
    <mergeCell ref="W279:W281"/>
    <mergeCell ref="X279:X281"/>
    <mergeCell ref="Y279:Y281"/>
    <mergeCell ref="Z279:Z281"/>
    <mergeCell ref="AA279:AA281"/>
    <mergeCell ref="AB279:AB281"/>
    <mergeCell ref="AC279:AC281"/>
    <mergeCell ref="AB274:AB278"/>
    <mergeCell ref="AC274:AC278"/>
    <mergeCell ref="AD274:AD278"/>
    <mergeCell ref="AE274:AE278"/>
    <mergeCell ref="A279:A281"/>
    <mergeCell ref="B279:B281"/>
    <mergeCell ref="C279:C281"/>
    <mergeCell ref="D279:D281"/>
    <mergeCell ref="E279:E281"/>
    <mergeCell ref="F279:F281"/>
    <mergeCell ref="G279:G281"/>
    <mergeCell ref="H279:H281"/>
    <mergeCell ref="I279:I281"/>
    <mergeCell ref="J279:J281"/>
    <mergeCell ref="K279:K281"/>
    <mergeCell ref="L279:L281"/>
    <mergeCell ref="M279:M281"/>
    <mergeCell ref="N279:N281"/>
    <mergeCell ref="O279:O281"/>
    <mergeCell ref="P279:P281"/>
    <mergeCell ref="Q279:Q281"/>
    <mergeCell ref="R279:R281"/>
    <mergeCell ref="W282:W285"/>
    <mergeCell ref="X282:X285"/>
    <mergeCell ref="Y282:Y285"/>
    <mergeCell ref="Z282:Z285"/>
    <mergeCell ref="AA282:AA285"/>
    <mergeCell ref="AB282:AB285"/>
    <mergeCell ref="AC282:AC285"/>
    <mergeCell ref="AD282:AD285"/>
    <mergeCell ref="AE282:AE285"/>
    <mergeCell ref="AD279:AD281"/>
    <mergeCell ref="AE279:AE281"/>
    <mergeCell ref="A282:A285"/>
    <mergeCell ref="B282:B285"/>
    <mergeCell ref="C282:C285"/>
    <mergeCell ref="D282:D285"/>
    <mergeCell ref="E282:E285"/>
    <mergeCell ref="F282:F285"/>
    <mergeCell ref="G282:G285"/>
    <mergeCell ref="H282:H285"/>
    <mergeCell ref="I282:I285"/>
    <mergeCell ref="J282:J285"/>
    <mergeCell ref="K282:K285"/>
    <mergeCell ref="L282:L285"/>
    <mergeCell ref="M282:M285"/>
    <mergeCell ref="N282:N285"/>
    <mergeCell ref="O282:O285"/>
    <mergeCell ref="P282:P285"/>
    <mergeCell ref="Q282:Q285"/>
    <mergeCell ref="R282:R285"/>
    <mergeCell ref="S282:S285"/>
    <mergeCell ref="T282:T285"/>
    <mergeCell ref="U282:U285"/>
    <mergeCell ref="Y286:Y287"/>
    <mergeCell ref="Z286:Z287"/>
    <mergeCell ref="AA286:AA287"/>
    <mergeCell ref="J286:J287"/>
    <mergeCell ref="K286:K287"/>
    <mergeCell ref="L286:L287"/>
    <mergeCell ref="M286:M287"/>
    <mergeCell ref="N286:N287"/>
    <mergeCell ref="O286:O287"/>
    <mergeCell ref="P286:P287"/>
    <mergeCell ref="Q286:Q287"/>
    <mergeCell ref="R286:R287"/>
    <mergeCell ref="A286:A287"/>
    <mergeCell ref="B286:B287"/>
    <mergeCell ref="C286:C287"/>
    <mergeCell ref="D286:D287"/>
    <mergeCell ref="E286:E287"/>
    <mergeCell ref="F286:F287"/>
    <mergeCell ref="G286:G287"/>
    <mergeCell ref="H286:H287"/>
    <mergeCell ref="I286:I287"/>
    <mergeCell ref="AB289:AB292"/>
    <mergeCell ref="AC289:AC292"/>
    <mergeCell ref="AB286:AB287"/>
    <mergeCell ref="AC286:AC287"/>
    <mergeCell ref="AD286:AD287"/>
    <mergeCell ref="AE286:AE287"/>
    <mergeCell ref="A289:A292"/>
    <mergeCell ref="B289:B292"/>
    <mergeCell ref="C289:C292"/>
    <mergeCell ref="D289:D292"/>
    <mergeCell ref="E289:E292"/>
    <mergeCell ref="F289:F292"/>
    <mergeCell ref="G289:G292"/>
    <mergeCell ref="H289:H292"/>
    <mergeCell ref="I289:I292"/>
    <mergeCell ref="J289:J292"/>
    <mergeCell ref="K289:K292"/>
    <mergeCell ref="L289:L292"/>
    <mergeCell ref="M289:M292"/>
    <mergeCell ref="N289:N292"/>
    <mergeCell ref="O289:O292"/>
    <mergeCell ref="P289:P292"/>
    <mergeCell ref="Q289:Q292"/>
    <mergeCell ref="R289:R292"/>
    <mergeCell ref="S289:S292"/>
    <mergeCell ref="T289:T292"/>
    <mergeCell ref="S286:S287"/>
    <mergeCell ref="T286:T287"/>
    <mergeCell ref="U286:U287"/>
    <mergeCell ref="V286:V287"/>
    <mergeCell ref="W286:W287"/>
    <mergeCell ref="X286:X287"/>
    <mergeCell ref="AE293:AE294"/>
    <mergeCell ref="AD289:AD292"/>
    <mergeCell ref="AE289:AE292"/>
    <mergeCell ref="A293:A294"/>
    <mergeCell ref="B293:B294"/>
    <mergeCell ref="C293:C294"/>
    <mergeCell ref="D293:D294"/>
    <mergeCell ref="E293:E294"/>
    <mergeCell ref="F293:F294"/>
    <mergeCell ref="G293:G294"/>
    <mergeCell ref="H293:H294"/>
    <mergeCell ref="I293:I294"/>
    <mergeCell ref="J293:J294"/>
    <mergeCell ref="K293:K294"/>
    <mergeCell ref="L293:L294"/>
    <mergeCell ref="M293:M294"/>
    <mergeCell ref="N293:N294"/>
    <mergeCell ref="O293:O294"/>
    <mergeCell ref="P293:P294"/>
    <mergeCell ref="Q293:Q294"/>
    <mergeCell ref="R293:R294"/>
    <mergeCell ref="S293:S294"/>
    <mergeCell ref="T293:T294"/>
    <mergeCell ref="U293:U294"/>
    <mergeCell ref="V293:V294"/>
    <mergeCell ref="U289:U292"/>
    <mergeCell ref="V289:V292"/>
    <mergeCell ref="W289:W292"/>
    <mergeCell ref="X289:X292"/>
    <mergeCell ref="Y289:Y292"/>
    <mergeCell ref="Z289:Z292"/>
    <mergeCell ref="AA289:AA292"/>
    <mergeCell ref="A295:A296"/>
    <mergeCell ref="B295:B296"/>
    <mergeCell ref="C295:C296"/>
    <mergeCell ref="D295:D296"/>
    <mergeCell ref="E295:E296"/>
    <mergeCell ref="F295:F296"/>
    <mergeCell ref="G295:G296"/>
    <mergeCell ref="H295:H296"/>
    <mergeCell ref="I295:I296"/>
    <mergeCell ref="W293:W294"/>
    <mergeCell ref="X293:X294"/>
    <mergeCell ref="Y293:Y294"/>
    <mergeCell ref="Z293:Z294"/>
    <mergeCell ref="AA293:AA294"/>
    <mergeCell ref="AB293:AB294"/>
    <mergeCell ref="AC293:AC294"/>
    <mergeCell ref="AD293:AD294"/>
    <mergeCell ref="S297:S298"/>
    <mergeCell ref="T297:T298"/>
    <mergeCell ref="S295:S296"/>
    <mergeCell ref="T295:T296"/>
    <mergeCell ref="U295:U296"/>
    <mergeCell ref="V295:V296"/>
    <mergeCell ref="W295:W296"/>
    <mergeCell ref="X295:X296"/>
    <mergeCell ref="Y295:Y296"/>
    <mergeCell ref="Z295:Z296"/>
    <mergeCell ref="AA295:AA296"/>
    <mergeCell ref="J295:J296"/>
    <mergeCell ref="K295:K296"/>
    <mergeCell ref="L295:L296"/>
    <mergeCell ref="M295:M296"/>
    <mergeCell ref="N295:N296"/>
    <mergeCell ref="O295:O296"/>
    <mergeCell ref="P295:P296"/>
    <mergeCell ref="Q295:Q296"/>
    <mergeCell ref="R295:R296"/>
    <mergeCell ref="V299:V301"/>
    <mergeCell ref="U297:U298"/>
    <mergeCell ref="V297:V298"/>
    <mergeCell ref="W297:W298"/>
    <mergeCell ref="X297:X298"/>
    <mergeCell ref="Y297:Y298"/>
    <mergeCell ref="Z297:Z298"/>
    <mergeCell ref="AA297:AA298"/>
    <mergeCell ref="AB297:AB298"/>
    <mergeCell ref="AC297:AC298"/>
    <mergeCell ref="AB295:AB296"/>
    <mergeCell ref="AC295:AC296"/>
    <mergeCell ref="AD295:AD296"/>
    <mergeCell ref="AE295:AE296"/>
    <mergeCell ref="A297:A298"/>
    <mergeCell ref="B297:B298"/>
    <mergeCell ref="C297:C298"/>
    <mergeCell ref="D297:D298"/>
    <mergeCell ref="E297:E298"/>
    <mergeCell ref="F297:F298"/>
    <mergeCell ref="G297:G298"/>
    <mergeCell ref="H297:H298"/>
    <mergeCell ref="I297:I298"/>
    <mergeCell ref="J297:J298"/>
    <mergeCell ref="K297:K298"/>
    <mergeCell ref="L297:L298"/>
    <mergeCell ref="M297:M298"/>
    <mergeCell ref="N297:N298"/>
    <mergeCell ref="O297:O298"/>
    <mergeCell ref="P297:P298"/>
    <mergeCell ref="Q297:Q298"/>
    <mergeCell ref="R297:R298"/>
    <mergeCell ref="W299:W301"/>
    <mergeCell ref="X299:X301"/>
    <mergeCell ref="Y299:Y301"/>
    <mergeCell ref="Z299:Z301"/>
    <mergeCell ref="AA299:AA301"/>
    <mergeCell ref="AB299:AB301"/>
    <mergeCell ref="AC299:AC301"/>
    <mergeCell ref="AD299:AD301"/>
    <mergeCell ref="AE299:AE301"/>
    <mergeCell ref="AD297:AD298"/>
    <mergeCell ref="AE297:AE298"/>
    <mergeCell ref="A299:A301"/>
    <mergeCell ref="B299:B301"/>
    <mergeCell ref="C299:C301"/>
    <mergeCell ref="D299:D301"/>
    <mergeCell ref="E299:E301"/>
    <mergeCell ref="F299:F301"/>
    <mergeCell ref="G299:G301"/>
    <mergeCell ref="H299:H301"/>
    <mergeCell ref="I299:I301"/>
    <mergeCell ref="J299:J301"/>
    <mergeCell ref="K299:K301"/>
    <mergeCell ref="L299:L301"/>
    <mergeCell ref="M299:M301"/>
    <mergeCell ref="N299:N301"/>
    <mergeCell ref="O299:O301"/>
    <mergeCell ref="P299:P301"/>
    <mergeCell ref="Q299:Q301"/>
    <mergeCell ref="R299:R301"/>
    <mergeCell ref="S299:S301"/>
    <mergeCell ref="T299:T301"/>
    <mergeCell ref="U299:U301"/>
    <mergeCell ref="Y302:Y303"/>
    <mergeCell ref="Z302:Z303"/>
    <mergeCell ref="AA302:AA303"/>
    <mergeCell ref="J302:J303"/>
    <mergeCell ref="K302:K303"/>
    <mergeCell ref="L302:L303"/>
    <mergeCell ref="M302:M303"/>
    <mergeCell ref="N302:N303"/>
    <mergeCell ref="O302:O303"/>
    <mergeCell ref="P302:P303"/>
    <mergeCell ref="Q302:Q303"/>
    <mergeCell ref="R302:R303"/>
    <mergeCell ref="A302:A303"/>
    <mergeCell ref="B302:B303"/>
    <mergeCell ref="C302:C303"/>
    <mergeCell ref="D302:D303"/>
    <mergeCell ref="E302:E303"/>
    <mergeCell ref="F302:F303"/>
    <mergeCell ref="G302:G303"/>
    <mergeCell ref="H302:H303"/>
    <mergeCell ref="I302:I303"/>
    <mergeCell ref="AB304:AB305"/>
    <mergeCell ref="AC304:AC305"/>
    <mergeCell ref="AB302:AB303"/>
    <mergeCell ref="AC302:AC303"/>
    <mergeCell ref="AD302:AD303"/>
    <mergeCell ref="AE302:AE303"/>
    <mergeCell ref="A304:A305"/>
    <mergeCell ref="B304:B305"/>
    <mergeCell ref="C304:C305"/>
    <mergeCell ref="D304:D305"/>
    <mergeCell ref="E304:E305"/>
    <mergeCell ref="F304:F305"/>
    <mergeCell ref="G304:G305"/>
    <mergeCell ref="H304:H305"/>
    <mergeCell ref="I304:I305"/>
    <mergeCell ref="J304:J305"/>
    <mergeCell ref="K304:K305"/>
    <mergeCell ref="L304:L305"/>
    <mergeCell ref="M304:M305"/>
    <mergeCell ref="N304:N305"/>
    <mergeCell ref="O304:O305"/>
    <mergeCell ref="P304:P305"/>
    <mergeCell ref="Q304:Q305"/>
    <mergeCell ref="R304:R305"/>
    <mergeCell ref="S304:S305"/>
    <mergeCell ref="T304:T305"/>
    <mergeCell ref="S302:S303"/>
    <mergeCell ref="T302:T303"/>
    <mergeCell ref="U302:U303"/>
    <mergeCell ref="V302:V303"/>
    <mergeCell ref="W302:W303"/>
    <mergeCell ref="X302:X303"/>
    <mergeCell ref="AE306:AE309"/>
    <mergeCell ref="AD304:AD305"/>
    <mergeCell ref="AE304:AE305"/>
    <mergeCell ref="A306:A309"/>
    <mergeCell ref="B306:B309"/>
    <mergeCell ref="C306:C309"/>
    <mergeCell ref="D306:D309"/>
    <mergeCell ref="E306:E309"/>
    <mergeCell ref="F306:F309"/>
    <mergeCell ref="G306:G309"/>
    <mergeCell ref="H306:H309"/>
    <mergeCell ref="I306:I309"/>
    <mergeCell ref="J306:J309"/>
    <mergeCell ref="K306:K309"/>
    <mergeCell ref="L306:L309"/>
    <mergeCell ref="M306:M309"/>
    <mergeCell ref="N306:N309"/>
    <mergeCell ref="O306:O309"/>
    <mergeCell ref="P306:P309"/>
    <mergeCell ref="Q306:Q309"/>
    <mergeCell ref="R306:R309"/>
    <mergeCell ref="S306:S309"/>
    <mergeCell ref="T306:T309"/>
    <mergeCell ref="U306:U309"/>
    <mergeCell ref="V306:V309"/>
    <mergeCell ref="U304:U305"/>
    <mergeCell ref="V304:V305"/>
    <mergeCell ref="W304:W305"/>
    <mergeCell ref="X304:X305"/>
    <mergeCell ref="Y304:Y305"/>
    <mergeCell ref="Z304:Z305"/>
    <mergeCell ref="AA304:AA305"/>
    <mergeCell ref="A310:A311"/>
    <mergeCell ref="B310:B311"/>
    <mergeCell ref="C310:C311"/>
    <mergeCell ref="D310:D311"/>
    <mergeCell ref="E310:E311"/>
    <mergeCell ref="F310:F311"/>
    <mergeCell ref="G310:G311"/>
    <mergeCell ref="H310:H311"/>
    <mergeCell ref="I310:I311"/>
    <mergeCell ref="W306:W309"/>
    <mergeCell ref="X306:X309"/>
    <mergeCell ref="Y306:Y309"/>
    <mergeCell ref="Z306:Z309"/>
    <mergeCell ref="AA306:AA309"/>
    <mergeCell ref="AB306:AB309"/>
    <mergeCell ref="AC306:AC309"/>
    <mergeCell ref="AD306:AD309"/>
    <mergeCell ref="S312:S314"/>
    <mergeCell ref="T312:T314"/>
    <mergeCell ref="S310:S311"/>
    <mergeCell ref="T310:T311"/>
    <mergeCell ref="U310:U311"/>
    <mergeCell ref="V310:V311"/>
    <mergeCell ref="W310:W311"/>
    <mergeCell ref="X310:X311"/>
    <mergeCell ref="Y310:Y311"/>
    <mergeCell ref="Z310:Z311"/>
    <mergeCell ref="AA310:AA311"/>
    <mergeCell ref="J310:J311"/>
    <mergeCell ref="K310:K311"/>
    <mergeCell ref="L310:L311"/>
    <mergeCell ref="M310:M311"/>
    <mergeCell ref="N310:N311"/>
    <mergeCell ref="O310:O311"/>
    <mergeCell ref="P310:P311"/>
    <mergeCell ref="Q310:Q311"/>
    <mergeCell ref="R310:R311"/>
    <mergeCell ref="V315:V317"/>
    <mergeCell ref="U312:U314"/>
    <mergeCell ref="V312:V314"/>
    <mergeCell ref="W312:W314"/>
    <mergeCell ref="X312:X314"/>
    <mergeCell ref="Y312:Y314"/>
    <mergeCell ref="Z312:Z314"/>
    <mergeCell ref="AA312:AA314"/>
    <mergeCell ref="AB312:AB314"/>
    <mergeCell ref="AC312:AC314"/>
    <mergeCell ref="AB310:AB311"/>
    <mergeCell ref="AC310:AC311"/>
    <mergeCell ref="AD310:AD311"/>
    <mergeCell ref="AE310:AE311"/>
    <mergeCell ref="A312:A314"/>
    <mergeCell ref="B312:B314"/>
    <mergeCell ref="C312:C314"/>
    <mergeCell ref="D312:D314"/>
    <mergeCell ref="E312:E314"/>
    <mergeCell ref="F312:F314"/>
    <mergeCell ref="G312:G314"/>
    <mergeCell ref="H312:H314"/>
    <mergeCell ref="I312:I314"/>
    <mergeCell ref="J312:J314"/>
    <mergeCell ref="K312:K314"/>
    <mergeCell ref="L312:L314"/>
    <mergeCell ref="M312:M314"/>
    <mergeCell ref="N312:N314"/>
    <mergeCell ref="O312:O314"/>
    <mergeCell ref="P312:P314"/>
    <mergeCell ref="Q312:Q314"/>
    <mergeCell ref="R312:R314"/>
    <mergeCell ref="W315:W317"/>
    <mergeCell ref="X315:X317"/>
    <mergeCell ref="Y315:Y317"/>
    <mergeCell ref="Z315:Z317"/>
    <mergeCell ref="AA315:AA317"/>
    <mergeCell ref="AB315:AB317"/>
    <mergeCell ref="AC315:AC317"/>
    <mergeCell ref="AD315:AD317"/>
    <mergeCell ref="AE315:AE317"/>
    <mergeCell ref="AD312:AD314"/>
    <mergeCell ref="AE312:AE314"/>
    <mergeCell ref="A315:A317"/>
    <mergeCell ref="B315:B317"/>
    <mergeCell ref="C315:C317"/>
    <mergeCell ref="D315:D317"/>
    <mergeCell ref="E315:E317"/>
    <mergeCell ref="F315:F317"/>
    <mergeCell ref="G315:G317"/>
    <mergeCell ref="H315:H317"/>
    <mergeCell ref="I315:I317"/>
    <mergeCell ref="J315:J317"/>
    <mergeCell ref="K315:K317"/>
    <mergeCell ref="L315:L317"/>
    <mergeCell ref="M315:M317"/>
    <mergeCell ref="N315:N317"/>
    <mergeCell ref="O315:O317"/>
    <mergeCell ref="P315:P317"/>
    <mergeCell ref="Q315:Q317"/>
    <mergeCell ref="R315:R317"/>
    <mergeCell ref="S315:S317"/>
    <mergeCell ref="T315:T317"/>
    <mergeCell ref="U315:U317"/>
    <mergeCell ref="Z318:Z321"/>
    <mergeCell ref="AA318:AA321"/>
    <mergeCell ref="J318:J321"/>
    <mergeCell ref="K318:K321"/>
    <mergeCell ref="L318:L321"/>
    <mergeCell ref="M318:M321"/>
    <mergeCell ref="N318:N321"/>
    <mergeCell ref="O318:O321"/>
    <mergeCell ref="P318:P321"/>
    <mergeCell ref="Q318:Q321"/>
    <mergeCell ref="R318:R321"/>
    <mergeCell ref="A318:A321"/>
    <mergeCell ref="B318:B321"/>
    <mergeCell ref="C318:C321"/>
    <mergeCell ref="D318:D321"/>
    <mergeCell ref="E318:E321"/>
    <mergeCell ref="F318:F321"/>
    <mergeCell ref="G318:G321"/>
    <mergeCell ref="H318:H321"/>
    <mergeCell ref="I318:I321"/>
    <mergeCell ref="AD322:AD323"/>
    <mergeCell ref="AB318:AB321"/>
    <mergeCell ref="AC318:AC321"/>
    <mergeCell ref="AD318:AD321"/>
    <mergeCell ref="AE318:AE321"/>
    <mergeCell ref="B322:B323"/>
    <mergeCell ref="C322:C323"/>
    <mergeCell ref="D322:D323"/>
    <mergeCell ref="E322:E323"/>
    <mergeCell ref="F322:F323"/>
    <mergeCell ref="G322:G323"/>
    <mergeCell ref="H322:H323"/>
    <mergeCell ref="I322:I323"/>
    <mergeCell ref="J322:J323"/>
    <mergeCell ref="K322:K323"/>
    <mergeCell ref="L322:L323"/>
    <mergeCell ref="M322:M323"/>
    <mergeCell ref="N322:N323"/>
    <mergeCell ref="O322:O323"/>
    <mergeCell ref="P322:P323"/>
    <mergeCell ref="Q322:Q323"/>
    <mergeCell ref="R322:R323"/>
    <mergeCell ref="S322:S323"/>
    <mergeCell ref="T322:T323"/>
    <mergeCell ref="U322:U323"/>
    <mergeCell ref="S318:S321"/>
    <mergeCell ref="T318:T321"/>
    <mergeCell ref="U318:U321"/>
    <mergeCell ref="V318:V321"/>
    <mergeCell ref="W318:W321"/>
    <mergeCell ref="X318:X321"/>
    <mergeCell ref="Y318:Y321"/>
    <mergeCell ref="AE322:AE323"/>
    <mergeCell ref="A324:A325"/>
    <mergeCell ref="B324:B325"/>
    <mergeCell ref="C324:C325"/>
    <mergeCell ref="D324:D325"/>
    <mergeCell ref="E324:E325"/>
    <mergeCell ref="F324:F325"/>
    <mergeCell ref="G324:G325"/>
    <mergeCell ref="H324:H325"/>
    <mergeCell ref="I324:I325"/>
    <mergeCell ref="J324:J325"/>
    <mergeCell ref="K324:K325"/>
    <mergeCell ref="L324:L325"/>
    <mergeCell ref="M324:M325"/>
    <mergeCell ref="N324:N325"/>
    <mergeCell ref="O324:O325"/>
    <mergeCell ref="P324:P325"/>
    <mergeCell ref="Q324:Q325"/>
    <mergeCell ref="R324:R325"/>
    <mergeCell ref="S324:S325"/>
    <mergeCell ref="T324:T325"/>
    <mergeCell ref="U324:U325"/>
    <mergeCell ref="V324:V325"/>
    <mergeCell ref="W324:W325"/>
    <mergeCell ref="V322:V323"/>
    <mergeCell ref="W322:W323"/>
    <mergeCell ref="X322:X323"/>
    <mergeCell ref="Y322:Y323"/>
    <mergeCell ref="Z322:Z323"/>
    <mergeCell ref="AA322:AA323"/>
    <mergeCell ref="AB322:AB323"/>
    <mergeCell ref="AC322:AC323"/>
    <mergeCell ref="AE324:AE325"/>
    <mergeCell ref="A326:A328"/>
    <mergeCell ref="B326:B328"/>
    <mergeCell ref="C326:C328"/>
    <mergeCell ref="D326:D328"/>
    <mergeCell ref="E326:E328"/>
    <mergeCell ref="F326:F328"/>
    <mergeCell ref="G326:G328"/>
    <mergeCell ref="H326:H328"/>
    <mergeCell ref="I326:I328"/>
    <mergeCell ref="J326:J328"/>
    <mergeCell ref="K326:K328"/>
    <mergeCell ref="L326:L328"/>
    <mergeCell ref="M326:M328"/>
    <mergeCell ref="N326:N328"/>
    <mergeCell ref="O326:O328"/>
    <mergeCell ref="P326:P328"/>
    <mergeCell ref="R329:R331"/>
    <mergeCell ref="Q326:Q328"/>
    <mergeCell ref="R326:R328"/>
    <mergeCell ref="S326:S328"/>
    <mergeCell ref="T326:T328"/>
    <mergeCell ref="U326:U328"/>
    <mergeCell ref="V326:V328"/>
    <mergeCell ref="W326:W328"/>
    <mergeCell ref="X326:X328"/>
    <mergeCell ref="Y326:Y328"/>
    <mergeCell ref="X324:X325"/>
    <mergeCell ref="Y324:Y325"/>
    <mergeCell ref="Z324:Z325"/>
    <mergeCell ref="AA324:AA325"/>
    <mergeCell ref="AB324:AB325"/>
    <mergeCell ref="AC324:AC325"/>
    <mergeCell ref="AD324:AD325"/>
    <mergeCell ref="A329:A331"/>
    <mergeCell ref="B329:B331"/>
    <mergeCell ref="C329:C331"/>
    <mergeCell ref="D329:D331"/>
    <mergeCell ref="E329:E331"/>
    <mergeCell ref="F329:F331"/>
    <mergeCell ref="G329:G331"/>
    <mergeCell ref="H329:H331"/>
    <mergeCell ref="I329:I331"/>
    <mergeCell ref="J329:J331"/>
    <mergeCell ref="K329:K331"/>
    <mergeCell ref="L329:L331"/>
    <mergeCell ref="M329:M331"/>
    <mergeCell ref="N329:N331"/>
    <mergeCell ref="O329:O331"/>
    <mergeCell ref="P329:P331"/>
    <mergeCell ref="Q329:Q331"/>
    <mergeCell ref="S337:S342"/>
    <mergeCell ref="T337:T342"/>
    <mergeCell ref="S329:S331"/>
    <mergeCell ref="T329:T331"/>
    <mergeCell ref="U329:U331"/>
    <mergeCell ref="V329:V331"/>
    <mergeCell ref="W329:W331"/>
    <mergeCell ref="X329:X331"/>
    <mergeCell ref="Y329:Y331"/>
    <mergeCell ref="Z329:Z331"/>
    <mergeCell ref="AA329:AA331"/>
    <mergeCell ref="Z326:Z328"/>
    <mergeCell ref="AA326:AA328"/>
    <mergeCell ref="AB326:AB328"/>
    <mergeCell ref="AC326:AC328"/>
    <mergeCell ref="AD326:AD328"/>
    <mergeCell ref="AE326:AE328"/>
    <mergeCell ref="V343:V344"/>
    <mergeCell ref="U337:U342"/>
    <mergeCell ref="V337:V342"/>
    <mergeCell ref="W337:W342"/>
    <mergeCell ref="X337:X342"/>
    <mergeCell ref="Y337:Y342"/>
    <mergeCell ref="Z337:Z342"/>
    <mergeCell ref="AA337:AA342"/>
    <mergeCell ref="AB337:AB342"/>
    <mergeCell ref="AC337:AC342"/>
    <mergeCell ref="AB329:AB331"/>
    <mergeCell ref="AC329:AC331"/>
    <mergeCell ref="AD329:AD331"/>
    <mergeCell ref="AE329:AE331"/>
    <mergeCell ref="A337:A342"/>
    <mergeCell ref="B337:B342"/>
    <mergeCell ref="C337:C342"/>
    <mergeCell ref="D337:D342"/>
    <mergeCell ref="E337:E342"/>
    <mergeCell ref="F337:F342"/>
    <mergeCell ref="G337:G342"/>
    <mergeCell ref="H337:H342"/>
    <mergeCell ref="I337:I342"/>
    <mergeCell ref="J337:J342"/>
    <mergeCell ref="K337:K342"/>
    <mergeCell ref="L337:L342"/>
    <mergeCell ref="M337:M342"/>
    <mergeCell ref="N337:N342"/>
    <mergeCell ref="O337:O342"/>
    <mergeCell ref="P337:P342"/>
    <mergeCell ref="Q337:Q342"/>
    <mergeCell ref="R337:R342"/>
    <mergeCell ref="W343:W344"/>
    <mergeCell ref="X343:X344"/>
    <mergeCell ref="Y343:Y344"/>
    <mergeCell ref="Z343:Z344"/>
    <mergeCell ref="AA343:AA344"/>
    <mergeCell ref="AB343:AB344"/>
    <mergeCell ref="AC343:AC344"/>
    <mergeCell ref="AD343:AD344"/>
    <mergeCell ref="AE343:AE344"/>
    <mergeCell ref="AD337:AD342"/>
    <mergeCell ref="AE337:AE342"/>
    <mergeCell ref="A343:A344"/>
    <mergeCell ref="B343:B344"/>
    <mergeCell ref="C343:C344"/>
    <mergeCell ref="D343:D344"/>
    <mergeCell ref="E343:E344"/>
    <mergeCell ref="F343:F344"/>
    <mergeCell ref="G343:G344"/>
    <mergeCell ref="H343:H344"/>
    <mergeCell ref="I343:I344"/>
    <mergeCell ref="J343:J344"/>
    <mergeCell ref="K343:K344"/>
    <mergeCell ref="L343:L344"/>
    <mergeCell ref="M343:M344"/>
    <mergeCell ref="N343:N344"/>
    <mergeCell ref="O343:O344"/>
    <mergeCell ref="P343:P344"/>
    <mergeCell ref="Q343:Q344"/>
    <mergeCell ref="R343:R344"/>
    <mergeCell ref="S343:S344"/>
    <mergeCell ref="T343:T344"/>
    <mergeCell ref="U343:U344"/>
    <mergeCell ref="AA346:AA349"/>
    <mergeCell ref="J346:J349"/>
    <mergeCell ref="K346:K349"/>
    <mergeCell ref="L346:L349"/>
    <mergeCell ref="M346:M349"/>
    <mergeCell ref="N346:N349"/>
    <mergeCell ref="O346:O349"/>
    <mergeCell ref="P346:P349"/>
    <mergeCell ref="Q346:Q349"/>
    <mergeCell ref="R346:R349"/>
    <mergeCell ref="A346:A349"/>
    <mergeCell ref="B346:B349"/>
    <mergeCell ref="C346:C349"/>
    <mergeCell ref="D346:D349"/>
    <mergeCell ref="E346:E349"/>
    <mergeCell ref="F346:F349"/>
    <mergeCell ref="G346:G349"/>
    <mergeCell ref="H346:H349"/>
    <mergeCell ref="I346:I349"/>
    <mergeCell ref="AB346:AB349"/>
    <mergeCell ref="AC346:AC349"/>
    <mergeCell ref="AD346:AD349"/>
    <mergeCell ref="AE346:AE349"/>
    <mergeCell ref="A351:A353"/>
    <mergeCell ref="B351:B353"/>
    <mergeCell ref="C351:C353"/>
    <mergeCell ref="D351:D353"/>
    <mergeCell ref="E351:E353"/>
    <mergeCell ref="F351:F353"/>
    <mergeCell ref="G351:G353"/>
    <mergeCell ref="H351:H353"/>
    <mergeCell ref="I351:I353"/>
    <mergeCell ref="J351:J353"/>
    <mergeCell ref="K351:K353"/>
    <mergeCell ref="L351:L353"/>
    <mergeCell ref="M351:M353"/>
    <mergeCell ref="N351:N353"/>
    <mergeCell ref="O351:O353"/>
    <mergeCell ref="P351:P353"/>
    <mergeCell ref="T351:T353"/>
    <mergeCell ref="U351:U353"/>
    <mergeCell ref="V351:V353"/>
    <mergeCell ref="W351:W353"/>
    <mergeCell ref="S346:S349"/>
    <mergeCell ref="T346:T349"/>
    <mergeCell ref="U346:U349"/>
    <mergeCell ref="V346:V349"/>
    <mergeCell ref="W346:W349"/>
    <mergeCell ref="X346:X349"/>
    <mergeCell ref="Y346:Y349"/>
    <mergeCell ref="Z346:Z349"/>
    <mergeCell ref="AO351:AO353"/>
    <mergeCell ref="X351:X353"/>
    <mergeCell ref="Y351:Y353"/>
    <mergeCell ref="Z351:Z353"/>
    <mergeCell ref="AA351:AA353"/>
    <mergeCell ref="AB351:AB353"/>
    <mergeCell ref="AC351:AC353"/>
    <mergeCell ref="AD351:AD353"/>
    <mergeCell ref="AE351:AE353"/>
    <mergeCell ref="AF351:AF353"/>
    <mergeCell ref="W356:W357"/>
    <mergeCell ref="X356:X357"/>
    <mergeCell ref="Y356:Y357"/>
    <mergeCell ref="Z356:Z357"/>
    <mergeCell ref="AA356:AA357"/>
    <mergeCell ref="AB356:AB357"/>
    <mergeCell ref="AC356:AC357"/>
    <mergeCell ref="AD356:AD357"/>
    <mergeCell ref="AE356:AE357"/>
    <mergeCell ref="AP351:AP353"/>
    <mergeCell ref="AQ351:AQ353"/>
    <mergeCell ref="A356:A357"/>
    <mergeCell ref="B356:B357"/>
    <mergeCell ref="C356:C357"/>
    <mergeCell ref="D356:D357"/>
    <mergeCell ref="E356:E357"/>
    <mergeCell ref="F356:F357"/>
    <mergeCell ref="G356:G357"/>
    <mergeCell ref="H356:H357"/>
    <mergeCell ref="I356:I357"/>
    <mergeCell ref="J356:J357"/>
    <mergeCell ref="K356:K357"/>
    <mergeCell ref="L356:L357"/>
    <mergeCell ref="M356:M357"/>
    <mergeCell ref="N356:N357"/>
    <mergeCell ref="O356:O357"/>
    <mergeCell ref="P356:P357"/>
    <mergeCell ref="Q356:Q357"/>
    <mergeCell ref="R356:R357"/>
    <mergeCell ref="S356:S357"/>
    <mergeCell ref="T356:T357"/>
    <mergeCell ref="U356:U357"/>
    <mergeCell ref="V356:V357"/>
    <mergeCell ref="AG351:AG353"/>
    <mergeCell ref="AH351:AH353"/>
    <mergeCell ref="AI351:AI353"/>
    <mergeCell ref="AJ351:AJ353"/>
    <mergeCell ref="AK351:AK353"/>
    <mergeCell ref="AL351:AL353"/>
    <mergeCell ref="AM351:AM353"/>
    <mergeCell ref="AN351:AN353"/>
    <mergeCell ref="Y358:Y361"/>
    <mergeCell ref="Z358:Z361"/>
    <mergeCell ref="AA358:AA361"/>
    <mergeCell ref="J358:J361"/>
    <mergeCell ref="K358:K361"/>
    <mergeCell ref="L358:L361"/>
    <mergeCell ref="M358:M361"/>
    <mergeCell ref="N358:N361"/>
    <mergeCell ref="O358:O361"/>
    <mergeCell ref="P358:P361"/>
    <mergeCell ref="Q358:Q361"/>
    <mergeCell ref="R358:R361"/>
    <mergeCell ref="A358:A361"/>
    <mergeCell ref="B358:B361"/>
    <mergeCell ref="C358:C361"/>
    <mergeCell ref="D358:D361"/>
    <mergeCell ref="E358:E361"/>
    <mergeCell ref="F358:F361"/>
    <mergeCell ref="G358:G361"/>
    <mergeCell ref="H358:H361"/>
    <mergeCell ref="I358:I361"/>
    <mergeCell ref="AB363:AB364"/>
    <mergeCell ref="AC363:AC364"/>
    <mergeCell ref="AB358:AB361"/>
    <mergeCell ref="AC358:AC361"/>
    <mergeCell ref="AD358:AD361"/>
    <mergeCell ref="AE358:AE361"/>
    <mergeCell ref="A363:A364"/>
    <mergeCell ref="B363:B364"/>
    <mergeCell ref="C363:C364"/>
    <mergeCell ref="D363:D364"/>
    <mergeCell ref="E363:E364"/>
    <mergeCell ref="F363:F364"/>
    <mergeCell ref="G363:G364"/>
    <mergeCell ref="H363:H364"/>
    <mergeCell ref="I363:I364"/>
    <mergeCell ref="J363:J364"/>
    <mergeCell ref="K363:K364"/>
    <mergeCell ref="L363:L364"/>
    <mergeCell ref="M363:M364"/>
    <mergeCell ref="N363:N364"/>
    <mergeCell ref="O363:O364"/>
    <mergeCell ref="P363:P364"/>
    <mergeCell ref="Q363:Q364"/>
    <mergeCell ref="R363:R364"/>
    <mergeCell ref="S363:S364"/>
    <mergeCell ref="T363:T364"/>
    <mergeCell ref="S358:S361"/>
    <mergeCell ref="T358:T361"/>
    <mergeCell ref="U358:U361"/>
    <mergeCell ref="V358:V361"/>
    <mergeCell ref="W358:W361"/>
    <mergeCell ref="X358:X361"/>
    <mergeCell ref="AE365:AE367"/>
    <mergeCell ref="AD363:AD364"/>
    <mergeCell ref="AE363:AE364"/>
    <mergeCell ref="A365:A367"/>
    <mergeCell ref="B365:B367"/>
    <mergeCell ref="C365:C367"/>
    <mergeCell ref="D365:D367"/>
    <mergeCell ref="E365:E367"/>
    <mergeCell ref="F365:F367"/>
    <mergeCell ref="G365:G367"/>
    <mergeCell ref="H365:H367"/>
    <mergeCell ref="I365:I367"/>
    <mergeCell ref="J365:J367"/>
    <mergeCell ref="K365:K367"/>
    <mergeCell ref="L365:L367"/>
    <mergeCell ref="M365:M367"/>
    <mergeCell ref="N365:N367"/>
    <mergeCell ref="O365:O367"/>
    <mergeCell ref="P365:P367"/>
    <mergeCell ref="Q365:Q367"/>
    <mergeCell ref="R365:R367"/>
    <mergeCell ref="S365:S367"/>
    <mergeCell ref="T365:T367"/>
    <mergeCell ref="U365:U367"/>
    <mergeCell ref="V365:V367"/>
    <mergeCell ref="U363:U364"/>
    <mergeCell ref="V363:V364"/>
    <mergeCell ref="W363:W364"/>
    <mergeCell ref="X363:X364"/>
    <mergeCell ref="Y363:Y364"/>
    <mergeCell ref="Z363:Z364"/>
    <mergeCell ref="AA363:AA364"/>
    <mergeCell ref="A368:A372"/>
    <mergeCell ref="B368:B372"/>
    <mergeCell ref="C368:C372"/>
    <mergeCell ref="D368:D372"/>
    <mergeCell ref="E368:E372"/>
    <mergeCell ref="F368:F372"/>
    <mergeCell ref="G368:G372"/>
    <mergeCell ref="H368:H372"/>
    <mergeCell ref="I368:I372"/>
    <mergeCell ref="W365:W367"/>
    <mergeCell ref="X365:X367"/>
    <mergeCell ref="Y365:Y367"/>
    <mergeCell ref="Z365:Z367"/>
    <mergeCell ref="AA365:AA367"/>
    <mergeCell ref="AB365:AB367"/>
    <mergeCell ref="AC365:AC367"/>
    <mergeCell ref="AD365:AD367"/>
    <mergeCell ref="W368:W372"/>
    <mergeCell ref="X368:X372"/>
    <mergeCell ref="Y368:Y372"/>
    <mergeCell ref="Z368:Z372"/>
    <mergeCell ref="AA368:AA372"/>
    <mergeCell ref="AB368:AB372"/>
    <mergeCell ref="AC368:AC372"/>
    <mergeCell ref="AD368:AD372"/>
    <mergeCell ref="AE368:AE372"/>
    <mergeCell ref="J368:J372"/>
    <mergeCell ref="K368:K372"/>
    <mergeCell ref="L368:L372"/>
    <mergeCell ref="M368:M372"/>
    <mergeCell ref="N368:N372"/>
    <mergeCell ref="O368:O372"/>
    <mergeCell ref="T368:T372"/>
    <mergeCell ref="U368:U372"/>
    <mergeCell ref="V368:V372"/>
    <mergeCell ref="P370:P372"/>
    <mergeCell ref="Q370:Q372"/>
    <mergeCell ref="R370:R372"/>
    <mergeCell ref="S370:S372"/>
    <mergeCell ref="Y373:Y376"/>
    <mergeCell ref="Z373:Z376"/>
    <mergeCell ref="AA373:AA376"/>
    <mergeCell ref="J373:J376"/>
    <mergeCell ref="K373:K376"/>
    <mergeCell ref="L373:L376"/>
    <mergeCell ref="M373:M376"/>
    <mergeCell ref="N373:N376"/>
    <mergeCell ref="O373:O376"/>
    <mergeCell ref="P373:P374"/>
    <mergeCell ref="Q373:Q374"/>
    <mergeCell ref="R373:R374"/>
    <mergeCell ref="A373:A376"/>
    <mergeCell ref="B373:B376"/>
    <mergeCell ref="C373:C376"/>
    <mergeCell ref="D373:D376"/>
    <mergeCell ref="E373:E376"/>
    <mergeCell ref="F373:F376"/>
    <mergeCell ref="G373:G376"/>
    <mergeCell ref="H373:H376"/>
    <mergeCell ref="I373:I376"/>
    <mergeCell ref="X377:X382"/>
    <mergeCell ref="Y377:Y382"/>
    <mergeCell ref="AB373:AB376"/>
    <mergeCell ref="AC373:AC376"/>
    <mergeCell ref="AD373:AD376"/>
    <mergeCell ref="AE373:AE376"/>
    <mergeCell ref="P375:P376"/>
    <mergeCell ref="Q375:Q376"/>
    <mergeCell ref="R375:R376"/>
    <mergeCell ref="S375:S376"/>
    <mergeCell ref="A377:A382"/>
    <mergeCell ref="B377:B382"/>
    <mergeCell ref="C377:C382"/>
    <mergeCell ref="D377:D382"/>
    <mergeCell ref="E377:E382"/>
    <mergeCell ref="F377:F382"/>
    <mergeCell ref="G377:G382"/>
    <mergeCell ref="H377:H382"/>
    <mergeCell ref="I377:I382"/>
    <mergeCell ref="J377:J382"/>
    <mergeCell ref="K377:K382"/>
    <mergeCell ref="L377:L382"/>
    <mergeCell ref="M377:M382"/>
    <mergeCell ref="N377:N382"/>
    <mergeCell ref="O377:O382"/>
    <mergeCell ref="P377:P382"/>
    <mergeCell ref="S373:S374"/>
    <mergeCell ref="T373:T376"/>
    <mergeCell ref="U373:U376"/>
    <mergeCell ref="V373:V376"/>
    <mergeCell ref="W373:W376"/>
    <mergeCell ref="X373:X376"/>
    <mergeCell ref="AD383:AD385"/>
    <mergeCell ref="Z377:Z382"/>
    <mergeCell ref="AB377:AB382"/>
    <mergeCell ref="AD377:AD382"/>
    <mergeCell ref="A383:A385"/>
    <mergeCell ref="B383:B385"/>
    <mergeCell ref="C383:C385"/>
    <mergeCell ref="D383:D385"/>
    <mergeCell ref="E383:E385"/>
    <mergeCell ref="F383:F385"/>
    <mergeCell ref="G383:G385"/>
    <mergeCell ref="H383:H385"/>
    <mergeCell ref="I383:I385"/>
    <mergeCell ref="J383:J385"/>
    <mergeCell ref="K383:K385"/>
    <mergeCell ref="L383:L385"/>
    <mergeCell ref="M383:M385"/>
    <mergeCell ref="N383:N385"/>
    <mergeCell ref="O383:O385"/>
    <mergeCell ref="P383:P385"/>
    <mergeCell ref="Q383:Q385"/>
    <mergeCell ref="R383:R385"/>
    <mergeCell ref="S383:S385"/>
    <mergeCell ref="T383:T385"/>
    <mergeCell ref="U383:U385"/>
    <mergeCell ref="Q377:Q382"/>
    <mergeCell ref="R377:R382"/>
    <mergeCell ref="S377:S382"/>
    <mergeCell ref="T377:T382"/>
    <mergeCell ref="U377:U382"/>
    <mergeCell ref="V377:V382"/>
    <mergeCell ref="W377:W382"/>
    <mergeCell ref="AE383:AE385"/>
    <mergeCell ref="A386:A388"/>
    <mergeCell ref="B386:B388"/>
    <mergeCell ref="C386:C388"/>
    <mergeCell ref="D386:D388"/>
    <mergeCell ref="E386:E388"/>
    <mergeCell ref="F386:F388"/>
    <mergeCell ref="G386:G388"/>
    <mergeCell ref="H386:H388"/>
    <mergeCell ref="I386:I388"/>
    <mergeCell ref="J386:J388"/>
    <mergeCell ref="K386:K388"/>
    <mergeCell ref="L386:L388"/>
    <mergeCell ref="M386:M388"/>
    <mergeCell ref="N386:N388"/>
    <mergeCell ref="O386:O388"/>
    <mergeCell ref="P386:P388"/>
    <mergeCell ref="Q386:Q388"/>
    <mergeCell ref="R386:R388"/>
    <mergeCell ref="S386:S388"/>
    <mergeCell ref="T386:T388"/>
    <mergeCell ref="U386:U388"/>
    <mergeCell ref="V386:V388"/>
    <mergeCell ref="V383:V385"/>
    <mergeCell ref="W383:W385"/>
    <mergeCell ref="X383:X385"/>
    <mergeCell ref="Y383:Y385"/>
    <mergeCell ref="Z383:Z385"/>
    <mergeCell ref="AA383:AA385"/>
    <mergeCell ref="AB383:AB385"/>
    <mergeCell ref="AC383:AC385"/>
    <mergeCell ref="U389:U390"/>
    <mergeCell ref="V389:V390"/>
    <mergeCell ref="W389:W390"/>
    <mergeCell ref="X389:X390"/>
    <mergeCell ref="Y389:Y390"/>
    <mergeCell ref="X386:X388"/>
    <mergeCell ref="Y386:Y388"/>
    <mergeCell ref="Z386:Z388"/>
    <mergeCell ref="AA386:AA388"/>
    <mergeCell ref="AB386:AB388"/>
    <mergeCell ref="AC386:AC388"/>
    <mergeCell ref="AD386:AD388"/>
    <mergeCell ref="AE386:AE388"/>
    <mergeCell ref="A389:A390"/>
    <mergeCell ref="B389:B390"/>
    <mergeCell ref="C389:C390"/>
    <mergeCell ref="D389:D390"/>
    <mergeCell ref="E389:E390"/>
    <mergeCell ref="F389:F390"/>
    <mergeCell ref="G389:G390"/>
    <mergeCell ref="H389:H390"/>
    <mergeCell ref="I389:I390"/>
    <mergeCell ref="J389:J390"/>
    <mergeCell ref="K389:K390"/>
    <mergeCell ref="L389:L390"/>
    <mergeCell ref="M389:M390"/>
    <mergeCell ref="N389:N390"/>
    <mergeCell ref="O389:O390"/>
    <mergeCell ref="P389:P390"/>
    <mergeCell ref="W386:W388"/>
    <mergeCell ref="X392:X393"/>
    <mergeCell ref="Y392:Y393"/>
    <mergeCell ref="Z392:Z393"/>
    <mergeCell ref="AA392:AA393"/>
    <mergeCell ref="Z389:Z390"/>
    <mergeCell ref="AA389:AA390"/>
    <mergeCell ref="AB389:AB390"/>
    <mergeCell ref="AC389:AC390"/>
    <mergeCell ref="AD389:AD390"/>
    <mergeCell ref="AE389:AE390"/>
    <mergeCell ref="A392:A393"/>
    <mergeCell ref="B392:B393"/>
    <mergeCell ref="C392:C393"/>
    <mergeCell ref="D392:D393"/>
    <mergeCell ref="E392:E393"/>
    <mergeCell ref="F392:F393"/>
    <mergeCell ref="G392:G393"/>
    <mergeCell ref="H392:H393"/>
    <mergeCell ref="I392:I393"/>
    <mergeCell ref="J392:J393"/>
    <mergeCell ref="K392:K393"/>
    <mergeCell ref="L392:L393"/>
    <mergeCell ref="M392:M393"/>
    <mergeCell ref="N392:N393"/>
    <mergeCell ref="O392:O393"/>
    <mergeCell ref="P392:P393"/>
    <mergeCell ref="Q392:Q393"/>
    <mergeCell ref="R392:R393"/>
    <mergeCell ref="Q389:Q390"/>
    <mergeCell ref="R389:R390"/>
    <mergeCell ref="S389:S390"/>
    <mergeCell ref="T389:T390"/>
    <mergeCell ref="AA394:AA395"/>
    <mergeCell ref="AB394:AB395"/>
    <mergeCell ref="AC394:AC395"/>
    <mergeCell ref="AB392:AB393"/>
    <mergeCell ref="AC392:AC393"/>
    <mergeCell ref="AD392:AD393"/>
    <mergeCell ref="AE392:AE393"/>
    <mergeCell ref="A394:A395"/>
    <mergeCell ref="B394:B395"/>
    <mergeCell ref="C394:C395"/>
    <mergeCell ref="D394:D395"/>
    <mergeCell ref="E394:E395"/>
    <mergeCell ref="F394:F395"/>
    <mergeCell ref="G394:G395"/>
    <mergeCell ref="H394:H395"/>
    <mergeCell ref="I394:I395"/>
    <mergeCell ref="J394:J395"/>
    <mergeCell ref="K394:K395"/>
    <mergeCell ref="L394:L395"/>
    <mergeCell ref="M394:M395"/>
    <mergeCell ref="N394:N395"/>
    <mergeCell ref="O394:O395"/>
    <mergeCell ref="P394:P395"/>
    <mergeCell ref="Q394:Q395"/>
    <mergeCell ref="R394:R395"/>
    <mergeCell ref="S394:S395"/>
    <mergeCell ref="T394:T395"/>
    <mergeCell ref="S392:S393"/>
    <mergeCell ref="T392:T393"/>
    <mergeCell ref="U392:U393"/>
    <mergeCell ref="V392:V393"/>
    <mergeCell ref="W392:W393"/>
    <mergeCell ref="AB404:AB406"/>
    <mergeCell ref="AC404:AC406"/>
    <mergeCell ref="AD394:AD395"/>
    <mergeCell ref="AE394:AE395"/>
    <mergeCell ref="AC377:AC382"/>
    <mergeCell ref="AE377:AE382"/>
    <mergeCell ref="A404:A406"/>
    <mergeCell ref="B404:B406"/>
    <mergeCell ref="C404:C406"/>
    <mergeCell ref="D404:D406"/>
    <mergeCell ref="E404:E406"/>
    <mergeCell ref="F404:F406"/>
    <mergeCell ref="G404:G406"/>
    <mergeCell ref="H404:H406"/>
    <mergeCell ref="I404:I406"/>
    <mergeCell ref="J404:J406"/>
    <mergeCell ref="K404:K406"/>
    <mergeCell ref="L404:L406"/>
    <mergeCell ref="M404:M406"/>
    <mergeCell ref="N404:N406"/>
    <mergeCell ref="O404:O406"/>
    <mergeCell ref="P404:P406"/>
    <mergeCell ref="Q404:Q406"/>
    <mergeCell ref="R404:R406"/>
    <mergeCell ref="S404:S406"/>
    <mergeCell ref="T404:T406"/>
    <mergeCell ref="U394:U395"/>
    <mergeCell ref="V394:V395"/>
    <mergeCell ref="W394:W395"/>
    <mergeCell ref="X394:X395"/>
    <mergeCell ref="Y394:Y395"/>
    <mergeCell ref="Z394:Z395"/>
    <mergeCell ref="AE407:AE408"/>
    <mergeCell ref="AD404:AD406"/>
    <mergeCell ref="AE404:AE406"/>
    <mergeCell ref="A407:A408"/>
    <mergeCell ref="B407:B408"/>
    <mergeCell ref="C407:C408"/>
    <mergeCell ref="D407:D408"/>
    <mergeCell ref="E407:E408"/>
    <mergeCell ref="F407:F408"/>
    <mergeCell ref="G407:G408"/>
    <mergeCell ref="H407:H408"/>
    <mergeCell ref="I407:I408"/>
    <mergeCell ref="J407:J408"/>
    <mergeCell ref="K407:K408"/>
    <mergeCell ref="L407:L408"/>
    <mergeCell ref="M407:M408"/>
    <mergeCell ref="N407:N408"/>
    <mergeCell ref="O407:O408"/>
    <mergeCell ref="P407:P408"/>
    <mergeCell ref="Q407:Q408"/>
    <mergeCell ref="R407:R408"/>
    <mergeCell ref="S407:S408"/>
    <mergeCell ref="T407:T408"/>
    <mergeCell ref="U407:U408"/>
    <mergeCell ref="V407:V408"/>
    <mergeCell ref="U404:U406"/>
    <mergeCell ref="V404:V406"/>
    <mergeCell ref="W404:W406"/>
    <mergeCell ref="X404:X406"/>
    <mergeCell ref="Y404:Y406"/>
    <mergeCell ref="Z404:Z406"/>
    <mergeCell ref="AA404:AA406"/>
    <mergeCell ref="A409:A411"/>
    <mergeCell ref="B409:B411"/>
    <mergeCell ref="C409:C411"/>
    <mergeCell ref="D409:D411"/>
    <mergeCell ref="E409:E411"/>
    <mergeCell ref="F409:F411"/>
    <mergeCell ref="G409:G411"/>
    <mergeCell ref="H409:H411"/>
    <mergeCell ref="I409:I411"/>
    <mergeCell ref="W407:W408"/>
    <mergeCell ref="X407:X408"/>
    <mergeCell ref="Y407:Y408"/>
    <mergeCell ref="Z407:Z408"/>
    <mergeCell ref="AA407:AA408"/>
    <mergeCell ref="AB407:AB408"/>
    <mergeCell ref="AC407:AC408"/>
    <mergeCell ref="AD407:AD408"/>
    <mergeCell ref="S412:S414"/>
    <mergeCell ref="T412:T414"/>
    <mergeCell ref="S409:S411"/>
    <mergeCell ref="T409:T411"/>
    <mergeCell ref="U409:U411"/>
    <mergeCell ref="V409:V411"/>
    <mergeCell ref="W409:W411"/>
    <mergeCell ref="X409:X411"/>
    <mergeCell ref="Y409:Y411"/>
    <mergeCell ref="Z409:Z411"/>
    <mergeCell ref="AA409:AA411"/>
    <mergeCell ref="J409:J411"/>
    <mergeCell ref="K409:K411"/>
    <mergeCell ref="L409:L411"/>
    <mergeCell ref="M409:M411"/>
    <mergeCell ref="N409:N411"/>
    <mergeCell ref="O409:O411"/>
    <mergeCell ref="P409:P411"/>
    <mergeCell ref="Q409:Q411"/>
    <mergeCell ref="R409:R411"/>
    <mergeCell ref="V415:V419"/>
    <mergeCell ref="U412:U414"/>
    <mergeCell ref="V412:V414"/>
    <mergeCell ref="W412:W414"/>
    <mergeCell ref="X412:X414"/>
    <mergeCell ref="Y412:Y414"/>
    <mergeCell ref="Z412:Z414"/>
    <mergeCell ref="AA412:AA414"/>
    <mergeCell ref="AB412:AB414"/>
    <mergeCell ref="AC412:AC414"/>
    <mergeCell ref="AB409:AB411"/>
    <mergeCell ref="AC409:AC411"/>
    <mergeCell ref="AD409:AD411"/>
    <mergeCell ref="AE409:AE411"/>
    <mergeCell ref="A412:A414"/>
    <mergeCell ref="B412:B414"/>
    <mergeCell ref="C412:C414"/>
    <mergeCell ref="D412:D414"/>
    <mergeCell ref="E412:E414"/>
    <mergeCell ref="F412:F414"/>
    <mergeCell ref="G412:G414"/>
    <mergeCell ref="H412:H414"/>
    <mergeCell ref="I412:I414"/>
    <mergeCell ref="J412:J414"/>
    <mergeCell ref="K412:K414"/>
    <mergeCell ref="L412:L414"/>
    <mergeCell ref="M412:M414"/>
    <mergeCell ref="N412:N414"/>
    <mergeCell ref="O412:O414"/>
    <mergeCell ref="P412:P414"/>
    <mergeCell ref="Q412:Q414"/>
    <mergeCell ref="R412:R414"/>
    <mergeCell ref="W415:W419"/>
    <mergeCell ref="X415:X419"/>
    <mergeCell ref="Y415:Y419"/>
    <mergeCell ref="Z415:Z419"/>
    <mergeCell ref="AA415:AA419"/>
    <mergeCell ref="AB415:AB419"/>
    <mergeCell ref="AC415:AC419"/>
    <mergeCell ref="AD415:AD419"/>
    <mergeCell ref="AE415:AE419"/>
    <mergeCell ref="AD412:AD414"/>
    <mergeCell ref="AE412:AE414"/>
    <mergeCell ref="A415:A419"/>
    <mergeCell ref="B415:B419"/>
    <mergeCell ref="C415:C419"/>
    <mergeCell ref="D415:D419"/>
    <mergeCell ref="E415:E419"/>
    <mergeCell ref="F415:F419"/>
    <mergeCell ref="G415:G419"/>
    <mergeCell ref="H415:H419"/>
    <mergeCell ref="I415:I419"/>
    <mergeCell ref="J415:J419"/>
    <mergeCell ref="K415:K419"/>
    <mergeCell ref="L415:L419"/>
    <mergeCell ref="M415:M419"/>
    <mergeCell ref="N415:N419"/>
    <mergeCell ref="O415:O419"/>
    <mergeCell ref="P415:P419"/>
    <mergeCell ref="Q415:Q419"/>
    <mergeCell ref="R415:R419"/>
    <mergeCell ref="S415:S419"/>
    <mergeCell ref="T415:T419"/>
    <mergeCell ref="U415:U419"/>
    <mergeCell ref="Y420:Y423"/>
    <mergeCell ref="Z420:Z423"/>
    <mergeCell ref="AA420:AA423"/>
    <mergeCell ref="J420:J423"/>
    <mergeCell ref="K420:K423"/>
    <mergeCell ref="L420:L423"/>
    <mergeCell ref="M420:M423"/>
    <mergeCell ref="N420:N423"/>
    <mergeCell ref="O420:O423"/>
    <mergeCell ref="P420:P423"/>
    <mergeCell ref="Q420:Q423"/>
    <mergeCell ref="R420:R423"/>
    <mergeCell ref="A420:A423"/>
    <mergeCell ref="B420:B423"/>
    <mergeCell ref="C420:C423"/>
    <mergeCell ref="D420:D423"/>
    <mergeCell ref="E420:E423"/>
    <mergeCell ref="F420:F423"/>
    <mergeCell ref="G420:G423"/>
    <mergeCell ref="H420:H423"/>
    <mergeCell ref="I420:I423"/>
    <mergeCell ref="AB425:AB427"/>
    <mergeCell ref="AC425:AC427"/>
    <mergeCell ref="AB420:AB423"/>
    <mergeCell ref="AC420:AC423"/>
    <mergeCell ref="AD420:AD423"/>
    <mergeCell ref="AE420:AE423"/>
    <mergeCell ref="A425:A427"/>
    <mergeCell ref="B425:B427"/>
    <mergeCell ref="C425:C427"/>
    <mergeCell ref="D425:D427"/>
    <mergeCell ref="E425:E427"/>
    <mergeCell ref="F425:F427"/>
    <mergeCell ref="G425:G427"/>
    <mergeCell ref="H425:H427"/>
    <mergeCell ref="I425:I427"/>
    <mergeCell ref="J425:J427"/>
    <mergeCell ref="K425:K427"/>
    <mergeCell ref="L425:L427"/>
    <mergeCell ref="M425:M427"/>
    <mergeCell ref="N425:N427"/>
    <mergeCell ref="O425:O427"/>
    <mergeCell ref="P425:P427"/>
    <mergeCell ref="Q425:Q427"/>
    <mergeCell ref="R425:R427"/>
    <mergeCell ref="S425:S427"/>
    <mergeCell ref="T425:T427"/>
    <mergeCell ref="S420:S423"/>
    <mergeCell ref="T420:T423"/>
    <mergeCell ref="U420:U423"/>
    <mergeCell ref="V420:V423"/>
    <mergeCell ref="W420:W423"/>
    <mergeCell ref="X420:X423"/>
    <mergeCell ref="AE433:AE435"/>
    <mergeCell ref="AD425:AD427"/>
    <mergeCell ref="AE425:AE427"/>
    <mergeCell ref="A433:A435"/>
    <mergeCell ref="B433:B435"/>
    <mergeCell ref="C433:C435"/>
    <mergeCell ref="D433:D435"/>
    <mergeCell ref="E433:E435"/>
    <mergeCell ref="F433:F435"/>
    <mergeCell ref="G433:G435"/>
    <mergeCell ref="H433:H435"/>
    <mergeCell ref="I433:I435"/>
    <mergeCell ref="J433:J435"/>
    <mergeCell ref="K433:K435"/>
    <mergeCell ref="L433:L435"/>
    <mergeCell ref="M433:M435"/>
    <mergeCell ref="N433:N435"/>
    <mergeCell ref="O433:O435"/>
    <mergeCell ref="P433:P435"/>
    <mergeCell ref="Q433:Q435"/>
    <mergeCell ref="R433:R435"/>
    <mergeCell ref="S433:S435"/>
    <mergeCell ref="T433:T435"/>
    <mergeCell ref="U433:U435"/>
    <mergeCell ref="V433:V435"/>
    <mergeCell ref="U425:U427"/>
    <mergeCell ref="V425:V427"/>
    <mergeCell ref="W425:W427"/>
    <mergeCell ref="X425:X427"/>
    <mergeCell ref="Y425:Y427"/>
    <mergeCell ref="Z425:Z427"/>
    <mergeCell ref="AA425:AA427"/>
    <mergeCell ref="A436:A438"/>
    <mergeCell ref="B436:B438"/>
    <mergeCell ref="C436:C438"/>
    <mergeCell ref="D436:D438"/>
    <mergeCell ref="E436:E438"/>
    <mergeCell ref="F436:F438"/>
    <mergeCell ref="G436:G438"/>
    <mergeCell ref="H436:H438"/>
    <mergeCell ref="I436:I438"/>
    <mergeCell ref="W433:W435"/>
    <mergeCell ref="X433:X435"/>
    <mergeCell ref="Y433:Y435"/>
    <mergeCell ref="Z433:Z435"/>
    <mergeCell ref="AA433:AA435"/>
    <mergeCell ref="AB433:AB435"/>
    <mergeCell ref="AC433:AC435"/>
    <mergeCell ref="AD433:AD435"/>
    <mergeCell ref="S439:S440"/>
    <mergeCell ref="T439:T440"/>
    <mergeCell ref="S436:S438"/>
    <mergeCell ref="T436:T438"/>
    <mergeCell ref="U436:U438"/>
    <mergeCell ref="V436:V438"/>
    <mergeCell ref="W436:W438"/>
    <mergeCell ref="X436:X438"/>
    <mergeCell ref="Y436:Y438"/>
    <mergeCell ref="Z436:Z438"/>
    <mergeCell ref="AA436:AA438"/>
    <mergeCell ref="J436:J438"/>
    <mergeCell ref="K436:K438"/>
    <mergeCell ref="L436:L438"/>
    <mergeCell ref="M436:M438"/>
    <mergeCell ref="N436:N438"/>
    <mergeCell ref="O436:O438"/>
    <mergeCell ref="P436:P438"/>
    <mergeCell ref="Q436:Q438"/>
    <mergeCell ref="R436:R438"/>
    <mergeCell ref="V441:V442"/>
    <mergeCell ref="U439:U440"/>
    <mergeCell ref="V439:V440"/>
    <mergeCell ref="W439:W440"/>
    <mergeCell ref="X439:X440"/>
    <mergeCell ref="Y439:Y440"/>
    <mergeCell ref="Z439:Z440"/>
    <mergeCell ref="AA439:AA440"/>
    <mergeCell ref="AB439:AB440"/>
    <mergeCell ref="AC439:AC440"/>
    <mergeCell ref="AB436:AB438"/>
    <mergeCell ref="AC436:AC438"/>
    <mergeCell ref="AD436:AD438"/>
    <mergeCell ref="AE436:AE438"/>
    <mergeCell ref="A439:A440"/>
    <mergeCell ref="B439:B440"/>
    <mergeCell ref="C439:C440"/>
    <mergeCell ref="D439:D440"/>
    <mergeCell ref="E439:E440"/>
    <mergeCell ref="F439:F440"/>
    <mergeCell ref="G439:G440"/>
    <mergeCell ref="H439:H440"/>
    <mergeCell ref="I439:I440"/>
    <mergeCell ref="J439:J440"/>
    <mergeCell ref="K439:K440"/>
    <mergeCell ref="L439:L440"/>
    <mergeCell ref="M439:M440"/>
    <mergeCell ref="N439:N440"/>
    <mergeCell ref="O439:O440"/>
    <mergeCell ref="P439:P440"/>
    <mergeCell ref="Q439:Q440"/>
    <mergeCell ref="R439:R440"/>
    <mergeCell ref="W441:W442"/>
    <mergeCell ref="X441:X442"/>
    <mergeCell ref="Y441:Y442"/>
    <mergeCell ref="Z441:Z442"/>
    <mergeCell ref="AA441:AA442"/>
    <mergeCell ref="AB441:AB442"/>
    <mergeCell ref="AC441:AC442"/>
    <mergeCell ref="AD441:AD442"/>
    <mergeCell ref="AE441:AE442"/>
    <mergeCell ref="AD439:AD440"/>
    <mergeCell ref="AE439:AE440"/>
    <mergeCell ref="A441:A442"/>
    <mergeCell ref="B441:B442"/>
    <mergeCell ref="C441:C442"/>
    <mergeCell ref="D441:D442"/>
    <mergeCell ref="E441:E442"/>
    <mergeCell ref="F441:F442"/>
    <mergeCell ref="G441:G442"/>
    <mergeCell ref="H441:H442"/>
    <mergeCell ref="I441:I442"/>
    <mergeCell ref="J441:J442"/>
    <mergeCell ref="K441:K442"/>
    <mergeCell ref="L441:L442"/>
    <mergeCell ref="M441:M442"/>
    <mergeCell ref="N441:N442"/>
    <mergeCell ref="O441:O442"/>
    <mergeCell ref="P441:P442"/>
    <mergeCell ref="Q441:Q442"/>
    <mergeCell ref="R441:R442"/>
    <mergeCell ref="S441:S442"/>
    <mergeCell ref="T441:T442"/>
    <mergeCell ref="U441:U442"/>
    <mergeCell ref="Y443:Y445"/>
    <mergeCell ref="Z443:Z445"/>
    <mergeCell ref="AA443:AA445"/>
    <mergeCell ref="J443:J445"/>
    <mergeCell ref="K443:K445"/>
    <mergeCell ref="L443:L445"/>
    <mergeCell ref="M443:M445"/>
    <mergeCell ref="N443:N445"/>
    <mergeCell ref="O443:O445"/>
    <mergeCell ref="P443:P445"/>
    <mergeCell ref="Q443:Q445"/>
    <mergeCell ref="R443:R445"/>
    <mergeCell ref="A443:A445"/>
    <mergeCell ref="B443:B445"/>
    <mergeCell ref="C443:C445"/>
    <mergeCell ref="D443:D445"/>
    <mergeCell ref="E443:E445"/>
    <mergeCell ref="F443:F445"/>
    <mergeCell ref="G443:G445"/>
    <mergeCell ref="H443:H445"/>
    <mergeCell ref="I443:I445"/>
    <mergeCell ref="AB446:AB448"/>
    <mergeCell ref="AC446:AC448"/>
    <mergeCell ref="AB443:AB445"/>
    <mergeCell ref="AC443:AC445"/>
    <mergeCell ref="AD443:AD445"/>
    <mergeCell ref="AE443:AE445"/>
    <mergeCell ref="A446:A448"/>
    <mergeCell ref="B446:B448"/>
    <mergeCell ref="C446:C448"/>
    <mergeCell ref="D446:D448"/>
    <mergeCell ref="E446:E448"/>
    <mergeCell ref="F446:F448"/>
    <mergeCell ref="G446:G448"/>
    <mergeCell ref="H446:H448"/>
    <mergeCell ref="I446:I448"/>
    <mergeCell ref="J446:J448"/>
    <mergeCell ref="K446:K448"/>
    <mergeCell ref="L446:L448"/>
    <mergeCell ref="M446:M448"/>
    <mergeCell ref="N446:N448"/>
    <mergeCell ref="O446:O448"/>
    <mergeCell ref="P446:P448"/>
    <mergeCell ref="Q446:Q448"/>
    <mergeCell ref="R446:R448"/>
    <mergeCell ref="S446:S448"/>
    <mergeCell ref="T446:T448"/>
    <mergeCell ref="S443:S445"/>
    <mergeCell ref="T443:T445"/>
    <mergeCell ref="U443:U445"/>
    <mergeCell ref="V443:V445"/>
    <mergeCell ref="W443:W445"/>
    <mergeCell ref="X443:X445"/>
    <mergeCell ref="AE449:AE454"/>
    <mergeCell ref="AD446:AD448"/>
    <mergeCell ref="AE446:AE448"/>
    <mergeCell ref="A449:A454"/>
    <mergeCell ref="B449:B454"/>
    <mergeCell ref="C449:C454"/>
    <mergeCell ref="D449:D454"/>
    <mergeCell ref="E449:E454"/>
    <mergeCell ref="F449:F454"/>
    <mergeCell ref="G449:G454"/>
    <mergeCell ref="H449:H454"/>
    <mergeCell ref="I449:I454"/>
    <mergeCell ref="J449:J454"/>
    <mergeCell ref="K449:K454"/>
    <mergeCell ref="L449:L454"/>
    <mergeCell ref="M449:M454"/>
    <mergeCell ref="N449:N454"/>
    <mergeCell ref="O449:O454"/>
    <mergeCell ref="P449:P454"/>
    <mergeCell ref="Q449:Q454"/>
    <mergeCell ref="R449:R454"/>
    <mergeCell ref="S449:S454"/>
    <mergeCell ref="T449:T454"/>
    <mergeCell ref="U449:U454"/>
    <mergeCell ref="V449:V454"/>
    <mergeCell ref="U446:U448"/>
    <mergeCell ref="V446:V448"/>
    <mergeCell ref="W446:W448"/>
    <mergeCell ref="X446:X448"/>
    <mergeCell ref="Y446:Y448"/>
    <mergeCell ref="Z446:Z448"/>
    <mergeCell ref="AA446:AA448"/>
    <mergeCell ref="A455:A457"/>
    <mergeCell ref="B455:B457"/>
    <mergeCell ref="C455:C457"/>
    <mergeCell ref="D455:D457"/>
    <mergeCell ref="E455:E457"/>
    <mergeCell ref="F455:F457"/>
    <mergeCell ref="G455:G457"/>
    <mergeCell ref="H455:H457"/>
    <mergeCell ref="I455:I457"/>
    <mergeCell ref="W449:W454"/>
    <mergeCell ref="X449:X454"/>
    <mergeCell ref="Y449:Y454"/>
    <mergeCell ref="Z449:Z454"/>
    <mergeCell ref="AA449:AA454"/>
    <mergeCell ref="AB449:AB454"/>
    <mergeCell ref="AC449:AC454"/>
    <mergeCell ref="AD449:AD454"/>
    <mergeCell ref="S458:S459"/>
    <mergeCell ref="T458:T459"/>
    <mergeCell ref="S455:S457"/>
    <mergeCell ref="T455:T457"/>
    <mergeCell ref="U455:U457"/>
    <mergeCell ref="V455:V457"/>
    <mergeCell ref="W455:W457"/>
    <mergeCell ref="X455:X457"/>
    <mergeCell ref="Y455:Y457"/>
    <mergeCell ref="Z455:Z457"/>
    <mergeCell ref="AA455:AA457"/>
    <mergeCell ref="J455:J457"/>
    <mergeCell ref="K455:K457"/>
    <mergeCell ref="L455:L457"/>
    <mergeCell ref="M455:M457"/>
    <mergeCell ref="N455:N457"/>
    <mergeCell ref="O455:O457"/>
    <mergeCell ref="P455:P457"/>
    <mergeCell ref="Q455:Q457"/>
    <mergeCell ref="R455:R457"/>
    <mergeCell ref="V463:V464"/>
    <mergeCell ref="U458:U459"/>
    <mergeCell ref="V458:V459"/>
    <mergeCell ref="W458:W459"/>
    <mergeCell ref="X458:X459"/>
    <mergeCell ref="Y458:Y459"/>
    <mergeCell ref="Z458:Z459"/>
    <mergeCell ref="AA458:AA459"/>
    <mergeCell ref="AB458:AB459"/>
    <mergeCell ref="AC458:AC459"/>
    <mergeCell ref="AB455:AB457"/>
    <mergeCell ref="AC455:AC457"/>
    <mergeCell ref="AD455:AD457"/>
    <mergeCell ref="AE455:AE457"/>
    <mergeCell ref="A458:A459"/>
    <mergeCell ref="B458:B459"/>
    <mergeCell ref="C458:C459"/>
    <mergeCell ref="D458:D459"/>
    <mergeCell ref="E458:E459"/>
    <mergeCell ref="F458:F459"/>
    <mergeCell ref="G458:G459"/>
    <mergeCell ref="H458:H459"/>
    <mergeCell ref="I458:I459"/>
    <mergeCell ref="J458:J459"/>
    <mergeCell ref="K458:K459"/>
    <mergeCell ref="L458:L459"/>
    <mergeCell ref="M458:M459"/>
    <mergeCell ref="N458:N459"/>
    <mergeCell ref="O458:O459"/>
    <mergeCell ref="P458:P459"/>
    <mergeCell ref="Q458:Q459"/>
    <mergeCell ref="R458:R459"/>
    <mergeCell ref="W463:W464"/>
    <mergeCell ref="X463:X464"/>
    <mergeCell ref="Y463:Y464"/>
    <mergeCell ref="Z463:Z464"/>
    <mergeCell ref="AA463:AA464"/>
    <mergeCell ref="AB463:AB464"/>
    <mergeCell ref="AC463:AC464"/>
    <mergeCell ref="AD463:AD464"/>
    <mergeCell ref="AE463:AE464"/>
    <mergeCell ref="AD458:AD459"/>
    <mergeCell ref="AE458:AE459"/>
    <mergeCell ref="A463:A464"/>
    <mergeCell ref="B463:B464"/>
    <mergeCell ref="C463:C464"/>
    <mergeCell ref="D463:D464"/>
    <mergeCell ref="E463:E464"/>
    <mergeCell ref="F463:F464"/>
    <mergeCell ref="G463:G464"/>
    <mergeCell ref="H463:H464"/>
    <mergeCell ref="I463:I464"/>
    <mergeCell ref="J463:J464"/>
    <mergeCell ref="K463:K464"/>
    <mergeCell ref="L463:L464"/>
    <mergeCell ref="M463:M464"/>
    <mergeCell ref="N463:N464"/>
    <mergeCell ref="O463:O464"/>
    <mergeCell ref="P463:P464"/>
    <mergeCell ref="Q463:Q464"/>
    <mergeCell ref="R463:R464"/>
    <mergeCell ref="S463:S464"/>
    <mergeCell ref="T463:T464"/>
    <mergeCell ref="U463:U464"/>
    <mergeCell ref="Y466:Y467"/>
    <mergeCell ref="Z466:Z467"/>
    <mergeCell ref="AA466:AA467"/>
    <mergeCell ref="J466:J467"/>
    <mergeCell ref="K466:K467"/>
    <mergeCell ref="L466:L467"/>
    <mergeCell ref="M466:M467"/>
    <mergeCell ref="N466:N467"/>
    <mergeCell ref="O466:O467"/>
    <mergeCell ref="P466:P467"/>
    <mergeCell ref="Q466:Q467"/>
    <mergeCell ref="R466:R467"/>
    <mergeCell ref="A466:A467"/>
    <mergeCell ref="B466:B467"/>
    <mergeCell ref="C466:C467"/>
    <mergeCell ref="D466:D467"/>
    <mergeCell ref="E466:E467"/>
    <mergeCell ref="F466:F467"/>
    <mergeCell ref="G466:G467"/>
    <mergeCell ref="H466:H467"/>
    <mergeCell ref="I466:I467"/>
    <mergeCell ref="AB468:AB469"/>
    <mergeCell ref="AC468:AC469"/>
    <mergeCell ref="AB466:AB467"/>
    <mergeCell ref="AC466:AC467"/>
    <mergeCell ref="AD466:AD467"/>
    <mergeCell ref="AE466:AE467"/>
    <mergeCell ref="A468:A469"/>
    <mergeCell ref="B468:B469"/>
    <mergeCell ref="C468:C469"/>
    <mergeCell ref="D468:D469"/>
    <mergeCell ref="E468:E469"/>
    <mergeCell ref="F468:F469"/>
    <mergeCell ref="G468:G469"/>
    <mergeCell ref="H468:H469"/>
    <mergeCell ref="I468:I469"/>
    <mergeCell ref="J468:J469"/>
    <mergeCell ref="K468:K469"/>
    <mergeCell ref="L468:L469"/>
    <mergeCell ref="M468:M469"/>
    <mergeCell ref="N468:N469"/>
    <mergeCell ref="O468:O469"/>
    <mergeCell ref="P468:P469"/>
    <mergeCell ref="Q468:Q469"/>
    <mergeCell ref="R468:R469"/>
    <mergeCell ref="S468:S469"/>
    <mergeCell ref="T468:T469"/>
    <mergeCell ref="S466:S467"/>
    <mergeCell ref="T466:T467"/>
    <mergeCell ref="U466:U467"/>
    <mergeCell ref="V466:V467"/>
    <mergeCell ref="W466:W467"/>
    <mergeCell ref="X466:X467"/>
    <mergeCell ref="AE470:AE471"/>
    <mergeCell ref="AD468:AD469"/>
    <mergeCell ref="AE468:AE469"/>
    <mergeCell ref="A470:A471"/>
    <mergeCell ref="B470:B471"/>
    <mergeCell ref="C470:C471"/>
    <mergeCell ref="D470:D471"/>
    <mergeCell ref="E470:E471"/>
    <mergeCell ref="F470:F471"/>
    <mergeCell ref="G470:G471"/>
    <mergeCell ref="H470:H471"/>
    <mergeCell ref="I470:I471"/>
    <mergeCell ref="J470:J471"/>
    <mergeCell ref="K470:K471"/>
    <mergeCell ref="L470:L471"/>
    <mergeCell ref="M470:M471"/>
    <mergeCell ref="N470:N471"/>
    <mergeCell ref="O470:O471"/>
    <mergeCell ref="P470:P471"/>
    <mergeCell ref="Q470:Q471"/>
    <mergeCell ref="R470:R471"/>
    <mergeCell ref="S470:S471"/>
    <mergeCell ref="T470:T471"/>
    <mergeCell ref="U470:U471"/>
    <mergeCell ref="V470:V471"/>
    <mergeCell ref="U468:U469"/>
    <mergeCell ref="V468:V469"/>
    <mergeCell ref="W468:W469"/>
    <mergeCell ref="X468:X469"/>
    <mergeCell ref="Y468:Y469"/>
    <mergeCell ref="Z468:Z469"/>
    <mergeCell ref="AA468:AA469"/>
    <mergeCell ref="A472:A475"/>
    <mergeCell ref="B472:B475"/>
    <mergeCell ref="C472:C475"/>
    <mergeCell ref="D472:D475"/>
    <mergeCell ref="E472:E475"/>
    <mergeCell ref="F472:F475"/>
    <mergeCell ref="G472:G475"/>
    <mergeCell ref="H472:H475"/>
    <mergeCell ref="I472:I475"/>
    <mergeCell ref="W470:W471"/>
    <mergeCell ref="X470:X471"/>
    <mergeCell ref="Y470:Y471"/>
    <mergeCell ref="Z470:Z471"/>
    <mergeCell ref="AA470:AA471"/>
    <mergeCell ref="AB470:AB471"/>
    <mergeCell ref="AC470:AC471"/>
    <mergeCell ref="AD470:AD471"/>
    <mergeCell ref="S476:S477"/>
    <mergeCell ref="T476:T477"/>
    <mergeCell ref="S472:S475"/>
    <mergeCell ref="T472:T475"/>
    <mergeCell ref="U472:U475"/>
    <mergeCell ref="V472:V475"/>
    <mergeCell ref="W472:W475"/>
    <mergeCell ref="X472:X475"/>
    <mergeCell ref="Y472:Y475"/>
    <mergeCell ref="Z472:Z475"/>
    <mergeCell ref="AA472:AA475"/>
    <mergeCell ref="J472:J475"/>
    <mergeCell ref="K472:K475"/>
    <mergeCell ref="L472:L475"/>
    <mergeCell ref="M472:M475"/>
    <mergeCell ref="N472:N475"/>
    <mergeCell ref="O472:O475"/>
    <mergeCell ref="P472:P475"/>
    <mergeCell ref="Q472:Q475"/>
    <mergeCell ref="R472:R475"/>
    <mergeCell ref="V478:V479"/>
    <mergeCell ref="U476:U477"/>
    <mergeCell ref="V476:V477"/>
    <mergeCell ref="W476:W477"/>
    <mergeCell ref="X476:X477"/>
    <mergeCell ref="Y476:Y477"/>
    <mergeCell ref="Z476:Z477"/>
    <mergeCell ref="AA476:AA477"/>
    <mergeCell ref="AB476:AB477"/>
    <mergeCell ref="AC476:AC477"/>
    <mergeCell ref="AB472:AB475"/>
    <mergeCell ref="AC472:AC475"/>
    <mergeCell ref="AD472:AD475"/>
    <mergeCell ref="AE472:AE475"/>
    <mergeCell ref="A476:A477"/>
    <mergeCell ref="B476:B477"/>
    <mergeCell ref="C476:C477"/>
    <mergeCell ref="D476:D477"/>
    <mergeCell ref="E476:E477"/>
    <mergeCell ref="F476:F477"/>
    <mergeCell ref="G476:G477"/>
    <mergeCell ref="H476:H477"/>
    <mergeCell ref="I476:I477"/>
    <mergeCell ref="J476:J477"/>
    <mergeCell ref="K476:K477"/>
    <mergeCell ref="L476:L477"/>
    <mergeCell ref="M476:M477"/>
    <mergeCell ref="N476:N477"/>
    <mergeCell ref="O476:O477"/>
    <mergeCell ref="P476:P477"/>
    <mergeCell ref="Q476:Q477"/>
    <mergeCell ref="R476:R477"/>
    <mergeCell ref="W478:W479"/>
    <mergeCell ref="X478:X479"/>
    <mergeCell ref="Y478:Y479"/>
    <mergeCell ref="Z478:Z479"/>
    <mergeCell ref="AA478:AA479"/>
    <mergeCell ref="AB478:AB479"/>
    <mergeCell ref="AC478:AC479"/>
    <mergeCell ref="AD478:AD479"/>
    <mergeCell ref="AE478:AE479"/>
    <mergeCell ref="AD476:AD477"/>
    <mergeCell ref="AE476:AE477"/>
    <mergeCell ref="A478:A479"/>
    <mergeCell ref="B478:B479"/>
    <mergeCell ref="C478:C479"/>
    <mergeCell ref="D478:D479"/>
    <mergeCell ref="E478:E479"/>
    <mergeCell ref="F478:F479"/>
    <mergeCell ref="G478:G479"/>
    <mergeCell ref="H478:H479"/>
    <mergeCell ref="I478:I479"/>
    <mergeCell ref="J478:J479"/>
    <mergeCell ref="K478:K479"/>
    <mergeCell ref="L478:L479"/>
    <mergeCell ref="M478:M479"/>
    <mergeCell ref="N478:N479"/>
    <mergeCell ref="O478:O479"/>
    <mergeCell ref="P478:P479"/>
    <mergeCell ref="Q478:Q479"/>
    <mergeCell ref="R478:R479"/>
    <mergeCell ref="S478:S479"/>
    <mergeCell ref="T478:T479"/>
    <mergeCell ref="U478:U479"/>
    <mergeCell ref="Z480:Z481"/>
    <mergeCell ref="AA480:AA481"/>
    <mergeCell ref="J480:J481"/>
    <mergeCell ref="K480:K481"/>
    <mergeCell ref="L480:L481"/>
    <mergeCell ref="M480:M481"/>
    <mergeCell ref="N480:N481"/>
    <mergeCell ref="O480:O481"/>
    <mergeCell ref="P480:P481"/>
    <mergeCell ref="Q480:Q481"/>
    <mergeCell ref="R480:R481"/>
    <mergeCell ref="A480:A481"/>
    <mergeCell ref="B480:B481"/>
    <mergeCell ref="C480:C481"/>
    <mergeCell ref="D480:D481"/>
    <mergeCell ref="E480:E481"/>
    <mergeCell ref="F480:F481"/>
    <mergeCell ref="G480:G481"/>
    <mergeCell ref="H480:H481"/>
    <mergeCell ref="I480:I481"/>
    <mergeCell ref="AA482:AA484"/>
    <mergeCell ref="AB482:AB484"/>
    <mergeCell ref="AB480:AB481"/>
    <mergeCell ref="AC480:AC481"/>
    <mergeCell ref="AD480:AD481"/>
    <mergeCell ref="AE480:AE481"/>
    <mergeCell ref="A482:A484"/>
    <mergeCell ref="B482:B484"/>
    <mergeCell ref="C482:C484"/>
    <mergeCell ref="D482:D484"/>
    <mergeCell ref="E482:E484"/>
    <mergeCell ref="F482:F484"/>
    <mergeCell ref="G482:G484"/>
    <mergeCell ref="H482:H484"/>
    <mergeCell ref="I482:I484"/>
    <mergeCell ref="J482:J484"/>
    <mergeCell ref="K482:K484"/>
    <mergeCell ref="L482:L484"/>
    <mergeCell ref="M482:M484"/>
    <mergeCell ref="N482:N484"/>
    <mergeCell ref="O482:O484"/>
    <mergeCell ref="P482:P484"/>
    <mergeCell ref="Q482:Q484"/>
    <mergeCell ref="R482:R484"/>
    <mergeCell ref="S482:S484"/>
    <mergeCell ref="S480:S481"/>
    <mergeCell ref="T480:T481"/>
    <mergeCell ref="U480:U481"/>
    <mergeCell ref="V480:V481"/>
    <mergeCell ref="W480:W481"/>
    <mergeCell ref="X480:X481"/>
    <mergeCell ref="Y480:Y481"/>
    <mergeCell ref="AD485:AD486"/>
    <mergeCell ref="AC482:AC484"/>
    <mergeCell ref="AD482:AD484"/>
    <mergeCell ref="AE482:AE484"/>
    <mergeCell ref="A485:A486"/>
    <mergeCell ref="B485:B486"/>
    <mergeCell ref="C485:C486"/>
    <mergeCell ref="D485:D486"/>
    <mergeCell ref="E485:E486"/>
    <mergeCell ref="F485:F486"/>
    <mergeCell ref="G485:G486"/>
    <mergeCell ref="H485:H486"/>
    <mergeCell ref="I485:I486"/>
    <mergeCell ref="J485:J486"/>
    <mergeCell ref="K485:K486"/>
    <mergeCell ref="L485:L486"/>
    <mergeCell ref="M485:M486"/>
    <mergeCell ref="N485:N486"/>
    <mergeCell ref="O485:O486"/>
    <mergeCell ref="P485:P486"/>
    <mergeCell ref="Q485:Q486"/>
    <mergeCell ref="R485:R486"/>
    <mergeCell ref="S485:S486"/>
    <mergeCell ref="T485:T486"/>
    <mergeCell ref="U485:U486"/>
    <mergeCell ref="T482:T484"/>
    <mergeCell ref="U482:U484"/>
    <mergeCell ref="V482:V484"/>
    <mergeCell ref="W482:W484"/>
    <mergeCell ref="X482:X484"/>
    <mergeCell ref="Y482:Y484"/>
    <mergeCell ref="Z482:Z484"/>
    <mergeCell ref="AE485:AE486"/>
    <mergeCell ref="A487:A488"/>
    <mergeCell ref="B487:B488"/>
    <mergeCell ref="C487:C488"/>
    <mergeCell ref="D487:D488"/>
    <mergeCell ref="E487:E488"/>
    <mergeCell ref="F487:F488"/>
    <mergeCell ref="G487:G488"/>
    <mergeCell ref="H487:H488"/>
    <mergeCell ref="I487:I488"/>
    <mergeCell ref="J487:J488"/>
    <mergeCell ref="K487:K488"/>
    <mergeCell ref="L487:L488"/>
    <mergeCell ref="M487:M488"/>
    <mergeCell ref="N487:N488"/>
    <mergeCell ref="O487:O488"/>
    <mergeCell ref="P487:P488"/>
    <mergeCell ref="Q487:Q488"/>
    <mergeCell ref="R487:R488"/>
    <mergeCell ref="S487:S488"/>
    <mergeCell ref="T487:T488"/>
    <mergeCell ref="U487:U488"/>
    <mergeCell ref="V487:V488"/>
    <mergeCell ref="W487:W488"/>
    <mergeCell ref="V485:V486"/>
    <mergeCell ref="W485:W486"/>
    <mergeCell ref="X485:X486"/>
    <mergeCell ref="Y485:Y486"/>
    <mergeCell ref="Z485:Z486"/>
    <mergeCell ref="AA485:AA486"/>
    <mergeCell ref="AB485:AB486"/>
    <mergeCell ref="AC485:AC486"/>
    <mergeCell ref="AE487:AE488"/>
    <mergeCell ref="A489:A491"/>
    <mergeCell ref="B489:B491"/>
    <mergeCell ref="C489:C491"/>
    <mergeCell ref="D489:D491"/>
    <mergeCell ref="E489:E491"/>
    <mergeCell ref="F489:F491"/>
    <mergeCell ref="G489:G491"/>
    <mergeCell ref="H489:H491"/>
    <mergeCell ref="I489:I491"/>
    <mergeCell ref="J489:J491"/>
    <mergeCell ref="K489:K491"/>
    <mergeCell ref="L489:L491"/>
    <mergeCell ref="M489:M491"/>
    <mergeCell ref="N489:N491"/>
    <mergeCell ref="O489:O491"/>
    <mergeCell ref="P489:P491"/>
    <mergeCell ref="R492:R493"/>
    <mergeCell ref="Q489:Q491"/>
    <mergeCell ref="R489:R491"/>
    <mergeCell ref="S489:S491"/>
    <mergeCell ref="T489:T491"/>
    <mergeCell ref="U489:U491"/>
    <mergeCell ref="V489:V491"/>
    <mergeCell ref="W489:W491"/>
    <mergeCell ref="X489:X491"/>
    <mergeCell ref="Y489:Y491"/>
    <mergeCell ref="X487:X488"/>
    <mergeCell ref="Y487:Y488"/>
    <mergeCell ref="Z487:Z488"/>
    <mergeCell ref="AA487:AA488"/>
    <mergeCell ref="AB487:AB488"/>
    <mergeCell ref="AC487:AC488"/>
    <mergeCell ref="AD487:AD488"/>
    <mergeCell ref="A492:A493"/>
    <mergeCell ref="B492:B493"/>
    <mergeCell ref="C492:C493"/>
    <mergeCell ref="D492:D493"/>
    <mergeCell ref="E492:E493"/>
    <mergeCell ref="F492:F493"/>
    <mergeCell ref="G492:G493"/>
    <mergeCell ref="H492:H493"/>
    <mergeCell ref="I492:I493"/>
    <mergeCell ref="J492:J493"/>
    <mergeCell ref="K492:K493"/>
    <mergeCell ref="L492:L493"/>
    <mergeCell ref="M492:M493"/>
    <mergeCell ref="N492:N493"/>
    <mergeCell ref="O492:O493"/>
    <mergeCell ref="P492:P493"/>
    <mergeCell ref="Q492:Q493"/>
    <mergeCell ref="S494:S496"/>
    <mergeCell ref="T494:T496"/>
    <mergeCell ref="S492:S493"/>
    <mergeCell ref="T492:T493"/>
    <mergeCell ref="U492:U493"/>
    <mergeCell ref="V492:V493"/>
    <mergeCell ref="W492:W493"/>
    <mergeCell ref="X492:X493"/>
    <mergeCell ref="Y492:Y493"/>
    <mergeCell ref="Z492:Z493"/>
    <mergeCell ref="AA492:AA493"/>
    <mergeCell ref="Z489:Z491"/>
    <mergeCell ref="AA489:AA491"/>
    <mergeCell ref="AB489:AB491"/>
    <mergeCell ref="AC489:AC491"/>
    <mergeCell ref="AD489:AD491"/>
    <mergeCell ref="AE489:AE491"/>
    <mergeCell ref="V497:V499"/>
    <mergeCell ref="U494:U496"/>
    <mergeCell ref="V494:V496"/>
    <mergeCell ref="W494:W496"/>
    <mergeCell ref="X494:X496"/>
    <mergeCell ref="Y494:Y496"/>
    <mergeCell ref="Z494:Z496"/>
    <mergeCell ref="AA494:AA496"/>
    <mergeCell ref="AB494:AB496"/>
    <mergeCell ref="AC494:AC496"/>
    <mergeCell ref="AB492:AB493"/>
    <mergeCell ref="AC492:AC493"/>
    <mergeCell ref="AD492:AD493"/>
    <mergeCell ref="AE492:AE493"/>
    <mergeCell ref="A494:A496"/>
    <mergeCell ref="B494:B496"/>
    <mergeCell ref="C494:C496"/>
    <mergeCell ref="D494:D496"/>
    <mergeCell ref="E494:E496"/>
    <mergeCell ref="F494:F496"/>
    <mergeCell ref="G494:G496"/>
    <mergeCell ref="H494:H496"/>
    <mergeCell ref="I494:I496"/>
    <mergeCell ref="J494:J496"/>
    <mergeCell ref="K494:K496"/>
    <mergeCell ref="L494:L496"/>
    <mergeCell ref="M494:M496"/>
    <mergeCell ref="N494:N496"/>
    <mergeCell ref="O494:O496"/>
    <mergeCell ref="P494:P496"/>
    <mergeCell ref="Q494:Q496"/>
    <mergeCell ref="R494:R496"/>
    <mergeCell ref="W497:W499"/>
    <mergeCell ref="X497:X499"/>
    <mergeCell ref="Y497:Y499"/>
    <mergeCell ref="Z497:Z499"/>
    <mergeCell ref="AA497:AA499"/>
    <mergeCell ref="AB497:AB499"/>
    <mergeCell ref="AC497:AC499"/>
    <mergeCell ref="AD497:AD499"/>
    <mergeCell ref="AE497:AE499"/>
    <mergeCell ref="AD494:AD496"/>
    <mergeCell ref="AE494:AE496"/>
    <mergeCell ref="A497:A499"/>
    <mergeCell ref="B497:B499"/>
    <mergeCell ref="C497:C499"/>
    <mergeCell ref="D497:D499"/>
    <mergeCell ref="E497:E499"/>
    <mergeCell ref="F497:F499"/>
    <mergeCell ref="G497:G499"/>
    <mergeCell ref="H497:H499"/>
    <mergeCell ref="I497:I499"/>
    <mergeCell ref="J497:J499"/>
    <mergeCell ref="K497:K499"/>
    <mergeCell ref="L497:L499"/>
    <mergeCell ref="M497:M499"/>
    <mergeCell ref="N497:N499"/>
    <mergeCell ref="O497:O499"/>
    <mergeCell ref="P497:P499"/>
    <mergeCell ref="Q497:Q499"/>
    <mergeCell ref="R497:R499"/>
    <mergeCell ref="S497:S499"/>
    <mergeCell ref="T497:T499"/>
    <mergeCell ref="U497:U499"/>
    <mergeCell ref="Y500:Y501"/>
    <mergeCell ref="Z500:Z501"/>
    <mergeCell ref="AA500:AA501"/>
    <mergeCell ref="J500:J501"/>
    <mergeCell ref="K500:K501"/>
    <mergeCell ref="L500:L501"/>
    <mergeCell ref="M500:M501"/>
    <mergeCell ref="N500:N501"/>
    <mergeCell ref="O500:O501"/>
    <mergeCell ref="P500:P501"/>
    <mergeCell ref="Q500:Q501"/>
    <mergeCell ref="R500:R501"/>
    <mergeCell ref="A500:A501"/>
    <mergeCell ref="B500:B501"/>
    <mergeCell ref="C500:C501"/>
    <mergeCell ref="D500:D501"/>
    <mergeCell ref="E500:E501"/>
    <mergeCell ref="F500:F501"/>
    <mergeCell ref="G500:G501"/>
    <mergeCell ref="H500:H501"/>
    <mergeCell ref="I500:I501"/>
    <mergeCell ref="AB502:AB503"/>
    <mergeCell ref="AC502:AC503"/>
    <mergeCell ref="AB500:AB501"/>
    <mergeCell ref="AC500:AC501"/>
    <mergeCell ref="AD500:AD501"/>
    <mergeCell ref="AE500:AE501"/>
    <mergeCell ref="A502:A503"/>
    <mergeCell ref="B502:B503"/>
    <mergeCell ref="C502:C503"/>
    <mergeCell ref="D502:D503"/>
    <mergeCell ref="E502:E503"/>
    <mergeCell ref="F502:F503"/>
    <mergeCell ref="G502:G503"/>
    <mergeCell ref="H502:H503"/>
    <mergeCell ref="I502:I503"/>
    <mergeCell ref="J502:J503"/>
    <mergeCell ref="K502:K503"/>
    <mergeCell ref="L502:L503"/>
    <mergeCell ref="M502:M503"/>
    <mergeCell ref="N502:N503"/>
    <mergeCell ref="O502:O503"/>
    <mergeCell ref="P502:P503"/>
    <mergeCell ref="Q502:Q503"/>
    <mergeCell ref="R502:R503"/>
    <mergeCell ref="S502:S503"/>
    <mergeCell ref="T502:T503"/>
    <mergeCell ref="S500:S501"/>
    <mergeCell ref="T500:T501"/>
    <mergeCell ref="U500:U501"/>
    <mergeCell ref="V500:V501"/>
    <mergeCell ref="W500:W501"/>
    <mergeCell ref="X500:X501"/>
    <mergeCell ref="AE504:AE505"/>
    <mergeCell ref="AD502:AD503"/>
    <mergeCell ref="AE502:AE503"/>
    <mergeCell ref="A504:A505"/>
    <mergeCell ref="B504:B505"/>
    <mergeCell ref="C504:C505"/>
    <mergeCell ref="D504:D505"/>
    <mergeCell ref="E504:E505"/>
    <mergeCell ref="F504:F505"/>
    <mergeCell ref="G504:G505"/>
    <mergeCell ref="H504:H505"/>
    <mergeCell ref="I504:I505"/>
    <mergeCell ref="J504:J505"/>
    <mergeCell ref="K504:K505"/>
    <mergeCell ref="L504:L505"/>
    <mergeCell ref="M504:M505"/>
    <mergeCell ref="N504:N505"/>
    <mergeCell ref="O504:O505"/>
    <mergeCell ref="P504:P505"/>
    <mergeCell ref="Q504:Q505"/>
    <mergeCell ref="R504:R505"/>
    <mergeCell ref="S504:S505"/>
    <mergeCell ref="T504:T505"/>
    <mergeCell ref="U504:U505"/>
    <mergeCell ref="V504:V505"/>
    <mergeCell ref="U502:U503"/>
    <mergeCell ref="V502:V503"/>
    <mergeCell ref="W502:W503"/>
    <mergeCell ref="X502:X503"/>
    <mergeCell ref="Y502:Y503"/>
    <mergeCell ref="Z502:Z503"/>
    <mergeCell ref="AA502:AA503"/>
    <mergeCell ref="A506:A508"/>
    <mergeCell ref="B506:B508"/>
    <mergeCell ref="C506:C508"/>
    <mergeCell ref="D506:D508"/>
    <mergeCell ref="E506:E508"/>
    <mergeCell ref="F506:F508"/>
    <mergeCell ref="G506:G508"/>
    <mergeCell ref="H506:H508"/>
    <mergeCell ref="I506:I508"/>
    <mergeCell ref="W504:W505"/>
    <mergeCell ref="X504:X505"/>
    <mergeCell ref="Y504:Y505"/>
    <mergeCell ref="Z504:Z505"/>
    <mergeCell ref="AA504:AA505"/>
    <mergeCell ref="AB504:AB505"/>
    <mergeCell ref="AC504:AC505"/>
    <mergeCell ref="AD504:AD505"/>
    <mergeCell ref="S509:S511"/>
    <mergeCell ref="T509:T511"/>
    <mergeCell ref="S506:S508"/>
    <mergeCell ref="T506:T508"/>
    <mergeCell ref="U506:U508"/>
    <mergeCell ref="V506:V508"/>
    <mergeCell ref="W506:W508"/>
    <mergeCell ref="X506:X508"/>
    <mergeCell ref="Y506:Y508"/>
    <mergeCell ref="Z506:Z508"/>
    <mergeCell ref="AA506:AA508"/>
    <mergeCell ref="J506:J508"/>
    <mergeCell ref="K506:K508"/>
    <mergeCell ref="L506:L508"/>
    <mergeCell ref="M506:M508"/>
    <mergeCell ref="N506:N508"/>
    <mergeCell ref="O506:O508"/>
    <mergeCell ref="P506:P508"/>
    <mergeCell ref="Q506:Q508"/>
    <mergeCell ref="R506:R508"/>
    <mergeCell ref="V512:V514"/>
    <mergeCell ref="U509:U511"/>
    <mergeCell ref="V509:V511"/>
    <mergeCell ref="W509:W511"/>
    <mergeCell ref="X509:X511"/>
    <mergeCell ref="Y509:Y511"/>
    <mergeCell ref="Z509:Z511"/>
    <mergeCell ref="AA509:AA511"/>
    <mergeCell ref="AB509:AB511"/>
    <mergeCell ref="AC509:AC511"/>
    <mergeCell ref="AB506:AB508"/>
    <mergeCell ref="AC506:AC508"/>
    <mergeCell ref="AD506:AD508"/>
    <mergeCell ref="AE506:AE508"/>
    <mergeCell ref="A509:A511"/>
    <mergeCell ref="B509:B511"/>
    <mergeCell ref="C509:C511"/>
    <mergeCell ref="D509:D511"/>
    <mergeCell ref="E509:E511"/>
    <mergeCell ref="F509:F511"/>
    <mergeCell ref="G509:G511"/>
    <mergeCell ref="H509:H511"/>
    <mergeCell ref="I509:I511"/>
    <mergeCell ref="J509:J511"/>
    <mergeCell ref="K509:K511"/>
    <mergeCell ref="L509:L511"/>
    <mergeCell ref="M509:M511"/>
    <mergeCell ref="N509:N511"/>
    <mergeCell ref="O509:O511"/>
    <mergeCell ref="P509:P511"/>
    <mergeCell ref="Q509:Q511"/>
    <mergeCell ref="R509:R511"/>
    <mergeCell ref="W512:W514"/>
    <mergeCell ref="X512:X514"/>
    <mergeCell ref="Y512:Y514"/>
    <mergeCell ref="Z512:Z514"/>
    <mergeCell ref="AA512:AA514"/>
    <mergeCell ref="AB512:AB514"/>
    <mergeCell ref="AC512:AC514"/>
    <mergeCell ref="AD512:AD514"/>
    <mergeCell ref="AE512:AE514"/>
    <mergeCell ref="AD509:AD511"/>
    <mergeCell ref="AE509:AE511"/>
    <mergeCell ref="A512:A514"/>
    <mergeCell ref="B512:B514"/>
    <mergeCell ref="C512:C514"/>
    <mergeCell ref="D512:D514"/>
    <mergeCell ref="E512:E514"/>
    <mergeCell ref="F512:F514"/>
    <mergeCell ref="G512:G514"/>
    <mergeCell ref="H512:H514"/>
    <mergeCell ref="I512:I514"/>
    <mergeCell ref="J512:J514"/>
    <mergeCell ref="K512:K514"/>
    <mergeCell ref="L512:L514"/>
    <mergeCell ref="M512:M514"/>
    <mergeCell ref="N512:N514"/>
    <mergeCell ref="O512:O514"/>
    <mergeCell ref="P512:P514"/>
    <mergeCell ref="Q512:Q514"/>
    <mergeCell ref="R512:R514"/>
    <mergeCell ref="S512:S514"/>
    <mergeCell ref="T512:T514"/>
    <mergeCell ref="U512:U514"/>
    <mergeCell ref="Y515:Y516"/>
    <mergeCell ref="Z515:Z516"/>
    <mergeCell ref="AA515:AA516"/>
    <mergeCell ref="J515:J516"/>
    <mergeCell ref="K515:K516"/>
    <mergeCell ref="L515:L516"/>
    <mergeCell ref="M515:M516"/>
    <mergeCell ref="N515:N516"/>
    <mergeCell ref="O515:O516"/>
    <mergeCell ref="P515:P516"/>
    <mergeCell ref="Q515:Q516"/>
    <mergeCell ref="R515:R516"/>
    <mergeCell ref="A515:A516"/>
    <mergeCell ref="B515:B516"/>
    <mergeCell ref="C515:C516"/>
    <mergeCell ref="D515:D516"/>
    <mergeCell ref="E515:E516"/>
    <mergeCell ref="F515:F516"/>
    <mergeCell ref="G515:G516"/>
    <mergeCell ref="H515:H516"/>
    <mergeCell ref="I515:I516"/>
    <mergeCell ref="AB517:AB520"/>
    <mergeCell ref="AC517:AC520"/>
    <mergeCell ref="AB515:AB516"/>
    <mergeCell ref="AC515:AC516"/>
    <mergeCell ref="AD515:AD516"/>
    <mergeCell ref="AE515:AE516"/>
    <mergeCell ref="A517:A520"/>
    <mergeCell ref="B517:B520"/>
    <mergeCell ref="C517:C520"/>
    <mergeCell ref="D517:D520"/>
    <mergeCell ref="E517:E520"/>
    <mergeCell ref="F517:F520"/>
    <mergeCell ref="G517:G520"/>
    <mergeCell ref="H517:H520"/>
    <mergeCell ref="I517:I520"/>
    <mergeCell ref="J517:J520"/>
    <mergeCell ref="K517:K520"/>
    <mergeCell ref="L517:L520"/>
    <mergeCell ref="M517:M520"/>
    <mergeCell ref="N517:N520"/>
    <mergeCell ref="O517:O520"/>
    <mergeCell ref="P517:P520"/>
    <mergeCell ref="Q517:Q520"/>
    <mergeCell ref="R517:R520"/>
    <mergeCell ref="S517:S520"/>
    <mergeCell ref="T517:T520"/>
    <mergeCell ref="S515:S516"/>
    <mergeCell ref="T515:T516"/>
    <mergeCell ref="U515:U516"/>
    <mergeCell ref="V515:V516"/>
    <mergeCell ref="W515:W516"/>
    <mergeCell ref="X515:X516"/>
    <mergeCell ref="AE521:AE523"/>
    <mergeCell ref="AD517:AD520"/>
    <mergeCell ref="AE517:AE520"/>
    <mergeCell ref="A521:A523"/>
    <mergeCell ref="B521:B523"/>
    <mergeCell ref="C521:C523"/>
    <mergeCell ref="D521:D523"/>
    <mergeCell ref="E521:E523"/>
    <mergeCell ref="F521:F523"/>
    <mergeCell ref="G521:G523"/>
    <mergeCell ref="H521:H523"/>
    <mergeCell ref="I521:I523"/>
    <mergeCell ref="J521:J523"/>
    <mergeCell ref="K521:K523"/>
    <mergeCell ref="L521:L523"/>
    <mergeCell ref="M521:M523"/>
    <mergeCell ref="N521:N523"/>
    <mergeCell ref="O521:O523"/>
    <mergeCell ref="P521:P523"/>
    <mergeCell ref="Q521:Q523"/>
    <mergeCell ref="R521:R523"/>
    <mergeCell ref="S521:S523"/>
    <mergeCell ref="T521:T523"/>
    <mergeCell ref="U521:U523"/>
    <mergeCell ref="V521:V523"/>
    <mergeCell ref="U517:U520"/>
    <mergeCell ref="V517:V520"/>
    <mergeCell ref="W517:W520"/>
    <mergeCell ref="X517:X520"/>
    <mergeCell ref="Y517:Y520"/>
    <mergeCell ref="Z517:Z520"/>
    <mergeCell ref="AA517:AA520"/>
    <mergeCell ref="A524:A526"/>
    <mergeCell ref="B524:B526"/>
    <mergeCell ref="C524:C526"/>
    <mergeCell ref="D524:D526"/>
    <mergeCell ref="E524:E526"/>
    <mergeCell ref="F524:F526"/>
    <mergeCell ref="G524:G526"/>
    <mergeCell ref="H524:H526"/>
    <mergeCell ref="I524:I526"/>
    <mergeCell ref="W521:W523"/>
    <mergeCell ref="X521:X523"/>
    <mergeCell ref="Y521:Y523"/>
    <mergeCell ref="Z521:Z523"/>
    <mergeCell ref="AA521:AA523"/>
    <mergeCell ref="AB521:AB523"/>
    <mergeCell ref="AC521:AC523"/>
    <mergeCell ref="AD521:AD523"/>
    <mergeCell ref="S527:S529"/>
    <mergeCell ref="T527:T529"/>
    <mergeCell ref="S524:S526"/>
    <mergeCell ref="T524:T526"/>
    <mergeCell ref="U524:U526"/>
    <mergeCell ref="V524:V526"/>
    <mergeCell ref="W524:W526"/>
    <mergeCell ref="X524:X526"/>
    <mergeCell ref="Y524:Y526"/>
    <mergeCell ref="Z524:Z526"/>
    <mergeCell ref="AA524:AA526"/>
    <mergeCell ref="J524:J526"/>
    <mergeCell ref="K524:K526"/>
    <mergeCell ref="L524:L526"/>
    <mergeCell ref="M524:M526"/>
    <mergeCell ref="N524:N526"/>
    <mergeCell ref="O524:O526"/>
    <mergeCell ref="P524:P526"/>
    <mergeCell ref="Q524:Q526"/>
    <mergeCell ref="R524:R526"/>
    <mergeCell ref="V530:V532"/>
    <mergeCell ref="U527:U529"/>
    <mergeCell ref="V527:V529"/>
    <mergeCell ref="W527:W529"/>
    <mergeCell ref="X527:X529"/>
    <mergeCell ref="Y527:Y529"/>
    <mergeCell ref="Z527:Z529"/>
    <mergeCell ref="AA527:AA529"/>
    <mergeCell ref="AB527:AB529"/>
    <mergeCell ref="AC527:AC529"/>
    <mergeCell ref="AB524:AB526"/>
    <mergeCell ref="AC524:AC526"/>
    <mergeCell ref="AD524:AD526"/>
    <mergeCell ref="AE524:AE526"/>
    <mergeCell ref="A527:A529"/>
    <mergeCell ref="B527:B529"/>
    <mergeCell ref="C527:C529"/>
    <mergeCell ref="D527:D529"/>
    <mergeCell ref="E527:E529"/>
    <mergeCell ref="F527:F529"/>
    <mergeCell ref="G527:G529"/>
    <mergeCell ref="H527:H529"/>
    <mergeCell ref="I527:I529"/>
    <mergeCell ref="J527:J529"/>
    <mergeCell ref="K527:K529"/>
    <mergeCell ref="L527:L529"/>
    <mergeCell ref="M527:M529"/>
    <mergeCell ref="N527:N529"/>
    <mergeCell ref="O527:O529"/>
    <mergeCell ref="P527:P529"/>
    <mergeCell ref="Q527:Q529"/>
    <mergeCell ref="R527:R529"/>
    <mergeCell ref="W530:W532"/>
    <mergeCell ref="X530:X532"/>
    <mergeCell ref="Y530:Y532"/>
    <mergeCell ref="Z530:Z532"/>
    <mergeCell ref="AA530:AA532"/>
    <mergeCell ref="AB530:AB532"/>
    <mergeCell ref="AC530:AC532"/>
    <mergeCell ref="AD530:AD532"/>
    <mergeCell ref="AE530:AE532"/>
    <mergeCell ref="AD527:AD529"/>
    <mergeCell ref="AE527:AE529"/>
    <mergeCell ref="A530:A532"/>
    <mergeCell ref="B530:B532"/>
    <mergeCell ref="C530:C532"/>
    <mergeCell ref="D530:D532"/>
    <mergeCell ref="E530:E532"/>
    <mergeCell ref="F530:F532"/>
    <mergeCell ref="G530:G532"/>
    <mergeCell ref="H530:H532"/>
    <mergeCell ref="I530:I532"/>
    <mergeCell ref="J530:J532"/>
    <mergeCell ref="K530:K532"/>
    <mergeCell ref="L530:L532"/>
    <mergeCell ref="M530:M532"/>
    <mergeCell ref="N530:N532"/>
    <mergeCell ref="O530:O532"/>
    <mergeCell ref="P530:P532"/>
    <mergeCell ref="Q530:Q532"/>
    <mergeCell ref="R530:R532"/>
    <mergeCell ref="S530:S532"/>
    <mergeCell ref="T530:T532"/>
    <mergeCell ref="U530:U532"/>
    <mergeCell ref="J537:J538"/>
    <mergeCell ref="K537:K538"/>
    <mergeCell ref="L537:L538"/>
    <mergeCell ref="M537:M538"/>
    <mergeCell ref="N537:N538"/>
    <mergeCell ref="O537:O538"/>
    <mergeCell ref="P537:P538"/>
    <mergeCell ref="Q537:Q538"/>
    <mergeCell ref="R537:R538"/>
    <mergeCell ref="A537:A538"/>
    <mergeCell ref="B537:B538"/>
    <mergeCell ref="C537:C538"/>
    <mergeCell ref="D537:D538"/>
    <mergeCell ref="E537:E538"/>
    <mergeCell ref="F537:F538"/>
    <mergeCell ref="G537:G538"/>
    <mergeCell ref="H537:H538"/>
    <mergeCell ref="I537:I538"/>
    <mergeCell ref="AB537:AB538"/>
    <mergeCell ref="AC537:AC538"/>
    <mergeCell ref="AD537:AD538"/>
    <mergeCell ref="AE537:AE538"/>
    <mergeCell ref="A542:A545"/>
    <mergeCell ref="B542:B545"/>
    <mergeCell ref="C542:C545"/>
    <mergeCell ref="D542:D545"/>
    <mergeCell ref="E542:E545"/>
    <mergeCell ref="F542:F545"/>
    <mergeCell ref="G542:G545"/>
    <mergeCell ref="H542:H545"/>
    <mergeCell ref="I542:I545"/>
    <mergeCell ref="J542:J545"/>
    <mergeCell ref="K542:K545"/>
    <mergeCell ref="L542:L545"/>
    <mergeCell ref="M542:M545"/>
    <mergeCell ref="N542:N545"/>
    <mergeCell ref="O542:O545"/>
    <mergeCell ref="P542:P545"/>
    <mergeCell ref="Q542:Q545"/>
    <mergeCell ref="R542:R545"/>
    <mergeCell ref="S542:S545"/>
    <mergeCell ref="S537:S538"/>
    <mergeCell ref="T537:T538"/>
    <mergeCell ref="U537:U538"/>
    <mergeCell ref="V537:V538"/>
    <mergeCell ref="W537:W538"/>
    <mergeCell ref="X537:X538"/>
    <mergeCell ref="Y537:Y538"/>
    <mergeCell ref="Z537:Z538"/>
    <mergeCell ref="AA537:AA538"/>
    <mergeCell ref="I554:I556"/>
    <mergeCell ref="AC542:AC545"/>
    <mergeCell ref="AD542:AD545"/>
    <mergeCell ref="AE542:AE545"/>
    <mergeCell ref="A552:A553"/>
    <mergeCell ref="B552:B553"/>
    <mergeCell ref="C552:C553"/>
    <mergeCell ref="D552:D553"/>
    <mergeCell ref="E552:E553"/>
    <mergeCell ref="F552:F553"/>
    <mergeCell ref="G552:G553"/>
    <mergeCell ref="H552:H553"/>
    <mergeCell ref="I552:I553"/>
    <mergeCell ref="K552:K553"/>
    <mergeCell ref="L552:L553"/>
    <mergeCell ref="M552:M553"/>
    <mergeCell ref="N552:N553"/>
    <mergeCell ref="O552:O553"/>
    <mergeCell ref="P552:P553"/>
    <mergeCell ref="Q552:Q553"/>
    <mergeCell ref="Z552:Z553"/>
    <mergeCell ref="AA552:AA553"/>
    <mergeCell ref="AB552:AB553"/>
    <mergeCell ref="T542:T545"/>
    <mergeCell ref="U542:U545"/>
    <mergeCell ref="V542:V545"/>
    <mergeCell ref="W542:W545"/>
    <mergeCell ref="X542:X545"/>
    <mergeCell ref="Y542:Y545"/>
    <mergeCell ref="Z542:Z545"/>
    <mergeCell ref="AA542:AA545"/>
    <mergeCell ref="AB542:AB545"/>
    <mergeCell ref="J554:J556"/>
    <mergeCell ref="K554:K556"/>
    <mergeCell ref="L554:L556"/>
    <mergeCell ref="M554:M556"/>
    <mergeCell ref="N554:N556"/>
    <mergeCell ref="O554:O556"/>
    <mergeCell ref="P554:P556"/>
    <mergeCell ref="Q554:Q556"/>
    <mergeCell ref="A559:A560"/>
    <mergeCell ref="B559:B560"/>
    <mergeCell ref="C559:C560"/>
    <mergeCell ref="D559:D560"/>
    <mergeCell ref="E559:E560"/>
    <mergeCell ref="F559:F560"/>
    <mergeCell ref="G559:G560"/>
    <mergeCell ref="H559:H560"/>
    <mergeCell ref="I559:I560"/>
    <mergeCell ref="J559:J560"/>
    <mergeCell ref="K559:K560"/>
    <mergeCell ref="L559:L560"/>
    <mergeCell ref="M559:M560"/>
    <mergeCell ref="N559:N560"/>
    <mergeCell ref="O559:O560"/>
    <mergeCell ref="P559:P560"/>
    <mergeCell ref="A554:A556"/>
    <mergeCell ref="B554:B556"/>
    <mergeCell ref="C554:C556"/>
    <mergeCell ref="D554:D556"/>
    <mergeCell ref="E554:E556"/>
    <mergeCell ref="F554:F556"/>
    <mergeCell ref="G554:G556"/>
    <mergeCell ref="H554:H556"/>
    <mergeCell ref="C565:C567"/>
    <mergeCell ref="D565:D567"/>
    <mergeCell ref="E565:E567"/>
    <mergeCell ref="F565:F567"/>
    <mergeCell ref="G565:G567"/>
    <mergeCell ref="H565:H567"/>
    <mergeCell ref="I565:I567"/>
    <mergeCell ref="Q559:Q560"/>
    <mergeCell ref="A562:A564"/>
    <mergeCell ref="B562:B564"/>
    <mergeCell ref="C562:C564"/>
    <mergeCell ref="D562:D564"/>
    <mergeCell ref="E562:E564"/>
    <mergeCell ref="F562:F564"/>
    <mergeCell ref="G562:G564"/>
    <mergeCell ref="H562:H564"/>
    <mergeCell ref="I562:I564"/>
    <mergeCell ref="J562:J564"/>
    <mergeCell ref="K562:K564"/>
    <mergeCell ref="L562:L564"/>
    <mergeCell ref="M562:M564"/>
    <mergeCell ref="N562:N564"/>
    <mergeCell ref="O562:O564"/>
    <mergeCell ref="P562:P564"/>
    <mergeCell ref="Q562:Q564"/>
    <mergeCell ref="S565:S567"/>
    <mergeCell ref="T565:T567"/>
    <mergeCell ref="U565:U567"/>
    <mergeCell ref="V565:V567"/>
    <mergeCell ref="W565:W567"/>
    <mergeCell ref="X565:X567"/>
    <mergeCell ref="J565:J567"/>
    <mergeCell ref="K565:K567"/>
    <mergeCell ref="L565:L567"/>
    <mergeCell ref="M565:M567"/>
    <mergeCell ref="N565:N567"/>
    <mergeCell ref="O565:O567"/>
    <mergeCell ref="P565:P567"/>
    <mergeCell ref="Q565:Q567"/>
    <mergeCell ref="A568:A569"/>
    <mergeCell ref="B568:B569"/>
    <mergeCell ref="C568:C569"/>
    <mergeCell ref="D568:D569"/>
    <mergeCell ref="E568:E569"/>
    <mergeCell ref="F568:F569"/>
    <mergeCell ref="G568:G569"/>
    <mergeCell ref="H568:H569"/>
    <mergeCell ref="I568:I569"/>
    <mergeCell ref="J568:J569"/>
    <mergeCell ref="K568:K569"/>
    <mergeCell ref="L568:L569"/>
    <mergeCell ref="M568:M569"/>
    <mergeCell ref="N568:N569"/>
    <mergeCell ref="O568:O569"/>
    <mergeCell ref="P568:P569"/>
    <mergeCell ref="A565:A567"/>
    <mergeCell ref="B565:B567"/>
    <mergeCell ref="AC552:AC553"/>
    <mergeCell ref="AD552:AD553"/>
    <mergeCell ref="AE552:AE553"/>
    <mergeCell ref="R554:R556"/>
    <mergeCell ref="S554:S556"/>
    <mergeCell ref="T554:T556"/>
    <mergeCell ref="U554:U556"/>
    <mergeCell ref="V554:V556"/>
    <mergeCell ref="W554:W556"/>
    <mergeCell ref="X554:X556"/>
    <mergeCell ref="Y554:Y556"/>
    <mergeCell ref="Z554:Z556"/>
    <mergeCell ref="AA554:AA556"/>
    <mergeCell ref="AB554:AB556"/>
    <mergeCell ref="AC554:AC556"/>
    <mergeCell ref="AD554:AD556"/>
    <mergeCell ref="AE554:AE556"/>
    <mergeCell ref="R552:R553"/>
    <mergeCell ref="S552:S553"/>
    <mergeCell ref="T552:T553"/>
    <mergeCell ref="U552:U553"/>
    <mergeCell ref="V552:V553"/>
    <mergeCell ref="W552:W553"/>
    <mergeCell ref="X552:X553"/>
    <mergeCell ref="Y552:Y553"/>
    <mergeCell ref="Z559:Z560"/>
    <mergeCell ref="AA559:AA560"/>
    <mergeCell ref="AB559:AB560"/>
    <mergeCell ref="AC559:AC560"/>
    <mergeCell ref="AD559:AD560"/>
    <mergeCell ref="AE559:AE560"/>
    <mergeCell ref="R562:R564"/>
    <mergeCell ref="S562:S564"/>
    <mergeCell ref="T562:T564"/>
    <mergeCell ref="U562:U564"/>
    <mergeCell ref="V562:V564"/>
    <mergeCell ref="W562:W564"/>
    <mergeCell ref="X562:X564"/>
    <mergeCell ref="Y562:Y564"/>
    <mergeCell ref="Z562:Z564"/>
    <mergeCell ref="AA562:AA564"/>
    <mergeCell ref="AB562:AB564"/>
    <mergeCell ref="AC562:AC564"/>
    <mergeCell ref="AD562:AD564"/>
    <mergeCell ref="AE562:AE564"/>
    <mergeCell ref="R559:R560"/>
    <mergeCell ref="S559:S560"/>
    <mergeCell ref="T559:T560"/>
    <mergeCell ref="U559:U560"/>
    <mergeCell ref="V559:V560"/>
    <mergeCell ref="W559:W560"/>
    <mergeCell ref="X559:X560"/>
    <mergeCell ref="Y559:Y560"/>
    <mergeCell ref="A570:A572"/>
    <mergeCell ref="B570:B572"/>
    <mergeCell ref="C570:C572"/>
    <mergeCell ref="D570:D572"/>
    <mergeCell ref="E570:E572"/>
    <mergeCell ref="F570:F572"/>
    <mergeCell ref="G570:G572"/>
    <mergeCell ref="H570:H572"/>
    <mergeCell ref="I570:I572"/>
    <mergeCell ref="Y565:Y567"/>
    <mergeCell ref="Z565:Z567"/>
    <mergeCell ref="AA565:AA567"/>
    <mergeCell ref="AB565:AB567"/>
    <mergeCell ref="AC565:AC567"/>
    <mergeCell ref="AD565:AD567"/>
    <mergeCell ref="AE565:AE567"/>
    <mergeCell ref="R568:R569"/>
    <mergeCell ref="S568:S569"/>
    <mergeCell ref="T568:T569"/>
    <mergeCell ref="U568:U569"/>
    <mergeCell ref="V568:V569"/>
    <mergeCell ref="W568:W569"/>
    <mergeCell ref="X568:X569"/>
    <mergeCell ref="Y568:Y569"/>
    <mergeCell ref="Z568:Z569"/>
    <mergeCell ref="AA568:AA569"/>
    <mergeCell ref="AB568:AB569"/>
    <mergeCell ref="AC568:AC569"/>
    <mergeCell ref="AD568:AD569"/>
    <mergeCell ref="AE568:AE569"/>
    <mergeCell ref="Q568:Q569"/>
    <mergeCell ref="R565:R567"/>
    <mergeCell ref="S573:S575"/>
    <mergeCell ref="T573:T575"/>
    <mergeCell ref="S570:S572"/>
    <mergeCell ref="T570:T572"/>
    <mergeCell ref="U570:U572"/>
    <mergeCell ref="V570:V572"/>
    <mergeCell ref="W570:W572"/>
    <mergeCell ref="X570:X572"/>
    <mergeCell ref="Y570:Y572"/>
    <mergeCell ref="Z570:Z572"/>
    <mergeCell ref="AA570:AA572"/>
    <mergeCell ref="J570:J572"/>
    <mergeCell ref="K570:K572"/>
    <mergeCell ref="L570:L572"/>
    <mergeCell ref="M570:M572"/>
    <mergeCell ref="N570:N572"/>
    <mergeCell ref="O570:O572"/>
    <mergeCell ref="P570:P572"/>
    <mergeCell ref="Q570:Q572"/>
    <mergeCell ref="R570:R572"/>
    <mergeCell ref="V576:V578"/>
    <mergeCell ref="U573:U575"/>
    <mergeCell ref="V573:V575"/>
    <mergeCell ref="W573:W575"/>
    <mergeCell ref="X573:X575"/>
    <mergeCell ref="Y573:Y575"/>
    <mergeCell ref="Z573:Z575"/>
    <mergeCell ref="AA573:AA575"/>
    <mergeCell ref="AB573:AB575"/>
    <mergeCell ref="AC573:AC575"/>
    <mergeCell ref="AB570:AB572"/>
    <mergeCell ref="AC570:AC572"/>
    <mergeCell ref="AD570:AD572"/>
    <mergeCell ref="AE570:AE572"/>
    <mergeCell ref="A573:A575"/>
    <mergeCell ref="B573:B575"/>
    <mergeCell ref="C573:C575"/>
    <mergeCell ref="D573:D575"/>
    <mergeCell ref="E573:E575"/>
    <mergeCell ref="F573:F575"/>
    <mergeCell ref="G573:G575"/>
    <mergeCell ref="H573:H575"/>
    <mergeCell ref="I573:I575"/>
    <mergeCell ref="J573:J575"/>
    <mergeCell ref="K573:K575"/>
    <mergeCell ref="L573:L575"/>
    <mergeCell ref="M573:M575"/>
    <mergeCell ref="N573:N575"/>
    <mergeCell ref="O573:O575"/>
    <mergeCell ref="P573:P575"/>
    <mergeCell ref="Q573:Q575"/>
    <mergeCell ref="R573:R575"/>
    <mergeCell ref="W576:W578"/>
    <mergeCell ref="X576:X578"/>
    <mergeCell ref="Y576:Y578"/>
    <mergeCell ref="Z576:Z578"/>
    <mergeCell ref="AA576:AA578"/>
    <mergeCell ref="AB576:AB578"/>
    <mergeCell ref="AC576:AC578"/>
    <mergeCell ref="AD576:AD578"/>
    <mergeCell ref="AE576:AE578"/>
    <mergeCell ref="AD573:AD575"/>
    <mergeCell ref="AE573:AE575"/>
    <mergeCell ref="A576:A578"/>
    <mergeCell ref="B576:B578"/>
    <mergeCell ref="C576:C578"/>
    <mergeCell ref="D576:D578"/>
    <mergeCell ref="E576:E578"/>
    <mergeCell ref="F576:F578"/>
    <mergeCell ref="G576:G578"/>
    <mergeCell ref="H576:H578"/>
    <mergeCell ref="I576:I578"/>
    <mergeCell ref="J576:J578"/>
    <mergeCell ref="K576:K578"/>
    <mergeCell ref="L576:L578"/>
    <mergeCell ref="M576:M578"/>
    <mergeCell ref="N576:N578"/>
    <mergeCell ref="O576:O578"/>
    <mergeCell ref="P576:P578"/>
    <mergeCell ref="Q576:Q578"/>
    <mergeCell ref="R576:R578"/>
    <mergeCell ref="S576:S578"/>
    <mergeCell ref="T576:T578"/>
    <mergeCell ref="U576:U578"/>
    <mergeCell ref="Y579:Y581"/>
    <mergeCell ref="Z579:Z581"/>
    <mergeCell ref="AA579:AA581"/>
    <mergeCell ref="J579:J581"/>
    <mergeCell ref="K579:K581"/>
    <mergeCell ref="L579:L581"/>
    <mergeCell ref="M579:M581"/>
    <mergeCell ref="N579:N581"/>
    <mergeCell ref="O579:O581"/>
    <mergeCell ref="P579:P581"/>
    <mergeCell ref="Q579:Q581"/>
    <mergeCell ref="R579:R581"/>
    <mergeCell ref="A579:A581"/>
    <mergeCell ref="B579:B581"/>
    <mergeCell ref="C579:C581"/>
    <mergeCell ref="D579:D581"/>
    <mergeCell ref="E579:E581"/>
    <mergeCell ref="F579:F581"/>
    <mergeCell ref="G579:G581"/>
    <mergeCell ref="H579:H581"/>
    <mergeCell ref="I579:I581"/>
    <mergeCell ref="AB582:AB584"/>
    <mergeCell ref="AC582:AC584"/>
    <mergeCell ref="AB579:AB581"/>
    <mergeCell ref="AC579:AC581"/>
    <mergeCell ref="AD579:AD581"/>
    <mergeCell ref="AE579:AE581"/>
    <mergeCell ref="A582:A584"/>
    <mergeCell ref="B582:B584"/>
    <mergeCell ref="C582:C584"/>
    <mergeCell ref="D582:D584"/>
    <mergeCell ref="E582:E584"/>
    <mergeCell ref="F582:F584"/>
    <mergeCell ref="G582:G584"/>
    <mergeCell ref="H582:H584"/>
    <mergeCell ref="I582:I584"/>
    <mergeCell ref="J582:J584"/>
    <mergeCell ref="K582:K584"/>
    <mergeCell ref="L582:L584"/>
    <mergeCell ref="M582:M584"/>
    <mergeCell ref="N582:N584"/>
    <mergeCell ref="O582:O584"/>
    <mergeCell ref="P582:P584"/>
    <mergeCell ref="Q582:Q584"/>
    <mergeCell ref="R582:R584"/>
    <mergeCell ref="S582:S584"/>
    <mergeCell ref="T582:T584"/>
    <mergeCell ref="S579:S581"/>
    <mergeCell ref="T579:T581"/>
    <mergeCell ref="U579:U581"/>
    <mergeCell ref="V579:V581"/>
    <mergeCell ref="W579:W581"/>
    <mergeCell ref="X579:X581"/>
    <mergeCell ref="AE585:AE586"/>
    <mergeCell ref="AD582:AD584"/>
    <mergeCell ref="AE582:AE584"/>
    <mergeCell ref="A585:A586"/>
    <mergeCell ref="B585:B586"/>
    <mergeCell ref="C585:C586"/>
    <mergeCell ref="D585:D586"/>
    <mergeCell ref="E585:E586"/>
    <mergeCell ref="F585:F586"/>
    <mergeCell ref="G585:G586"/>
    <mergeCell ref="H585:H586"/>
    <mergeCell ref="I585:I586"/>
    <mergeCell ref="J585:J586"/>
    <mergeCell ref="K585:K586"/>
    <mergeCell ref="L585:L586"/>
    <mergeCell ref="M585:M586"/>
    <mergeCell ref="N585:N586"/>
    <mergeCell ref="O585:O586"/>
    <mergeCell ref="P585:P586"/>
    <mergeCell ref="Q585:Q586"/>
    <mergeCell ref="R585:R586"/>
    <mergeCell ref="S585:S586"/>
    <mergeCell ref="T585:T586"/>
    <mergeCell ref="U585:U586"/>
    <mergeCell ref="V585:V586"/>
    <mergeCell ref="U582:U584"/>
    <mergeCell ref="V582:V584"/>
    <mergeCell ref="W582:W584"/>
    <mergeCell ref="X582:X584"/>
    <mergeCell ref="Y582:Y584"/>
    <mergeCell ref="Z582:Z584"/>
    <mergeCell ref="AA582:AA584"/>
    <mergeCell ref="A587:A589"/>
    <mergeCell ref="B587:B589"/>
    <mergeCell ref="C587:C589"/>
    <mergeCell ref="D587:D589"/>
    <mergeCell ref="E587:E589"/>
    <mergeCell ref="F587:F589"/>
    <mergeCell ref="G587:G589"/>
    <mergeCell ref="H587:H589"/>
    <mergeCell ref="I587:I589"/>
    <mergeCell ref="W585:W586"/>
    <mergeCell ref="X585:X586"/>
    <mergeCell ref="Y585:Y586"/>
    <mergeCell ref="Z585:Z586"/>
    <mergeCell ref="AA585:AA586"/>
    <mergeCell ref="AB585:AB586"/>
    <mergeCell ref="AC585:AC586"/>
    <mergeCell ref="AD585:AD586"/>
    <mergeCell ref="S590:S592"/>
    <mergeCell ref="T590:T592"/>
    <mergeCell ref="S587:S589"/>
    <mergeCell ref="T587:T589"/>
    <mergeCell ref="U587:U589"/>
    <mergeCell ref="V587:V589"/>
    <mergeCell ref="W587:W589"/>
    <mergeCell ref="X587:X589"/>
    <mergeCell ref="Y587:Y589"/>
    <mergeCell ref="Z587:Z589"/>
    <mergeCell ref="AA587:AA589"/>
    <mergeCell ref="J587:J589"/>
    <mergeCell ref="K587:K589"/>
    <mergeCell ref="L587:L589"/>
    <mergeCell ref="M587:M589"/>
    <mergeCell ref="N587:N589"/>
    <mergeCell ref="O587:O589"/>
    <mergeCell ref="P587:P589"/>
    <mergeCell ref="Q587:Q589"/>
    <mergeCell ref="R587:R589"/>
    <mergeCell ref="V593:V594"/>
    <mergeCell ref="U590:U592"/>
    <mergeCell ref="V590:V592"/>
    <mergeCell ref="W590:W592"/>
    <mergeCell ref="X590:X592"/>
    <mergeCell ref="Y590:Y592"/>
    <mergeCell ref="Z590:Z592"/>
    <mergeCell ref="AA590:AA592"/>
    <mergeCell ref="AB590:AB592"/>
    <mergeCell ref="AC590:AC592"/>
    <mergeCell ref="AB587:AB589"/>
    <mergeCell ref="AC587:AC589"/>
    <mergeCell ref="AD587:AD589"/>
    <mergeCell ref="AE587:AE589"/>
    <mergeCell ref="A590:A592"/>
    <mergeCell ref="B590:B592"/>
    <mergeCell ref="C590:C592"/>
    <mergeCell ref="D590:D592"/>
    <mergeCell ref="E590:E592"/>
    <mergeCell ref="F590:F592"/>
    <mergeCell ref="G590:G592"/>
    <mergeCell ref="H590:H592"/>
    <mergeCell ref="I590:I592"/>
    <mergeCell ref="J590:J592"/>
    <mergeCell ref="K590:K592"/>
    <mergeCell ref="L590:L592"/>
    <mergeCell ref="M590:M592"/>
    <mergeCell ref="N590:N592"/>
    <mergeCell ref="O590:O592"/>
    <mergeCell ref="P590:P592"/>
    <mergeCell ref="Q590:Q592"/>
    <mergeCell ref="R590:R592"/>
    <mergeCell ref="W593:W594"/>
    <mergeCell ref="X593:X594"/>
    <mergeCell ref="Y593:Y594"/>
    <mergeCell ref="Z593:Z594"/>
    <mergeCell ref="AA593:AA594"/>
    <mergeCell ref="AB593:AB594"/>
    <mergeCell ref="AC593:AC594"/>
    <mergeCell ref="AD593:AD594"/>
    <mergeCell ref="AE593:AE594"/>
    <mergeCell ref="AD590:AD592"/>
    <mergeCell ref="AE590:AE592"/>
    <mergeCell ref="A593:A594"/>
    <mergeCell ref="B593:B594"/>
    <mergeCell ref="C593:C594"/>
    <mergeCell ref="D593:D594"/>
    <mergeCell ref="E593:E594"/>
    <mergeCell ref="F593:F594"/>
    <mergeCell ref="G593:G594"/>
    <mergeCell ref="H593:H594"/>
    <mergeCell ref="I593:I594"/>
    <mergeCell ref="J593:J594"/>
    <mergeCell ref="K593:K594"/>
    <mergeCell ref="L593:L594"/>
    <mergeCell ref="M593:M594"/>
    <mergeCell ref="N593:N594"/>
    <mergeCell ref="O593:O594"/>
    <mergeCell ref="P593:P594"/>
    <mergeCell ref="Q593:Q594"/>
    <mergeCell ref="R593:R594"/>
    <mergeCell ref="S593:S594"/>
    <mergeCell ref="T593:T594"/>
    <mergeCell ref="U593:U594"/>
    <mergeCell ref="Y595:Y596"/>
    <mergeCell ref="Z595:Z596"/>
    <mergeCell ref="AA595:AA596"/>
    <mergeCell ref="J595:J596"/>
    <mergeCell ref="K595:K596"/>
    <mergeCell ref="L595:L596"/>
    <mergeCell ref="M595:M596"/>
    <mergeCell ref="N595:N596"/>
    <mergeCell ref="O595:O596"/>
    <mergeCell ref="P595:P596"/>
    <mergeCell ref="Q595:Q596"/>
    <mergeCell ref="R595:R596"/>
    <mergeCell ref="A595:A596"/>
    <mergeCell ref="B595:B596"/>
    <mergeCell ref="C595:C596"/>
    <mergeCell ref="D595:D596"/>
    <mergeCell ref="E595:E596"/>
    <mergeCell ref="F595:F596"/>
    <mergeCell ref="G595:G596"/>
    <mergeCell ref="H595:H596"/>
    <mergeCell ref="I595:I596"/>
    <mergeCell ref="AB597:AB598"/>
    <mergeCell ref="AC597:AC598"/>
    <mergeCell ref="AB595:AB596"/>
    <mergeCell ref="AC595:AC596"/>
    <mergeCell ref="AD595:AD596"/>
    <mergeCell ref="AE595:AE596"/>
    <mergeCell ref="A597:A598"/>
    <mergeCell ref="B597:B598"/>
    <mergeCell ref="C597:C598"/>
    <mergeCell ref="D597:D598"/>
    <mergeCell ref="E597:E598"/>
    <mergeCell ref="F597:F598"/>
    <mergeCell ref="G597:G598"/>
    <mergeCell ref="H597:H598"/>
    <mergeCell ref="I597:I598"/>
    <mergeCell ref="J597:J598"/>
    <mergeCell ref="K597:K598"/>
    <mergeCell ref="L597:L598"/>
    <mergeCell ref="M597:M598"/>
    <mergeCell ref="N597:N598"/>
    <mergeCell ref="O597:O598"/>
    <mergeCell ref="P597:P598"/>
    <mergeCell ref="Q597:Q598"/>
    <mergeCell ref="R597:R598"/>
    <mergeCell ref="S597:S598"/>
    <mergeCell ref="T597:T598"/>
    <mergeCell ref="S595:S596"/>
    <mergeCell ref="T595:T596"/>
    <mergeCell ref="U595:U596"/>
    <mergeCell ref="V595:V596"/>
    <mergeCell ref="W595:W596"/>
    <mergeCell ref="X595:X596"/>
    <mergeCell ref="AE599:AE611"/>
    <mergeCell ref="AD597:AD598"/>
    <mergeCell ref="AE597:AE598"/>
    <mergeCell ref="A599:A611"/>
    <mergeCell ref="B599:B611"/>
    <mergeCell ref="C599:C611"/>
    <mergeCell ref="D599:D611"/>
    <mergeCell ref="E599:E611"/>
    <mergeCell ref="F599:F611"/>
    <mergeCell ref="G599:G611"/>
    <mergeCell ref="H599:H611"/>
    <mergeCell ref="I599:I611"/>
    <mergeCell ref="J599:J611"/>
    <mergeCell ref="K599:K611"/>
    <mergeCell ref="L599:L611"/>
    <mergeCell ref="M599:M611"/>
    <mergeCell ref="N599:N611"/>
    <mergeCell ref="O599:O611"/>
    <mergeCell ref="P599:P611"/>
    <mergeCell ref="Q599:Q611"/>
    <mergeCell ref="R599:R611"/>
    <mergeCell ref="S599:S611"/>
    <mergeCell ref="T599:T611"/>
    <mergeCell ref="U599:U611"/>
    <mergeCell ref="V599:V611"/>
    <mergeCell ref="U597:U598"/>
    <mergeCell ref="V597:V598"/>
    <mergeCell ref="W597:W598"/>
    <mergeCell ref="X597:X598"/>
    <mergeCell ref="Y597:Y598"/>
    <mergeCell ref="Z597:Z598"/>
    <mergeCell ref="AA597:AA598"/>
    <mergeCell ref="A612:A615"/>
    <mergeCell ref="B612:B615"/>
    <mergeCell ref="C612:C615"/>
    <mergeCell ref="D612:D615"/>
    <mergeCell ref="E612:E615"/>
    <mergeCell ref="F612:F615"/>
    <mergeCell ref="G612:G615"/>
    <mergeCell ref="H612:H615"/>
    <mergeCell ref="I612:I615"/>
    <mergeCell ref="W599:W611"/>
    <mergeCell ref="X599:X611"/>
    <mergeCell ref="Y599:Y611"/>
    <mergeCell ref="Z599:Z611"/>
    <mergeCell ref="AA599:AA611"/>
    <mergeCell ref="AB599:AB611"/>
    <mergeCell ref="AC599:AC611"/>
    <mergeCell ref="AD599:AD611"/>
    <mergeCell ref="S616:S618"/>
    <mergeCell ref="T616:T618"/>
    <mergeCell ref="S612:S615"/>
    <mergeCell ref="T612:T615"/>
    <mergeCell ref="U612:U615"/>
    <mergeCell ref="V612:V615"/>
    <mergeCell ref="W612:W615"/>
    <mergeCell ref="X612:X615"/>
    <mergeCell ref="Y612:Y615"/>
    <mergeCell ref="Z612:Z615"/>
    <mergeCell ref="AA612:AA615"/>
    <mergeCell ref="J612:J615"/>
    <mergeCell ref="K612:K615"/>
    <mergeCell ref="L612:L615"/>
    <mergeCell ref="M612:M615"/>
    <mergeCell ref="N612:N615"/>
    <mergeCell ref="O612:O615"/>
    <mergeCell ref="P612:P615"/>
    <mergeCell ref="Q612:Q615"/>
    <mergeCell ref="R612:R615"/>
    <mergeCell ref="V619:V621"/>
    <mergeCell ref="U616:U618"/>
    <mergeCell ref="V616:V618"/>
    <mergeCell ref="W616:W618"/>
    <mergeCell ref="X616:X618"/>
    <mergeCell ref="Y616:Y618"/>
    <mergeCell ref="Z616:Z618"/>
    <mergeCell ref="AA616:AA618"/>
    <mergeCell ref="AB616:AB618"/>
    <mergeCell ref="AC616:AC618"/>
    <mergeCell ref="AB612:AB615"/>
    <mergeCell ref="AC612:AC615"/>
    <mergeCell ref="AD612:AD615"/>
    <mergeCell ref="AE612:AE615"/>
    <mergeCell ref="A616:A618"/>
    <mergeCell ref="B616:B618"/>
    <mergeCell ref="C616:C618"/>
    <mergeCell ref="D616:D618"/>
    <mergeCell ref="E616:E618"/>
    <mergeCell ref="F616:F618"/>
    <mergeCell ref="G616:G618"/>
    <mergeCell ref="H616:H618"/>
    <mergeCell ref="I616:I618"/>
    <mergeCell ref="J616:J618"/>
    <mergeCell ref="K616:K618"/>
    <mergeCell ref="L616:L618"/>
    <mergeCell ref="M616:M618"/>
    <mergeCell ref="N616:N618"/>
    <mergeCell ref="O616:O618"/>
    <mergeCell ref="P616:P618"/>
    <mergeCell ref="Q616:Q618"/>
    <mergeCell ref="R616:R618"/>
    <mergeCell ref="W619:W621"/>
    <mergeCell ref="X619:X621"/>
    <mergeCell ref="Y619:Y621"/>
    <mergeCell ref="Z619:Z621"/>
    <mergeCell ref="AA619:AA621"/>
    <mergeCell ref="AB619:AB621"/>
    <mergeCell ref="AC619:AC621"/>
    <mergeCell ref="AD619:AD621"/>
    <mergeCell ref="AE619:AE621"/>
    <mergeCell ref="AD616:AD618"/>
    <mergeCell ref="AE616:AE618"/>
    <mergeCell ref="A619:A621"/>
    <mergeCell ref="B619:B621"/>
    <mergeCell ref="C619:C621"/>
    <mergeCell ref="D619:D621"/>
    <mergeCell ref="E619:E621"/>
    <mergeCell ref="F619:F621"/>
    <mergeCell ref="G619:G621"/>
    <mergeCell ref="H619:H621"/>
    <mergeCell ref="I619:I621"/>
    <mergeCell ref="J619:J621"/>
    <mergeCell ref="K619:K621"/>
    <mergeCell ref="L619:L621"/>
    <mergeCell ref="M619:M621"/>
    <mergeCell ref="N619:N621"/>
    <mergeCell ref="O619:O621"/>
    <mergeCell ref="P619:P621"/>
    <mergeCell ref="Q619:Q621"/>
    <mergeCell ref="R619:R621"/>
    <mergeCell ref="S619:S621"/>
    <mergeCell ref="T619:T621"/>
    <mergeCell ref="U619:U621"/>
    <mergeCell ref="X622:X624"/>
    <mergeCell ref="Y622:Y624"/>
    <mergeCell ref="Z622:Z624"/>
    <mergeCell ref="AA622:AA624"/>
    <mergeCell ref="J622:J624"/>
    <mergeCell ref="K622:K624"/>
    <mergeCell ref="L622:L624"/>
    <mergeCell ref="M622:M624"/>
    <mergeCell ref="N622:N624"/>
    <mergeCell ref="O622:O624"/>
    <mergeCell ref="P622:P624"/>
    <mergeCell ref="Q622:Q624"/>
    <mergeCell ref="R622:R624"/>
    <mergeCell ref="A622:A624"/>
    <mergeCell ref="B622:B624"/>
    <mergeCell ref="C622:C624"/>
    <mergeCell ref="D622:D624"/>
    <mergeCell ref="E622:E624"/>
    <mergeCell ref="F622:F624"/>
    <mergeCell ref="G622:G624"/>
    <mergeCell ref="H622:H624"/>
    <mergeCell ref="I622:I624"/>
    <mergeCell ref="AE625:AE633"/>
    <mergeCell ref="AA626:AA633"/>
    <mergeCell ref="AB626:AB633"/>
    <mergeCell ref="AB622:AB624"/>
    <mergeCell ref="AC622:AC624"/>
    <mergeCell ref="AD622:AD624"/>
    <mergeCell ref="AE622:AE624"/>
    <mergeCell ref="A625:A633"/>
    <mergeCell ref="B625:B633"/>
    <mergeCell ref="C625:C633"/>
    <mergeCell ref="D625:D633"/>
    <mergeCell ref="E625:E633"/>
    <mergeCell ref="F625:F633"/>
    <mergeCell ref="G625:G633"/>
    <mergeCell ref="H625:H633"/>
    <mergeCell ref="I625:I633"/>
    <mergeCell ref="J625:J633"/>
    <mergeCell ref="K625:K633"/>
    <mergeCell ref="L625:L633"/>
    <mergeCell ref="M625:M633"/>
    <mergeCell ref="N625:N633"/>
    <mergeCell ref="O625:O633"/>
    <mergeCell ref="P625:P633"/>
    <mergeCell ref="Q625:Q633"/>
    <mergeCell ref="R625:R633"/>
    <mergeCell ref="S625:S633"/>
    <mergeCell ref="T625:T633"/>
    <mergeCell ref="S622:S624"/>
    <mergeCell ref="T622:T624"/>
    <mergeCell ref="U622:U624"/>
    <mergeCell ref="V622:V624"/>
    <mergeCell ref="W622:W624"/>
    <mergeCell ref="A634:A635"/>
    <mergeCell ref="B634:B635"/>
    <mergeCell ref="C634:C635"/>
    <mergeCell ref="D634:D635"/>
    <mergeCell ref="E634:E635"/>
    <mergeCell ref="F634:F635"/>
    <mergeCell ref="G634:G635"/>
    <mergeCell ref="H634:H635"/>
    <mergeCell ref="I634:I635"/>
    <mergeCell ref="U625:U633"/>
    <mergeCell ref="V625:V633"/>
    <mergeCell ref="W625:W633"/>
    <mergeCell ref="X625:X633"/>
    <mergeCell ref="Y625:Y633"/>
    <mergeCell ref="Z625:Z633"/>
    <mergeCell ref="AC625:AC633"/>
    <mergeCell ref="AD625:AD633"/>
    <mergeCell ref="Y634:Y635"/>
    <mergeCell ref="Z634:Z635"/>
    <mergeCell ref="AA634:AA635"/>
    <mergeCell ref="J634:J635"/>
    <mergeCell ref="K634:K635"/>
    <mergeCell ref="L634:L635"/>
    <mergeCell ref="M634:M635"/>
    <mergeCell ref="N634:N635"/>
    <mergeCell ref="O634:O635"/>
    <mergeCell ref="P634:P635"/>
    <mergeCell ref="Q634:Q635"/>
    <mergeCell ref="R634:R635"/>
    <mergeCell ref="U636:U638"/>
    <mergeCell ref="V636:V638"/>
    <mergeCell ref="W636:W638"/>
    <mergeCell ref="X636:X638"/>
    <mergeCell ref="Y636:Y638"/>
    <mergeCell ref="Z636:Z638"/>
    <mergeCell ref="AA636:AA638"/>
    <mergeCell ref="AB636:AB638"/>
    <mergeCell ref="AC636:AC638"/>
    <mergeCell ref="AB634:AB635"/>
    <mergeCell ref="AC634:AC635"/>
    <mergeCell ref="AD634:AD635"/>
    <mergeCell ref="AE634:AE635"/>
    <mergeCell ref="A636:A638"/>
    <mergeCell ref="B636:B638"/>
    <mergeCell ref="C636:C638"/>
    <mergeCell ref="D636:D638"/>
    <mergeCell ref="E636:E638"/>
    <mergeCell ref="F636:F638"/>
    <mergeCell ref="G636:G638"/>
    <mergeCell ref="H636:H638"/>
    <mergeCell ref="I636:I638"/>
    <mergeCell ref="J636:J638"/>
    <mergeCell ref="K636:K638"/>
    <mergeCell ref="L636:L638"/>
    <mergeCell ref="M636:M638"/>
    <mergeCell ref="N636:N638"/>
    <mergeCell ref="O636:O638"/>
    <mergeCell ref="P636:P638"/>
    <mergeCell ref="Q636:Q638"/>
    <mergeCell ref="R636:R638"/>
    <mergeCell ref="S636:S638"/>
    <mergeCell ref="T636:T638"/>
    <mergeCell ref="S634:S635"/>
    <mergeCell ref="T634:T635"/>
    <mergeCell ref="U634:U635"/>
    <mergeCell ref="V634:V635"/>
    <mergeCell ref="W634:W635"/>
    <mergeCell ref="X634:X635"/>
    <mergeCell ref="W639:W642"/>
    <mergeCell ref="X639:X642"/>
    <mergeCell ref="Y639:Y642"/>
    <mergeCell ref="Z639:Z642"/>
    <mergeCell ref="AA639:AA642"/>
    <mergeCell ref="AC639:AC642"/>
    <mergeCell ref="AD639:AD642"/>
    <mergeCell ref="AE639:AE642"/>
    <mergeCell ref="AD636:AD638"/>
    <mergeCell ref="AE636:AE638"/>
    <mergeCell ref="A639:A642"/>
    <mergeCell ref="B639:B642"/>
    <mergeCell ref="C639:C642"/>
    <mergeCell ref="D639:D642"/>
    <mergeCell ref="E639:E642"/>
    <mergeCell ref="F639:F642"/>
    <mergeCell ref="G639:G642"/>
    <mergeCell ref="H639:H642"/>
    <mergeCell ref="I639:I642"/>
    <mergeCell ref="J639:J642"/>
    <mergeCell ref="K639:K642"/>
    <mergeCell ref="L639:L642"/>
    <mergeCell ref="M639:M642"/>
    <mergeCell ref="N639:N642"/>
    <mergeCell ref="O639:O642"/>
    <mergeCell ref="P639:P642"/>
    <mergeCell ref="Q639:Q642"/>
    <mergeCell ref="R639:R642"/>
    <mergeCell ref="S639:S642"/>
    <mergeCell ref="T639:T642"/>
    <mergeCell ref="U639:U642"/>
    <mergeCell ref="V639:V642"/>
  </mergeCells>
  <conditionalFormatting sqref="AO293">
    <cfRule type="cellIs" dxfId="5" priority="6" operator="greaterThan">
      <formula>0</formula>
    </cfRule>
  </conditionalFormatting>
  <conditionalFormatting sqref="AO294">
    <cfRule type="cellIs" dxfId="4" priority="5" operator="greaterThan">
      <formula>0</formula>
    </cfRule>
  </conditionalFormatting>
  <conditionalFormatting sqref="AO295">
    <cfRule type="cellIs" dxfId="3" priority="4" operator="greaterThan">
      <formula>0</formula>
    </cfRule>
  </conditionalFormatting>
  <conditionalFormatting sqref="AO296">
    <cfRule type="cellIs" dxfId="2" priority="3" operator="greaterThan">
      <formula>0</formula>
    </cfRule>
  </conditionalFormatting>
  <conditionalFormatting sqref="AO297">
    <cfRule type="cellIs" dxfId="1" priority="2" operator="greaterThan">
      <formula>0</formula>
    </cfRule>
  </conditionalFormatting>
  <conditionalFormatting sqref="AO298">
    <cfRule type="cellIs" dxfId="0" priority="1" operator="greaterThan">
      <formula>0</formula>
    </cfRule>
  </conditionalFormatting>
  <dataValidations count="90">
    <dataValidation allowBlank="1" showInputMessage="1" showErrorMessage="1" sqref="A6:B31 A32:A34 A38 A47:A48 A56:A59 A61 A116:A120 T463 W463"/>
    <dataValidation type="list" allowBlank="1" showInputMessage="1" showErrorMessage="1" sqref="B116 AC6 U6 U17 AC17 AC22 U22 AC30 U30 AC32 U32 AC35 U35 AC37:AC39 U37:U39 B47 B56 AC49 AC47 AC41 AC56 AC60:AC62 U60:U62 U56 U49 U47 U41 U64 AC64 B61 AC116 U116 AM6:AM66 AG6:AG66 AM116:AM120">
      <formula1>#REF!</formula1>
    </dataValidation>
    <dataValidation type="list" allowBlank="1" showInputMessage="1" showErrorMessage="1" sqref="Y6 Y17 Y22 Y30 Y32 Y35 Y37:Y39 Y60:Y62 Y56 Y49 Y47 Y41 Y64:Y65 Y116 U175 U188 U184 Y175 Y188 Y184 Y455:Z455 Y443:Z443 Y446:Z446 S436 S443 S441 Y439:Z439 Y449:Z449 Y441:Z441 S439 Y436:Z436 S446 Y535 AM433:AM457 S282:S283 Y279 S286 S293 S295 Y295 S297 Y297 S299 Y299 S302 Y302 S304 Y304 S306:S307 Y306:Y307 S310 Y310 S312 Y312 S315 Y315 Y282:Y283 Y286 Y293 U279 U282:U283 U286 U288:U291 U293 U295 U297 U299 U302 U304 U306:U307 U310 U312 U315 S288:S291 Y288 Y318:Y335 Y270:Y274 U270:U274 U318:U335 S318:S335 S267:S277 S279 Y599:Y642 U599:U642 S599:S642">
      <formula1>#REF!</formula1>
    </dataValidation>
    <dataValidation type="list" allowBlank="1" showInputMessage="1" showErrorMessage="1" sqref="U67:U70 AM487:AM488">
      <formula1>$S$397:$S$398</formula1>
    </dataValidation>
    <dataValidation type="list" allowBlank="1" showInputMessage="1" showErrorMessage="1" sqref="AM67:AM115 AM409:AM414">
      <formula1>$S$56:$S$57</formula1>
    </dataValidation>
    <dataValidation type="list" allowBlank="1" showInputMessage="1" showErrorMessage="1" sqref="U113:U115 U87:U108 U71 U76 U79:U85 U409:U414">
      <formula1>$R$56:$R$57</formula1>
    </dataValidation>
    <dataValidation type="list" allowBlank="1" showInputMessage="1" showErrorMessage="1" sqref="Z67 Z71 Z76 Z79:Z85 Z87:Z108 Z113:Z115 Z409:Z414">
      <formula1>$P$56:$P$59</formula1>
    </dataValidation>
    <dataValidation type="list" allowBlank="1" showInputMessage="1" showErrorMessage="1" sqref="Y76 S67 Y67 S71 Y71 S113:S115 S76:S85 Y79:Y85 S87:S100 S102 S104 S106:S108 Y87:Y108 Y113:Y115 S409:S414 Y409:Y414">
      <formula1>$Q$56:$Q$57</formula1>
    </dataValidation>
    <dataValidation type="list" allowBlank="1" showInputMessage="1" showErrorMessage="1" sqref="Z151:Z152 Z146:Z148 Z140 Z125 Z121:Z123 Z143 Z127 Z129 Z135:Z136 Z138 Z214:Z217 Z220">
      <formula1>$L$95:$L$98</formula1>
    </dataValidation>
    <dataValidation type="list" allowBlank="1" showInputMessage="1" showErrorMessage="1" sqref="U146:U148 U140 U125 U121:U123 U151:U152 U143 U127 U129 U135:U136 U138 U214:U217 U220">
      <formula1>$N$95:$N$96</formula1>
    </dataValidation>
    <dataValidation type="list" allowBlank="1" showInputMessage="1" showErrorMessage="1" sqref="Y140 S140 Y125 S125 Y121:Y123 S121:S123 S146:S148 S151:S152 Y151:Y152 Y143 S143 Y146:Y148 S127 Y127 S129 Y129 S135:S136 Y135:Y136 S138 Y138 S214:S217 Y214:Y217 Y220 S220">
      <formula1>$M$95:$M$96</formula1>
    </dataValidation>
    <dataValidation type="list" allowBlank="1" showInputMessage="1" showErrorMessage="1" sqref="AM154:AM174 AM191:AM201 AM234:AM238">
      <formula1>$S$46:$S$47</formula1>
    </dataValidation>
    <dataValidation type="list" allowBlank="1" showInputMessage="1" showErrorMessage="1" sqref="U154 U172 U166 U168:U169 U157:U163 U193:U201 U191 U234:U238">
      <formula1>$R$46:$R$47</formula1>
    </dataValidation>
    <dataValidation type="list" allowBlank="1" showInputMessage="1" showErrorMessage="1" sqref="Z154 Z172 Z166 Z157 Z159:Z163 Z168:Z169 Z193:Z201 Z191 Z234:Z238">
      <formula1>$P$46:$P$49</formula1>
    </dataValidation>
    <dataValidation type="list" allowBlank="1" showInputMessage="1" showErrorMessage="1" sqref="S154 S172 Y172 S168:S169 S166 S159:S163 S157 Y154 Y166 Y157 Y159:Y163 Y168:Y169 S193:S201 Y193:Y201 S191 Y191 Y234:Y238 S234:S238">
      <formula1>$Q$46:$Q$47</formula1>
    </dataValidation>
    <dataValidation type="list" allowBlank="1" showInputMessage="1" showErrorMessage="1" sqref="Z175 Z188 Z184">
      <formula1>$L$22:$L$23</formula1>
    </dataValidation>
    <dataValidation type="list" allowBlank="1" showInputMessage="1" showErrorMessage="1" sqref="AM182:AM183 AM188:AM190">
      <formula1>$O$13:$O$13</formula1>
    </dataValidation>
    <dataValidation type="list" allowBlank="1" showInputMessage="1" showErrorMessage="1" sqref="AM175:AM181 AM184:AM187">
      <formula1>$O$15:$O$15</formula1>
    </dataValidation>
    <dataValidation type="list" allowBlank="1" showInputMessage="1" showErrorMessage="1" sqref="AM202:AM213">
      <formula1>$O$19:$O$20</formula1>
    </dataValidation>
    <dataValidation type="list" allowBlank="1" showInputMessage="1" showErrorMessage="1" sqref="Z202 Z204 Z207 Z209:Z210 Z212">
      <formula1>$L$19:$L$22</formula1>
    </dataValidation>
    <dataValidation type="list" allowBlank="1" showInputMessage="1" showErrorMessage="1" sqref="Y202 S204 Y204 Y207 Y209:Y210 Y212">
      <formula1>$M$19:$M$20</formula1>
    </dataValidation>
    <dataValidation type="list" allowBlank="1" showInputMessage="1" showErrorMessage="1" sqref="Z218:Z219 Z224:Z226 Z229:Z230 Z232:Z233 Z249:Z251 Z247 Z254 Z256:Z258 Z263 Z396:Z404 Z407 Z428:Z432 Z425">
      <formula1>$L$96:$L$99</formula1>
    </dataValidation>
    <dataValidation type="list" allowBlank="1" showInputMessage="1" showErrorMessage="1" sqref="U218:U219 U224:U226 U229:U230 U232:U233 U249:U251 U247 U254 U256:U258 U263 U396:U404 U407 U428:U432 U425">
      <formula1>$N$96:$N$97</formula1>
    </dataValidation>
    <dataValidation type="list" allowBlank="1" showInputMessage="1" showErrorMessage="1" sqref="S218:S219 Y218:Y219 S224:S226 Y224:Y226 S228:S230 Y229:Y230 Y232:Y233 S232:S233 Y249:Y251 S249:S251 Y247 S247 S254 Y254 S256:S258 Y256:Y258 S263 Y263 Y396:Y404 S396:S404 S407 Y407 Y428:Y432 Y425 S425 S428:S432">
      <formula1>$M$96:$M$97</formula1>
    </dataValidation>
    <dataValidation type="list" allowBlank="1" showInputMessage="1" showErrorMessage="1" sqref="AM222">
      <formula1>$S$403:$S$404</formula1>
    </dataValidation>
    <dataValidation type="list" allowBlank="1" showInputMessage="1" showErrorMessage="1" sqref="AG222:AG223 U222:U223 AG643:AG652 U643:U652">
      <formula1>$R$16:$R$17</formula1>
    </dataValidation>
    <dataValidation type="list" allowBlank="1" showInputMessage="1" showErrorMessage="1" sqref="Z222:Z223 Z643:Z652">
      <formula1>$P$16:$P$19</formula1>
    </dataValidation>
    <dataValidation type="list" allowBlank="1" showInputMessage="1" showErrorMessage="1" sqref="Y222:Y223 S222:S223 Y643:Y652 S643:S652">
      <formula1>$Q$16:$Q$17</formula1>
    </dataValidation>
    <dataValidation type="list" allowBlank="1" showInputMessage="1" showErrorMessage="1" sqref="AM223 AM643:AM649 AM651:AM652">
      <formula1>$S$16:$S$17</formula1>
    </dataValidation>
    <dataValidation type="list" allowBlank="1" showInputMessage="1" showErrorMessage="1" sqref="AM239:AM246 AM336:AM341 AM343:AM351">
      <formula1>$O$32:$O$32</formula1>
    </dataValidation>
    <dataValidation type="list" allowBlank="1" showInputMessage="1" showErrorMessage="1" sqref="Z245:Z246 Z243 Z239 Z241 Z336:Z337 Z345:Z346 Z343 Z350:Z351">
      <formula1>$L$32:$L$34</formula1>
    </dataValidation>
    <dataValidation type="list" allowBlank="1" showInputMessage="1" showErrorMessage="1" sqref="U243 U245:U246 U239 AG239:AG246 U241 AG336:AG351 U345:U346 U343 U336:U337 U350:U351">
      <formula1>$N$32:$N$32</formula1>
    </dataValidation>
    <dataValidation type="list" allowBlank="1" showInputMessage="1" showErrorMessage="1" sqref="AM260:AM262 AM354:AM367 AM389:AM395">
      <formula1>$S$84:$S$85</formula1>
    </dataValidation>
    <dataValidation type="list" allowBlank="1" showInputMessage="1" showErrorMessage="1" sqref="Z260 Z358 Z354:Z356 Z362:Z363 Z365 Z386 Z389 Z391:Z392 Z394">
      <formula1>$P$84:$P$87</formula1>
    </dataValidation>
    <dataValidation type="list" allowBlank="1" showInputMessage="1" showErrorMessage="1" sqref="U260:U261 U358 U354:U356 U362:U363 U365:U366 U389 U391:U392 U386 U394">
      <formula1>$R$84:$R$85</formula1>
    </dataValidation>
    <dataValidation type="list" allowBlank="1" showInputMessage="1" showErrorMessage="1" sqref="S260:S261 Y260 S358 S354:S356 S362:S363 S365:S366 Y358 Y354:Y356 Y362:Y363 Y365 S391:S395 S389 S386 Y386 Y389 Y391:Y392 Y394">
      <formula1>$Q$84:$Q$85</formula1>
    </dataValidation>
    <dataValidation type="list" allowBlank="1" showInputMessage="1" showErrorMessage="1" sqref="AM290 AM327 AM329:AM331 AM267:AM288 AM599:AM642">
      <formula1>$O$438:$O$439</formula1>
    </dataValidation>
    <dataValidation type="list" allowBlank="1" showInputMessage="1" showErrorMessage="1" sqref="AM326 AM335 AM328 AM332 AM321">
      <formula1>$O$405:$O$406</formula1>
    </dataValidation>
    <dataValidation type="list" allowBlank="1" showInputMessage="1" showErrorMessage="1" sqref="AM310:AM313 AM307 AM293:AM305">
      <formula1>$O$410:$O$411</formula1>
    </dataValidation>
    <dataValidation type="list" allowBlank="1" showInputMessage="1" showErrorMessage="1" sqref="AM306 AM308:AM309">
      <formula1>$O$409:$O$410</formula1>
    </dataValidation>
    <dataValidation type="list" allowBlank="1" showInputMessage="1" showErrorMessage="1" sqref="Z304:Z311">
      <formula1>$L$410:$L$413</formula1>
    </dataValidation>
    <dataValidation type="list" allowBlank="1" showInputMessage="1" showErrorMessage="1" sqref="AM322:AM325 AM318:AM320">
      <formula1>$O$398:$O$399</formula1>
    </dataValidation>
    <dataValidation type="list" allowBlank="1" showInputMessage="1" showErrorMessage="1" sqref="Z318:Z320 Z322:Z325">
      <formula1>$L$398:$L$401</formula1>
    </dataValidation>
    <dataValidation type="list" allowBlank="1" showInputMessage="1" showErrorMessage="1" sqref="AM314:AM317">
      <formula1>$O$396:$O$397</formula1>
    </dataValidation>
    <dataValidation type="list" allowBlank="1" showInputMessage="1" showErrorMessage="1" sqref="Z312 Z315">
      <formula1>$L$396:$L$399</formula1>
    </dataValidation>
    <dataValidation type="list" allowBlank="1" showInputMessage="1" showErrorMessage="1" sqref="Z270 Z272:Z273">
      <formula1>$L$389:$L$392</formula1>
    </dataValidation>
    <dataValidation type="list" allowBlank="1" showInputMessage="1" showErrorMessage="1" sqref="AM289 AM291:AM292">
      <formula1>$O$392:$O$393</formula1>
    </dataValidation>
    <dataValidation type="list" allowBlank="1" showInputMessage="1" showErrorMessage="1" sqref="Z274 Z282:Z287 Z293:Z297">
      <formula1>$L$392:$L$395</formula1>
    </dataValidation>
    <dataValidation type="list" allowBlank="1" showInputMessage="1" showErrorMessage="1" sqref="Z289:Z290 Z329 Z326 Z279">
      <formula1>$L$391:$L$394</formula1>
    </dataValidation>
    <dataValidation type="list" allowBlank="1" showInputMessage="1" showErrorMessage="1" sqref="AM333:AM334">
      <formula1>$O$425:$O$426</formula1>
    </dataValidation>
    <dataValidation type="list" allowBlank="1" showInputMessage="1" showErrorMessage="1" sqref="AM368:AM385">
      <formula1>$S$26:$S$27</formula1>
    </dataValidation>
    <dataValidation type="list" allowBlank="1" showInputMessage="1" showErrorMessage="1" sqref="U368 U377 U373">
      <formula1>$R$26:$R$27</formula1>
    </dataValidation>
    <dataValidation type="list" allowBlank="1" showInputMessage="1" showErrorMessage="1" sqref="Z368 Z373 Z377">
      <formula1>$P$26:$P$29</formula1>
    </dataValidation>
    <dataValidation type="list" allowBlank="1" showInputMessage="1" showErrorMessage="1" sqref="Y368 S375 S368:S370 S373 S377 Y373 Y377">
      <formula1>$Q$26:$Q$27</formula1>
    </dataValidation>
    <dataValidation type="list" allowBlank="1" showInputMessage="1" showErrorMessage="1" sqref="AM386:AM388">
      <formula1>$O$412:$O$413</formula1>
    </dataValidation>
    <dataValidation type="list" allowBlank="1" showInputMessage="1" showErrorMessage="1" sqref="Z424 Z420 Z415:Z416">
      <formula1>$L$16:$L$19</formula1>
    </dataValidation>
    <dataValidation type="list" allowBlank="1" showInputMessage="1" showErrorMessage="1" sqref="AM420:AM424 AM415:AM416">
      <formula1>$O$16:$O$17</formula1>
    </dataValidation>
    <dataValidation type="list" allowBlank="1" showInputMessage="1" showErrorMessage="1" sqref="U424 U420 U415:U416">
      <formula1>$N$16:$N$17</formula1>
    </dataValidation>
    <dataValidation type="list" allowBlank="1" showInputMessage="1" showErrorMessage="1" sqref="Y420 S420 S415:S416 Y415:Y416 Y424 S424">
      <formula1>$M$16:$M$17</formula1>
    </dataValidation>
    <dataValidation type="list" allowBlank="1" showInputMessage="1" showErrorMessage="1" sqref="AM536:AM545">
      <formula1>$S$114:$S$115</formula1>
    </dataValidation>
    <dataValidation type="list" allowBlank="1" showInputMessage="1" showErrorMessage="1" sqref="AM534">
      <formula1>$S$45:$S$46</formula1>
    </dataValidation>
    <dataValidation type="list" allowBlank="1" showInputMessage="1" showErrorMessage="1" sqref="AM494:AM496">
      <formula1>$S$373:$S$374</formula1>
    </dataValidation>
    <dataValidation type="list" allowBlank="1" showInputMessage="1" showErrorMessage="1" sqref="AM489:AM493">
      <formula1>$S$398:$S$399</formula1>
    </dataValidation>
    <dataValidation type="list" allowBlank="1" showInputMessage="1" showErrorMessage="1" sqref="Z463 Z465">
      <formula1>$L$51:$L$61</formula1>
    </dataValidation>
    <dataValidation type="list" allowBlank="1" showInputMessage="1" showErrorMessage="1" sqref="Z535">
      <formula1>$P$109:$P$109</formula1>
    </dataValidation>
    <dataValidation type="list" allowBlank="1" showInputMessage="1" showErrorMessage="1" sqref="AM535">
      <formula1>$O$386:$O$387</formula1>
    </dataValidation>
    <dataValidation type="list" allowBlank="1" showInputMessage="1" showErrorMessage="1" sqref="Z534">
      <formula1>$P$53:$P$63</formula1>
    </dataValidation>
    <dataValidation type="list" allowBlank="1" showInputMessage="1" showErrorMessage="1" sqref="Y534">
      <formula1>$Q$53:$Q$54</formula1>
    </dataValidation>
    <dataValidation type="list" allowBlank="1" showInputMessage="1" showErrorMessage="1" sqref="Y463 Y465">
      <formula1>$M$51:$M$52</formula1>
    </dataValidation>
    <dataValidation type="list" allowBlank="1" showInputMessage="1" showErrorMessage="1" sqref="S537 S539:S542 Y536:Y537 Y539">
      <formula1>$Q$114:$Q$115</formula1>
    </dataValidation>
    <dataValidation type="list" allowBlank="1" showInputMessage="1" showErrorMessage="1" sqref="Z539:Z542 Z536:Z537">
      <formula1>$P$114:$P$118</formula1>
    </dataValidation>
    <dataValidation type="list" allowBlank="1" showInputMessage="1" showErrorMessage="1" sqref="U539:U542 U536:U537">
      <formula1>$R$114:$R$115</formula1>
    </dataValidation>
    <dataValidation type="list" allowBlank="1" showInputMessage="1" showErrorMessage="1" sqref="S494 Y494">
      <formula1>$Q$377:$Q$378</formula1>
    </dataValidation>
    <dataValidation type="list" allowBlank="1" showInputMessage="1" showErrorMessage="1" sqref="Z494">
      <formula1>$P$377:$P$380</formula1>
    </dataValidation>
    <dataValidation type="list" allowBlank="1" showInputMessage="1" showErrorMessage="1" sqref="U494">
      <formula1>$R$377:$R$378</formula1>
    </dataValidation>
    <dataValidation type="list" allowBlank="1" showInputMessage="1" showErrorMessage="1" sqref="Z466 Z460:Z462 Z504:Z533">
      <formula1>$P$55:$P$65</formula1>
    </dataValidation>
    <dataValidation type="list" allowBlank="1" showInputMessage="1" showErrorMessage="1" sqref="AM504:AM521 AM530:AM533">
      <formula1>$S$55:$S$56</formula1>
    </dataValidation>
    <dataValidation type="list" allowBlank="1" showInputMessage="1" showErrorMessage="1" sqref="S460:S462 Y527:Y533 Y460:Y462 S466 S504:S506 Y504:Y523">
      <formula1>$Q$55:$Q$56</formula1>
    </dataValidation>
    <dataValidation type="list" allowBlank="1" showInputMessage="1" showErrorMessage="1" sqref="Z482 Z485 Z487 Z489 Z492">
      <formula1>$P$403:$P$406</formula1>
    </dataValidation>
    <dataValidation type="list" allowBlank="1" showInputMessage="1" showErrorMessage="1" sqref="S492 Y492 S485 Y485 S487 S482 S489 Y489 Y482">
      <formula1>$Q$403:$Q$404</formula1>
    </dataValidation>
    <dataValidation type="list" allowBlank="1" showInputMessage="1" showErrorMessage="1" sqref="U565 U568 U546:U552 U561:U562 U554 U557:U559">
      <formula1>$R$30:$R$31</formula1>
    </dataValidation>
    <dataValidation type="list" allowBlank="1" showInputMessage="1" showErrorMessage="1" sqref="Z565 Z557:Z559 Z554 Z561:Z562 Z546:Z552 Z568">
      <formula1>$P$30:$P$33</formula1>
    </dataValidation>
    <dataValidation type="list" allowBlank="1" showInputMessage="1" showErrorMessage="1" sqref="Y565 S557:S559 Y546:Y552 S546:S552 S561:S562 S568 S565 Y561:Y562 S554 Y554 Y557:Y559">
      <formula1>$Q$30:$Q$31</formula1>
    </dataValidation>
    <dataValidation type="list" allowBlank="1" showInputMessage="1" showErrorMessage="1" sqref="Z570 Z597 Z595 Z593 Z590 Z587 Z585 Z582 Z579 Z576 Z573">
      <formula1>$L$35:$L$38</formula1>
    </dataValidation>
    <dataValidation type="list" allowBlank="1" showInputMessage="1" showErrorMessage="1" sqref="U570 U573:U598">
      <formula1>$N$35:$N$36</formula1>
    </dataValidation>
    <dataValidation type="list" allowBlank="1" showInputMessage="1" showErrorMessage="1" sqref="S570 Y570 Y573:Y598 S573:S598">
      <formula1>$M$35:$M$36</formula1>
    </dataValidation>
    <dataValidation type="list" allowBlank="1" showInputMessage="1" showErrorMessage="1" sqref="Z634:Z638">
      <formula1>$L$421:$L$424</formula1>
    </dataValidation>
    <dataValidation type="list" allowBlank="1" showInputMessage="1" showErrorMessage="1" sqref="Z625:Z633 Z639">
      <formula1>$L$420:$L$423</formula1>
    </dataValidation>
    <dataValidation type="list" allowBlank="1" showInputMessage="1" showErrorMessage="1" sqref="Z612:Z624">
      <formula1>$L$424:$L$427</formula1>
    </dataValidation>
    <dataValidation type="list" allowBlank="1" showInputMessage="1" showErrorMessage="1" sqref="AM650">
      <formula1>$S$399:$S$400</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Formato plan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LEONEL RIOS SOTO</cp:lastModifiedBy>
  <cp:lastPrinted>2019-01-31T16:31:10Z</cp:lastPrinted>
  <dcterms:created xsi:type="dcterms:W3CDTF">2017-12-02T15:03:52Z</dcterms:created>
  <dcterms:modified xsi:type="dcterms:W3CDTF">2019-02-01T22:03:37Z</dcterms:modified>
</cp:coreProperties>
</file>