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RIOSS\Documents\Analisis Indicador\Procesos\"/>
    </mc:Choice>
  </mc:AlternateContent>
  <bookViews>
    <workbookView xWindow="-120" yWindow="-120" windowWidth="24240" windowHeight="13140" tabRatio="811"/>
  </bookViews>
  <sheets>
    <sheet name="Indicador Metas_" sheetId="1" r:id="rId1"/>
  </sheets>
  <definedNames>
    <definedName name="_xlnm.Print_Titles" localSheetId="0">'Indicador Metas_'!$1:$1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5" i="1" l="1"/>
  <c r="P33" i="1" l="1"/>
  <c r="P106" i="1"/>
  <c r="P107" i="1"/>
  <c r="P32" i="1"/>
  <c r="P44" i="1"/>
  <c r="P4" i="1"/>
  <c r="P5" i="1"/>
  <c r="P6" i="1"/>
  <c r="P7" i="1"/>
  <c r="P75" i="1"/>
  <c r="P25" i="1"/>
  <c r="P26" i="1"/>
  <c r="P27" i="1"/>
  <c r="P28" i="1"/>
  <c r="P24" i="1"/>
  <c r="P77" i="1"/>
  <c r="P85" i="1"/>
  <c r="P86" i="1"/>
  <c r="P87" i="1"/>
  <c r="P90" i="1"/>
  <c r="P88" i="1"/>
  <c r="P112" i="1"/>
  <c r="P21" i="1"/>
  <c r="P105" i="1"/>
  <c r="P104" i="1"/>
  <c r="P103" i="1"/>
  <c r="P102" i="1"/>
  <c r="P101" i="1"/>
  <c r="P100" i="1"/>
  <c r="P99" i="1"/>
  <c r="P98" i="1"/>
  <c r="P97" i="1"/>
  <c r="P96" i="1"/>
  <c r="P95" i="1"/>
  <c r="P84" i="1"/>
  <c r="P83" i="1"/>
  <c r="P89" i="1"/>
  <c r="P79" i="1"/>
  <c r="P80" i="1"/>
  <c r="J126" i="1"/>
  <c r="P109" i="1"/>
  <c r="P110" i="1"/>
  <c r="P111" i="1"/>
  <c r="P114" i="1"/>
  <c r="P115" i="1"/>
  <c r="P22" i="1"/>
  <c r="P34" i="1"/>
  <c r="P31" i="1"/>
  <c r="P52" i="1"/>
  <c r="P46" i="1"/>
  <c r="P17" i="1"/>
  <c r="P18" i="1"/>
  <c r="P19" i="1"/>
  <c r="P16" i="1"/>
  <c r="P93" i="1"/>
  <c r="P92" i="1"/>
  <c r="P68" i="1"/>
  <c r="P69" i="1"/>
  <c r="P67" i="1"/>
  <c r="P49" i="1"/>
  <c r="P118" i="1"/>
  <c r="P45" i="1"/>
  <c r="P119" i="1"/>
  <c r="P120" i="1"/>
  <c r="P121" i="1"/>
  <c r="P123" i="1"/>
  <c r="P9" i="1"/>
  <c r="P10" i="1"/>
  <c r="P11" i="1"/>
  <c r="P12" i="1"/>
  <c r="P13" i="1"/>
  <c r="P14" i="1"/>
  <c r="P53" i="1"/>
  <c r="P51" i="1"/>
  <c r="P54" i="1"/>
  <c r="P50" i="1"/>
  <c r="P122" i="1"/>
  <c r="P117" i="1"/>
  <c r="P94" i="1"/>
  <c r="P76" i="1"/>
  <c r="P78" i="1"/>
  <c r="P71" i="1"/>
  <c r="P72" i="1"/>
  <c r="P73" i="1"/>
  <c r="P57" i="1"/>
  <c r="P58" i="1"/>
  <c r="P59" i="1"/>
  <c r="P60" i="1"/>
  <c r="P61" i="1"/>
  <c r="P62" i="1"/>
  <c r="P63" i="1"/>
  <c r="P64" i="1"/>
  <c r="P56" i="1"/>
  <c r="P47" i="1"/>
  <c r="P37" i="1"/>
  <c r="P38" i="1"/>
  <c r="P39" i="1"/>
  <c r="P40" i="1"/>
  <c r="P41" i="1"/>
  <c r="P42" i="1"/>
  <c r="P36" i="1"/>
  <c r="P30" i="1"/>
  <c r="P3" i="1"/>
</calcChain>
</file>

<file path=xl/sharedStrings.xml><?xml version="1.0" encoding="utf-8"?>
<sst xmlns="http://schemas.openxmlformats.org/spreadsheetml/2006/main" count="851" uniqueCount="364">
  <si>
    <t>Numeración</t>
  </si>
  <si>
    <t>PROCESO</t>
  </si>
  <si>
    <t>Objetivos del Indicador</t>
  </si>
  <si>
    <t>Descripción  Indicador</t>
  </si>
  <si>
    <t>Unidad</t>
  </si>
  <si>
    <t>Formula Indicador</t>
  </si>
  <si>
    <t>Tipo indicador</t>
  </si>
  <si>
    <t>Tendencia Indicador</t>
  </si>
  <si>
    <t>Planificación Institucional</t>
  </si>
  <si>
    <t>Determinar el horizonte institucional mediante la formulación de la plataforma estratégica, axiológica y deontológica que permita el logro de los propósitos organizacionales.</t>
  </si>
  <si>
    <t>Nivel de cumplimiento del plan de acción del proceso</t>
  </si>
  <si>
    <t>%</t>
  </si>
  <si>
    <t>(Número de Metas logradas al 100%/Número de  programadas en el periodo)*100</t>
  </si>
  <si>
    <t>Eficacia</t>
  </si>
  <si>
    <t>Ascendente</t>
  </si>
  <si>
    <t>Efectividad</t>
  </si>
  <si>
    <t>Gestionar la comunicación interna y externa a través del buen uso de los recursos de información para mejorar la imagen institucional.</t>
  </si>
  <si>
    <t>Sum (No. de solitudes tramitadas / No. solicitudes recibidas)*100</t>
  </si>
  <si>
    <t>Descendentes</t>
  </si>
  <si>
    <t>Plan de necesidades del proceso</t>
  </si>
  <si>
    <t>Actividades desarrolladas / Actividades programadas * 100%</t>
  </si>
  <si>
    <t>Noticias favorables</t>
  </si>
  <si>
    <t>No. Noticias favorables en medios / No. Noticias totales en los medios * 100%</t>
  </si>
  <si>
    <t>Control noticioso</t>
  </si>
  <si>
    <t>No. Noticias desfavorables controladas / No. Noticias total en los medios * 100%</t>
  </si>
  <si>
    <t>Actividades de comunicación organizacional</t>
  </si>
  <si>
    <t>Actividades implementadas/Actividades proyectadas*100</t>
  </si>
  <si>
    <t>Mejoramiento de la imagen institucional</t>
  </si>
  <si>
    <t>((Total Noticias positivas/ Total Noticias de la vigencia actual *100)  - (Total Noticias positivas/Total Noticias de la anterior vigencia*100)</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</si>
  <si>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</si>
  <si>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</si>
  <si>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Índice de Eficacia en la respuesta</t>
  </si>
  <si>
    <t>(No. de requerimientos tramitados / No. total de requerimientos) * 100</t>
  </si>
  <si>
    <t>Índice en la Oportunidad de respuesta</t>
  </si>
  <si>
    <t>(No. Respuestas dadas en los tiempos establecidos por la OAC  sede central/ No. total de Requerimientos recibidos) * 100</t>
  </si>
  <si>
    <t>Costo de atención al ciudadano</t>
  </si>
  <si>
    <t>Costo total del mes / Número de requerimientos</t>
  </si>
  <si>
    <t>Eficiencia</t>
  </si>
  <si>
    <t>Descendente</t>
  </si>
  <si>
    <t>Seguridad Penitenciaria y Carcelaria</t>
  </si>
  <si>
    <t>Promedio</t>
  </si>
  <si>
    <t>5.</t>
  </si>
  <si>
    <t>Atención Social</t>
  </si>
  <si>
    <t>Ascendentes</t>
  </si>
  <si>
    <t>Tratamiento Penitenciario</t>
  </si>
  <si>
    <t>Definir políticas, programas y lineamientos institucionales para la aplicación del tratamiento penitenciario a nivel operativo con fines de resocialización de los internos condenados</t>
  </si>
  <si>
    <t>Cobertura programas de educación.</t>
  </si>
  <si>
    <t>Establecer directrices relacionadas con obtener los beneficios legales que se otorgan durante la ejecución de la pena privativa de la libertad o el cumplimiento de la medida de aseguramiento a la población reclusa.</t>
  </si>
  <si>
    <t>Eficacia en la respuesta</t>
  </si>
  <si>
    <t>Sum Solicitudes resueltas Cuatrimestre / Sum solicitudes totales Cuatrimestre * 100</t>
  </si>
  <si>
    <t>Oportunidad en la respuesta</t>
  </si>
  <si>
    <t>Sum (fecha resuelta solicitud - Fecha solicitud) / No solicitudes</t>
  </si>
  <si>
    <t>Numero de respuestas oportunas</t>
  </si>
  <si>
    <t>No. De respuestas oportunas/No. De Respuestas generadas*100</t>
  </si>
  <si>
    <t>Servicios no conformes</t>
  </si>
  <si>
    <t>No. De No Conformes resueltos / No. De No Conformes * 100%</t>
  </si>
  <si>
    <t>Capacidad operativa del proceso</t>
  </si>
  <si>
    <t>No. De Solicitudes Resueltas/No. De funcionarios</t>
  </si>
  <si>
    <t>Gestión adecuada de tutelas por traslado de internos</t>
  </si>
  <si>
    <t>( 1-(No. De Fallos que ordenan la solución de fondo de la solicitud de traslado/No. Total de tutelas sobre traslado de internos))*100</t>
  </si>
  <si>
    <t>Avance en la integración de los diferentes sistema de información para la Gerencia</t>
  </si>
  <si>
    <t>Actividades ejecutadas/Actividades programadas*100%</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</si>
  <si>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</si>
  <si>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</si>
  <si>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 xml:space="preserve">Cumplimiento plan de bienestar </t>
  </si>
  <si>
    <t>Actividades desarrolladas del plan / No actividades programadas del plan * 100%</t>
  </si>
  <si>
    <t>Cumplimiento plan Salud Ocupacional</t>
  </si>
  <si>
    <t>Provisión planta de personal</t>
  </si>
  <si>
    <t>No. De vacantes  provistas/ No. Total de vacantes*100</t>
  </si>
  <si>
    <t xml:space="preserve">Evaluación del desempeño laboral </t>
  </si>
  <si>
    <t>No. de funcionarios evaluados/No de funcionarios en carrera administrativa o en periodo de prueba *100</t>
  </si>
  <si>
    <t xml:space="preserve">9. </t>
  </si>
  <si>
    <t>Gestión del conocimiento</t>
  </si>
  <si>
    <t>Mantener la disponibilidad del sistema de
información del Sistema Penitenciario y Carcelario de manera oportuna,
confiable, integral e Innovadora; dando soporte tecnológico a los usuarios y
el acceso oportuno a los servicios tecnológicos.</t>
  </si>
  <si>
    <t>Días</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</si>
  <si>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</si>
  <si>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Índice de Acciones disciplinarias</t>
  </si>
  <si>
    <t>Acciones disciplinaria resueltas efectivamente /No. De casos de disciplinarios* 100%</t>
  </si>
  <si>
    <t>Índice de Prevención disciplinaria</t>
  </si>
  <si>
    <t>No. De quejas tramitas/No. De quejas ingresadas</t>
  </si>
  <si>
    <t>Gestión Legal</t>
  </si>
  <si>
    <t>GESTIÓN FINANCIERA</t>
  </si>
  <si>
    <t>Ejercer el adecuado control de los recursos financieros asignados al Instituto en cumplimiento a los principios contables y de hacienda pública.</t>
  </si>
  <si>
    <t>Cumplimiento en pagos con respecto al PAC</t>
  </si>
  <si>
    <t>Cumplimiento de presupuesto de ingresos</t>
  </si>
  <si>
    <t>Gestión Documental</t>
  </si>
  <si>
    <t>No Solicitudes de documentos  con respuesta oportuna / No. Solicitudes *100</t>
  </si>
  <si>
    <t>Control Interno</t>
  </si>
  <si>
    <t>Programa de auditoría</t>
  </si>
  <si>
    <t>Modificaciones al programa de auditoría</t>
  </si>
  <si>
    <t>No. De auditorías reprogramadas / No auditorías programadas * 100%</t>
  </si>
  <si>
    <t>Competencia del equipo auditor</t>
  </si>
  <si>
    <t>Sum (calificación de auditores) / No de auditores calificados</t>
  </si>
  <si>
    <t>Acompañamiento a los procesos</t>
  </si>
  <si>
    <t>Actividades desarrolladas de acompañamiento / Actividades programadas * 100%</t>
  </si>
  <si>
    <t>Seguimiento a las acciones</t>
  </si>
  <si>
    <t xml:space="preserve">Actividades de seguimiento desarrollada / Actividades de seguimiento programada * 100% </t>
  </si>
  <si>
    <t>No. De autoevaluaciones realizadas/No. De autoevaluaciones programadas*100%</t>
  </si>
  <si>
    <t>Resultados de la evaluación del sistema de control interno</t>
  </si>
  <si>
    <t>Resultado de la evaluación obtenida/El valor máximo de la evaluación del sistema de control interno*100</t>
  </si>
  <si>
    <t>Indicador Vigente</t>
  </si>
  <si>
    <t>Indicador Obsoleto</t>
  </si>
  <si>
    <t>Indicador Nuevo</t>
  </si>
  <si>
    <t>Demanda</t>
  </si>
  <si>
    <t>NO</t>
  </si>
  <si>
    <t>SI</t>
  </si>
  <si>
    <t>1.4</t>
  </si>
  <si>
    <t>1.5</t>
  </si>
  <si>
    <t>Indicador Modificado</t>
  </si>
  <si>
    <t>Publicación de datos estadísticos</t>
  </si>
  <si>
    <t xml:space="preserve"> Hallazgos subsanados del proceso de planificación institucional</t>
  </si>
  <si>
    <t>Número de hallazgos subsanados del proceso de planificación institucional</t>
  </si>
  <si>
    <t>Oportunidad en la publicación de los datos estadísticos e información estadística en la pagina web institucional</t>
  </si>
  <si>
    <t>Estable</t>
  </si>
  <si>
    <t xml:space="preserve">Periocidad indicador </t>
  </si>
  <si>
    <t>Realizar la formación, capacitación, inducción, instrucción, entrenamiento y reentrenamiento a los actores del sistema Nacional Penitenciario que así lo requiera y las investigaciones a este ámbito en forma eficiente.</t>
  </si>
  <si>
    <t>Herramientas  u orientaciones curriculares articuladas al proceso</t>
  </si>
  <si>
    <t>#</t>
  </si>
  <si>
    <t>N° herramientas u orientaciones curriculares articuladas al proceso</t>
  </si>
  <si>
    <t>Gestión Tecnológica</t>
  </si>
  <si>
    <t>Acciones de prevención desarrolladas / No. Acciones de prevención programadas * 100%</t>
  </si>
  <si>
    <t>Índice de tramite de quejas a nivel nacional</t>
  </si>
  <si>
    <t>Logística y Abastecimiento</t>
  </si>
  <si>
    <t>Evaluar, asesorar y acompañar a la alta Dirección y a los procesos del Instituto en el logro de la eficacia,  eficiencia y efectividad para el cumplimiento de los objetivos en el marco de la normatividad legal vigente, disciplina al interior de la Entidad.</t>
  </si>
  <si>
    <t xml:space="preserve">Asesorías para la mejora de la documentación del SIG </t>
  </si>
  <si>
    <t>(Número de asesorías realizadas /Total de asesorías)</t>
  </si>
  <si>
    <t>Comunicación Estratégica</t>
  </si>
  <si>
    <t>Índice de satisfacción al servicio</t>
  </si>
  <si>
    <t>Directrices jurídicas para el régimen penitenciario y carcelario</t>
  </si>
  <si>
    <t>Estándar</t>
  </si>
  <si>
    <t>Auditorías desarrolladas en la fecha programada / auditorías programadas * 100%</t>
  </si>
  <si>
    <t xml:space="preserve">Avance en el programa de autoevaluación del control y la gestión </t>
  </si>
  <si>
    <t>Control Disciplinario</t>
  </si>
  <si>
    <t>N° de documentos académicos aprobados e implementados</t>
  </si>
  <si>
    <t>N° de documentos académicos aprobados e implementados / N° de documentos académicos previstos en el proceso</t>
  </si>
  <si>
    <t>Porcentaje de Programas Académicos Aprobados en la Vigencia</t>
  </si>
  <si>
    <t>No. de Programas Académicos Aprobados en la Vigencia / Total Programas Académicos Propuestos para aprobación en la vigencia</t>
  </si>
  <si>
    <t>Porcentaje de ejecución del PIC</t>
  </si>
  <si>
    <t>No. de Programas Académicos Ejecutados en la Vigencia / Total Programas Académicos Previstos en la Programación de la vigencia</t>
  </si>
  <si>
    <t>Tasa de Cobertura</t>
  </si>
  <si>
    <t>No. De Personal Capacitado en la Vigencia  / No. De Personal Capacitado proyectado para la vigencia.</t>
  </si>
  <si>
    <t>Desarrollo de Investigación Penitenciaria</t>
  </si>
  <si>
    <t>No. de Investigaciones ejecutadas en la vigencia / Total de Investigaciones aprobadas para la vigencia</t>
  </si>
  <si>
    <t>Porcentaje de fallos de segunda instancia de procesos disciplinarios finalizados.</t>
  </si>
  <si>
    <t>Fallos de segunda instancia de procesos disciplinarios Finalizados/ Fallos de segunda instancia recibidos en GRECO</t>
  </si>
  <si>
    <t>Porcentaje de sentencias radicadas con resolución</t>
  </si>
  <si>
    <t>Sentencias radicadas y con resolución./ Sentencias radicadas</t>
  </si>
  <si>
    <t>Porcentaje de  tutelas notificadas por juzgados que no son contestados dentro de los tiempos establecidos y generan desacatos.</t>
  </si>
  <si>
    <t>Total desacatos / Tutelas notificadas por juzgados</t>
  </si>
  <si>
    <t>Nivel de Efectividad de los proyectos de inversión</t>
  </si>
  <si>
    <t>Porcentaje de novedades que alteran el orden interno y externo de los ERON</t>
  </si>
  <si>
    <t>Número de operativos realizados en los ERON</t>
  </si>
  <si>
    <t xml:space="preserve">Número de fugas, muertes y heridos / Numero total de novedades </t>
  </si>
  <si>
    <t>Suma de operativos a nivel nacional</t>
  </si>
  <si>
    <t>Avance Meta</t>
  </si>
  <si>
    <t>% Eficacia</t>
  </si>
  <si>
    <t>Descripción cualitativa</t>
  </si>
  <si>
    <t>Efectividad de los proyectos de inversión (indicador financiero indicador de gestión indicador físico)</t>
  </si>
  <si>
    <t>Porcentaje de PPL con elementos de dotación de ingreso</t>
  </si>
  <si>
    <t>Porcentaje de Población privada de la libertad que redime pena por trabajo</t>
  </si>
  <si>
    <t>Cobertura o afiliación en  salud</t>
  </si>
  <si>
    <t>Gestión del examen de ingreso</t>
  </si>
  <si>
    <t>Actividad de Referencia y Contrareferencia en los ERON</t>
  </si>
  <si>
    <t>Gestión de no conformidades en la prestación del servicio de alimentación</t>
  </si>
  <si>
    <t>Numero de internos atendidos con elementos de dotación de ingreso. (Corresponde a colchoneta, elementos de cama y kit de aseo) / Total de internos que ingresaron en el periodo.</t>
  </si>
  <si>
    <t>Población inscrita en programas de trabajo /  Total Población condenada</t>
  </si>
  <si>
    <t># de PPL a cargo del INPEC  con cobertura o afiliación en salud en el periodo /  # Total de PPL a cargo del INPEC  en los ERON en el periodo</t>
  </si>
  <si>
    <t>Número de PPL con examen de ingreso realizado en el periodo / # total de PPL ingresados en el periodo</t>
  </si>
  <si>
    <t>Número de citas cumplidas en el periodo / # total de citas asignadas en el periodo</t>
  </si>
  <si>
    <t># de no conformidades criticas reportadas en el periodo /  # de no conformidades criticas reportadas en el periodo</t>
  </si>
  <si>
    <t xml:space="preserve">número de internos vinculados  / número total de internos </t>
  </si>
  <si>
    <t>Personas que acceden a programas de tratamiento penitenciario para su resocialización (Clasificados en fase de tratamiento de mínima y confianza)</t>
  </si>
  <si>
    <t>Cobertura de población  intramuros vinculada a programas  ocupacionales de trabajo, estudio y enseñanza.</t>
  </si>
  <si>
    <t xml:space="preserve">número de establecimientos con programas de cultura, deporte y recreación planeados e implementados  /  número total de establecimientos </t>
  </si>
  <si>
    <t>Número de internos beneficiados con programas de tratamiento penitenciario.</t>
  </si>
  <si>
    <t>Número de internos vinculados a programas  ocupacionales de trabajo, estudio y enseñanza. /   Internos objetivo de los programas ocupacionales de trabajo, estudio y enseñanza.</t>
  </si>
  <si>
    <t>Préstamos documentales atendidos</t>
  </si>
  <si>
    <t>Ninguna</t>
  </si>
  <si>
    <t xml:space="preserve">No. de transferencias documentales efectuadas / No. de  transferencias documentales programadas </t>
  </si>
  <si>
    <t>Cumplimiento capacitaciones  en Gestión Documental</t>
  </si>
  <si>
    <t>Capacitaciones realizadas  /  Capacitaciones programadas</t>
  </si>
  <si>
    <t>Total de Correspondencia entregada  /  Total  de Correspondencia recibida</t>
  </si>
  <si>
    <t>Correspondencia Devuelta enviada</t>
  </si>
  <si>
    <t>No. de Correspondencia devuelta enviada /  No. de Correspondencia devuelta</t>
  </si>
  <si>
    <t>Programa de visitas de acompañamiento GESDOC</t>
  </si>
  <si>
    <t>Seguimiento al Programa de Gestión Documental</t>
  </si>
  <si>
    <t>No. Actividades ejecutadas  /  No. Actividades programadas</t>
  </si>
  <si>
    <t>Tramite de solicitudes de entrevistas con PPL</t>
  </si>
  <si>
    <t>Numeración ISOLUCIÓN</t>
  </si>
  <si>
    <t>BIENES MUEBLES SUSCEPTIBLES DE BAJA</t>
  </si>
  <si>
    <t>Semestral</t>
  </si>
  <si>
    <t>MANEJO DE CANINOS</t>
  </si>
  <si>
    <t xml:space="preserve">Ejemplares caninos registrados en PCT / Ejemplares caninos puestos al servicio </t>
  </si>
  <si>
    <t>NOVEDADES DE INVENTARIO</t>
  </si>
  <si>
    <t>NUMERO DE NOVEDADES SUBSANADAS  /  NUMERO DE NOVEDADES REPORTADAS EN LAS ACTAS DE TOMA FÍSICA DE INVENTARIOS</t>
  </si>
  <si>
    <t>SEGUIMIENTO USO DEL APLICATIVO PCT</t>
  </si>
  <si>
    <t>NUMERO DE UNIDADES EJECUTORAS QUE UTILIZAN EL APLICATIVO PCT DE FORMA OPORTUNA / NUMERO DE UNIDADES EJECUTORAS DEL INSTITUTO</t>
  </si>
  <si>
    <t>TOMA FISICA DE INVENTARIO - PARQUE AUTOMOTOR</t>
  </si>
  <si>
    <t>NUMERO DE REVISTAS PARQUE AUTOMOTOR RECIBIDAS  / NUMERO DE UNIDADES EJECUTORAS DEL INSTITUTO</t>
  </si>
  <si>
    <t>TOMA FISICA DE INVENTARIOS</t>
  </si>
  <si>
    <t>NUMERO DE ACTAS DE TOMA FÍSICA DE INVENTARIOS RECIBIDAS / NUMERO DE UNIDADES EJECUTORAS DEL INSTITUTO</t>
  </si>
  <si>
    <t xml:space="preserve">Consumo Servicios Públicos Sede Central </t>
  </si>
  <si>
    <t>El No. de Consumos en el periodo / El No. de personas en el periodo</t>
  </si>
  <si>
    <t xml:space="preserve">El No. de necesidades prioritarias reportadas  por los ERON  / El No. de necesidades prioritarias subsanadas  por la USPEC </t>
  </si>
  <si>
    <t>Ejecución del Plan Anual de Adquisiciones</t>
  </si>
  <si>
    <t>Recursos Ejecutados / Recursos Programados</t>
  </si>
  <si>
    <t xml:space="preserve">AVISO DE SINIESTRO ANTE LOS CORREDORES DE SEGUROS </t>
  </si>
  <si>
    <t>TRASLADO DE LOS REQUIMIENTOS DE LA COMPAÑÍA DE SEGUROS</t>
  </si>
  <si>
    <t xml:space="preserve">ADMINISTRACIÓN DE LAS PETICIONES </t>
  </si>
  <si>
    <t>Entrega reporte trimestral por parte de los ERON</t>
  </si>
  <si>
    <t>Numero de ERON que presentaron el reporte /  Numero de ERON que deben presentar el reporte</t>
  </si>
  <si>
    <t>Suministro de munición para la capacitación del personal de auxiliares</t>
  </si>
  <si>
    <t xml:space="preserve">Total de centros de instrucción dotados /  Total centros de instrucción </t>
  </si>
  <si>
    <t xml:space="preserve">Armas reparadas   /  Armas que ingresaron </t>
  </si>
  <si>
    <t>Valor Pagado realizado  /  Valor Pago programados * 100%</t>
  </si>
  <si>
    <t>PAC APROBADO</t>
  </si>
  <si>
    <t>EJECUCION DEL PAC</t>
  </si>
  <si>
    <t>PAC aprobado /  PAC Ejecutado</t>
  </si>
  <si>
    <t>REGISTRAR DOCUMENTOS SOPORTES PARA PAGO</t>
  </si>
  <si>
    <t>Documentos requeridos / Documentos radicados</t>
  </si>
  <si>
    <t>PAGAR OBLIGACIONES</t>
  </si>
  <si>
    <t>Obligaciones adquiridas / Obligaciones pagadas</t>
  </si>
  <si>
    <t>Cuentas activas /  Cuentas autorizadas</t>
  </si>
  <si>
    <t>REGISTRAR Y CONTROLAR LOS INGRESOS DE RECURSOS PROPIOS DEL INSTITUTO EN EL SISTEMA FINANCIERO</t>
  </si>
  <si>
    <t xml:space="preserve">Reporte cuenta CUN /  Reporte de Ingresos </t>
  </si>
  <si>
    <t>EXPEDIR CERTIFICADOS DE INGRESOS Y RETENCIONES</t>
  </si>
  <si>
    <t>Solicitud certificado /  Certificado entregado</t>
  </si>
  <si>
    <t>TRANSFERIR LOS DINEROS CONSIGNADOS POR CONCEPTO DE DECOMISOS DE LA PPL</t>
  </si>
  <si>
    <t>REALIZAR TRANSFERENCIA DE LOS RECURSOS CONSIGNADOS A FAVOR DE LA PPL</t>
  </si>
  <si>
    <t>Porcentaje  de Ejecución Presupuestal</t>
  </si>
  <si>
    <t>Compromisos (Cifras en millones de pesos) /  Apropiación definitiva del presupuesto  (Cifras en millones de pesos)</t>
  </si>
  <si>
    <t xml:space="preserve">OBLIGACIONES PRESUPUESTALES </t>
  </si>
  <si>
    <t>OBLIGACIONES REALIZADAS CORRECTAMENTE /  TOTAL OBLIGACIONES</t>
  </si>
  <si>
    <t>VARIACIONES DEL BALANCE</t>
  </si>
  <si>
    <t>BALANCE GENERAL TRIMESTRAL VIGENCIA ANTERIOR /  BALANCE GENERAL TRIMESTRAL VIGENCIA ACTUAL</t>
  </si>
  <si>
    <t>TARIFAS TRIBUTARIAS</t>
  </si>
  <si>
    <t>TOTAL DE RECLAMACIONES EFECTIVAS  /  TOTAL DE OBLIGACIONES TRIBUTARIAS</t>
  </si>
  <si>
    <t>CUMPLIMIENTO OBLIGACIONES TRIBUTARIAS</t>
  </si>
  <si>
    <t>OBLIGACIONES TRIBUTARIAS PRESENTADAS POR EL GRUPO CONTABLE OPORTUNAMENTE /  TOTAL OBLIGACIONES TRIBUTARIAS A CARGO DEL GRUPO CONTABLE</t>
  </si>
  <si>
    <t>Negativa</t>
  </si>
  <si>
    <t>Seguimiento a transferencias Documentales Primarias</t>
  </si>
  <si>
    <t>Devolución de correspondencia enviada</t>
  </si>
  <si>
    <t>Mantenimientos efectuados al material de defensa</t>
  </si>
  <si>
    <t>Meta  2020</t>
  </si>
  <si>
    <t>Valor a Junio 2020</t>
  </si>
  <si>
    <t>Valor a Dic 2020</t>
  </si>
  <si>
    <t>Tendencia de la meta de producto 2020</t>
  </si>
  <si>
    <t>Del total de funcionarios de carrera y en periodo de prueba a evaluar de 14034 presentan un total de 13304</t>
  </si>
  <si>
    <t xml:space="preserve">Para cumplir este indicador se lleva a cabo un monitoreo diario de las noticias registradas en medios de comunicación (radio, tv, prensa), sacando un consolidado para la incidencia de noticias favorables, negativas y neutras. Es una actividad a demanda. </t>
  </si>
  <si>
    <t xml:space="preserve">El cumplimiento de las Estrategias se registra en el diligenciamiento de la Matriz del Plan de Acción, dando un cumplimiento del 100% a las actividades registradas en dicha matriz. </t>
  </si>
  <si>
    <t>Se recepcionaron un total de 17709 requerimientos de los cuales se contesto el 100%</t>
  </si>
  <si>
    <t xml:space="preserve">De acuerdo a la encuesta de satisfacción realizada arrojo un 100% de satisfacción </t>
  </si>
  <si>
    <t>Se  realizo socialización en temas de prevención dirigido a las seis regionales.</t>
  </si>
  <si>
    <t>Se articularon las herramientas u orientaciones curriculares previstas al desarrollo de las actividades del proceso.</t>
  </si>
  <si>
    <t>El total de población a cargo del INPEC se encuentra con cobertura y/o aseguramiento en salud. Se aporta certificación del cruce de datos de la PPL reseñada en SISIPEC y la base de datos del aseguramiento en salud del Ministerio de Salud</t>
  </si>
  <si>
    <t>El descenso del EMI se vio afectado por la declaratoria de la pandemia ocasionada por el COVID 19.</t>
  </si>
  <si>
    <t>EL INDICADOR SE ENCUENTRA EN SOBRESALIENTE; NO OBSTANTE SE DEBE DISMINUIR EL NÚMERO DE ANULACIÓN DE OBLIGACIONES.</t>
  </si>
  <si>
    <t>DURANTE EL PERIODO NO  SE PRESENTARON RECLAMACIONES POR DESCUENTOS MAL APLICADOS</t>
  </si>
  <si>
    <t>DE ACUERDO CON LA META ESTABLECIDA PARA EL MES DE DICIEMBRE (100%), EL PAC SOLICITADO FUE APROBADO EN SU MAYORIA-YA QUE DE ACUERDO AL FLUJO DE EFECTIVO QUE TIENE LA NACION TIENE LA AUTONOMIA PARA APROBAR EL PORCENTAJE DE RECURSOS SOLICITADOS</t>
  </si>
  <si>
    <t xml:space="preserve">DE ACUERDO CON LA META ESTABLECIDA MENSUALMENTE (100%), EL REPORTE DE CUENTAS ACTIVAS ES SOBRE EJECUTADO,  CABE ACLARAR QUE LA VARIABLE No 2 DEBIDO A QUE AUN SE PRESENTA POR CANCELADAS, INACTIVAS E INVALIDADAS LAS CUALES SE ENCUENTRAN EN DEPURACION </t>
  </si>
  <si>
    <t>DE ACUERDO CON LA META ESTABLECIDA MENSUALMENTE (100%), SE EMITIERON EL TOTAL DE SOLICITUDES DE ESTOS.</t>
  </si>
  <si>
    <t>NUMERO DE UNIDADES EJECUTORAS QUE REPORTAN BIENES MUEBLES PARA DAR DE BAJA / NUMERO DE UNIDADES  EJECUTORAS QUE REALIZAN BAJA</t>
  </si>
  <si>
    <t>Se obtuvo el  nivel esperado facilitando el seguimiento oportuno.</t>
  </si>
  <si>
    <t>Se doto de manera oportuna el 100% de los centros de instrucción.</t>
  </si>
  <si>
    <t>Se obtuvo un nivel satisfactorio en reparaciones y mantenimientos</t>
  </si>
  <si>
    <t>El Grupo de Caninos, cumple al 100% con la actividad, puesto que cada ejemplar canino adquirido es ingresado al aplicativo PCT y se pone al servicio  en el ERON en donde exista la necesidad.</t>
  </si>
  <si>
    <t xml:space="preserve">De las 146 unidades ejecutoras del orden nacional, durante el segundo semestre del año como consta en las actas respectivas se obtuvieron los siguientes resultados así: las 146 unidades cumplieron con el seguimiento al aplicativo PCT. Es un nuevo indicador de gestión para el Grupo de Manejo de Bienes Muebles,  cuya periodicidad de medición es mensual. </t>
  </si>
  <si>
    <t>Se ha evidenciado un aumento aproximado del 7.2 % en el registro del cumplimiento de las citas por parte de los establecimientos en la plataforma CRM, en lo corrido del año 2020, debido en parte a las capacitaciones virtuales que se han venido realizando por parte de las funcionarias de la Subdirección de Atención en Salud al personal que realiza estas actividades en los ERON y al mayor compromiso por parte de los encargados de esta función en los establecimientos.</t>
  </si>
  <si>
    <t>De la totalidad de la PPL que ingreso en el primer semestre no tuvo atención el 6%. Los ERON señalan que corresponde a PPL que llegan con medidas domiciliarias, razón por la cual registran ingreso pero no permanecen en el establecimiento.
Otros establecimientos manifiestan que en algunos casos no pudieron realizar entrega al ingreso por encontrarse al inicio del año en procesos de contratación.</t>
  </si>
  <si>
    <t>Se sobrepasó el cumplimiento del 100% de la meta, se continuar fortaleciendo la clasificación en fase de tratamiento de mínima y confianza de los PPL condenados.</t>
  </si>
  <si>
    <t>El indicador de cobertura se mide trimestralmente. El porcentaje que se presenta en el segundo semestre de la vigencia 2020, se incluye la población que solicita inclusión al programa de educación formal, el cual es un Derecho fundamental, la oferta educativa de educación para el trabajo y el Desarrollo Humano se afectó negativamente con ocasión de la pandemia</t>
  </si>
  <si>
    <t>Indicador acumulativo, se mide trimestralmente, a través de informes enviados por las direcciones regionales. Se logró la vinculación del 74% de la PPL a nivel nacional, a pesar de las restricciones por emergencia carcelaria por COVID.</t>
  </si>
  <si>
    <t>Registra a segundo semestre de 2020 una disminución porcentual del -10,33% en comparación con el año anterior pues la ocupación laboral de PPL pasó de 50.857 (2019) a 45.601 (a II semestre de 2020); la considerable disminución obedece primordialmente a los efectos de la pandemia del coronavirus por cuanto ha decrecido la participación de PPL en actividades ocupacionales laborales por no poder laborar y por efectos en la actualización y racionalización de los planes ocupacionales; cabe señalar que la línea base de 2018 es de 47.862 y si se compara II semestre 2020 con el 2018 se observa también una disminución del 4,72%; se tiene previsto continuar con la revisión y aprobación en los procesos de actualización de los planes ocupacionales que remiten los establecimientos de reclusión a través de las direcciones regionales, a fin de ampliar la cobertura de PPL redimiendo pena en actividades válidas para el trabajo.</t>
  </si>
  <si>
    <t>En la actualidad se cuenta con una planta provista de 15.116 empleos, frente a una plana aprobada de 18,595, lo cual equivale a una ocupación del 81,29</t>
  </si>
  <si>
    <t>Total recibidas 1024 evaluadas con decisión 804 pendientes por evaluar 208</t>
  </si>
  <si>
    <t>Durante el primer semestre se recibieron 21 procesos para segunda instancia y el GRECO resolvió 21. A la fecha se continua con rezago el cual se espera atender con los abogados asignados a la OFAJU en el segundo semestre del año</t>
  </si>
  <si>
    <t>Los documentos académicos necesarios para el desarrollo de la programación académica se aprobaron e implementaron</t>
  </si>
  <si>
    <t>Se estudiaron los programas académicos presentados por la ARDIS, los cuales fueron aprobados.</t>
  </si>
  <si>
    <t>Se ejecutaron el 100% de los programas académicos previstos para el año 2020.</t>
  </si>
  <si>
    <t>Con el desarrollo de la programación académica se capacitaron de 7,841 servidores penitenciarios y se habían proyectado capacitar 5,195</t>
  </si>
  <si>
    <t>Se logró el 100% del indicador con el apoyo de la Universidad Colegio Mayor de Cundinamarca se desarrolló el proyecto de investigación "Factores personales e institucionales que inciden para la vinculación laboral de dragoneantes incorporados en el año 2020 como resultado de la convocatoria No. 800 de la CNSC", la cual genera nuevo conocimiento en el sector penitenciario y carcelario.</t>
  </si>
  <si>
    <t>1. Programa aprobado por el Comité Institucional de Coordinación de Control Interno con Acta 001 del 30 de enero 2020.
2. Por motivo de la emergencia económica, social y ambiental declarada por el gobierno nacional con motivo de la pandemia del COVID19 y las directrices emitidas, la OFICI tuvo que presentar un nuevo programa anual de auditoria enfocado en visitas de verificación virtuales, razón por la cual se realizo el segundo (2) comité el día 12 de junio de 2021 bajo Acta 002, en dicha reunión se aprobó el nuevo programa anual de auditoria OFICI 2020 versión 2.</t>
  </si>
  <si>
    <t>Se realizó ajuste del programa anual de auditoria 2020 debido a las disposiciones gubernamentales por la situación de emergencia social y económica por el COVID19. Esta aprobación se realizó en Comité Institucional de Coordinación de Control Interno bajo acta 002 del 12 de junio de 2020.</t>
  </si>
  <si>
    <t>Durante el periodo evaluado la OFICI realizo en cumplimiento de sus funciones, las siguientes auditorias:
•Auditoria - proceso de gestión financiera – RM Bogotá, COBOG Picota y Dirección de Gestión Corporativa.</t>
  </si>
  <si>
    <t>Se realizó acompañamiento al desarrollo de la gestión con veinte modalidades de informes. Las características de los informes que se orientan a fortalecer la gestión y sus resultados se generan en algunos casos con más de una frecuencia, esto orientado al cumplimiento de requerimientos de tipo legal. Todos los informes se encuentran publicados en la WEB institucional.</t>
  </si>
  <si>
    <t>Revisión periódica del cumplimiento de las actividades programadas.
Drive: Actas de seguimiento.</t>
  </si>
  <si>
    <t>Durante el segundo semestre se realizó una evaluación al Sistema de Control Interno del Instituto, la cual orienta y facilita identificar los avances y brechas en la implementación del MECI, a 30 de junio de 2020.
Drive: Evaluación del Sistema de Control Interno primer semestre de 2020</t>
  </si>
  <si>
    <t>Efectuado el análisis a 270 préstamos, se tiene que todos fueron contestadas dentro de los términos. No hay peticiones pendientes por respuesta en el periodo.</t>
  </si>
  <si>
    <t>Las transferencias documentales del  periodo se realizaron utilizando el Formato de Inventario Documental de manera correcta. Se realizaron 31 transferencias documentales.</t>
  </si>
  <si>
    <t>A la fecha se han realizado a cabalidad todas las capacitaciones programadas según cronograma oficio radicado con el No. 2020IE0110768 de fecha julio 01 de 2020.</t>
  </si>
  <si>
    <t>Para el período del análisis, se enviaron 1.251 documentos y fueron devueltos 98.</t>
  </si>
  <si>
    <t xml:space="preserve">
Para el período del análisis, se realizaron 629 asesorías del Aplicativo GESDOC
</t>
  </si>
  <si>
    <t>Declaraciones tributarias del mes de diciembre se presentan en el mes de enero de la vigencia 2020</t>
  </si>
  <si>
    <t>SE GIRO  LO RECAUDADO HASTA EL 29 DE DICIEMBRE  2020 POR CIERRE DE VIGENCIA EN LOS BANCOS,  PENDIENTE POR GIRAR $620,000 NO   IDENTIFICADOS.-DE ACUERDO CON LA META ESTABLECIDA PARA EL MES DE DICIEMBREE  EL TRASLADO DE LOS RECURSOS A LOS  PPL FUE DE (100%) YA QUE SE GIRAN RECURSOS DEL MES ANTERIOR</t>
  </si>
  <si>
    <t>Para el mes de Diciembre la ejecución acumulada esperada es ≥95,04% hasta llegar en lo acumulado del año ≥ 96%, los compromisos acumulados se ubican para este mes en el 95,98%, es decir, que el resultado alcanza el 100,99% del porcentaje propuesto en el acuerdo de desempeño con la Presidencia de la República</t>
  </si>
  <si>
    <t xml:space="preserve">SE GIRO EL VALOR TOTAL DE LOS DINERO SOLICITADOS EN EL MES DE DICIEMBRE POR LOS DIRECTORES DEL ESTABLECIMIENTOS PARA SER DEVUELTOS EN CADA ESTABLECIMIENTOS A LOS PPL QUE RADICARON SOLICITUD DE DEVOLUCION DE DINERO INCAUTADOS O LOS DINEROS DEL APLICATIVO ACTIVA. </t>
  </si>
  <si>
    <t>SE CUMPLE CON LO ESTABLECIDO TENIENDO EN CUENTA QUE LA DIFERENCIA  RADICA A QUE SE REGISTRA INGRESOS PENDIENTES DE MESES ANTERIORES, EL REPORTE SE BAJA EL 16 de DICIEMBRE DE SIIF NACION  SOBRE REGISTRO DE INGRESOS MES DE NOVIEMBRE 2020 Y REPORTE DE PLANILLAS 03 DE DICIEMBRE   FECHA HABILITADA PARA TRANSFERIR INGRESOS DE  NOVIEMBRE  2020</t>
  </si>
  <si>
    <t>PARA EL MES DE DICIEMBRE  EL INDICADOR FUE EJECUTADO AL 100% LLEGANDO AL RANGO DE CUMPLIMIENTO SOBRESALIENTE</t>
  </si>
  <si>
    <t>PARA EL MES DE  DICIEMBRE EL INDICADOR FUE EJECUTADO AL 100% LLEGANDO AL RANGO DE CUMPLIMIENTO SOBRESALIENTE</t>
  </si>
  <si>
    <t>DE ACUERDO CON LA META ESTABLECIDA PARA EL MES(100%), LA EJECUCION DEL PAC FUE SOBRE SALIENTE</t>
  </si>
  <si>
    <t>DE ACUERDO CON LA META ESTABLECIDA PARA EL CUARTO TRIMESTRE  -  (100%), LA EJECUCION DEL PAC ASIGNADO FUE SOBRESALIENTE</t>
  </si>
  <si>
    <t xml:space="preserve">De las 162 unidades ejecutoras que reportan bienes muebles susceptibles a baja, se realizaron 30 unidades ejecutoras   procesos definitivos de baja y exclusión en el aplicativo PCT. </t>
  </si>
  <si>
    <t>El reporte  tiene de corte 31 de diciembre de 2020 y se exporta  del  SIIF NACION  el 19  de enero de 2021, El porcentaje alcanzado es el resultado del cuarto trimestre sobre el calculo del 100% anual del presupuesto proyectado para el año 2020</t>
  </si>
  <si>
    <t>Se recibieron un total de 4600 tutelas las cuales fueron contestadas en su totalidad</t>
  </si>
  <si>
    <t>Positiva</t>
  </si>
  <si>
    <t>positiva</t>
  </si>
  <si>
    <t xml:space="preserve">De las unidades ejecutoras se evidencio retrasos en los avances administrativos por el nuevo CORONAVIRUS </t>
  </si>
  <si>
    <t>durante el segundo semestre de 2020 de 141 establecimientos, han actualizado la información del parque automotor 125 quedando pendientes por actualizar 16</t>
  </si>
  <si>
    <t xml:space="preserve">Se realizó la segunda toma física de inventario a  corte 31 de diciembre de 2020, evidenciando que las unidades ejecutoras entregaron el acta final con novedades a excepción de veintidós (22) establecimientos. </t>
  </si>
  <si>
    <t>Seguimiento a  las necesidades prioritarias de infraestructura subsanadas por la USPEC</t>
  </si>
  <si>
    <t>Aunque se presentaron afectaciones por la pandemia se cumplió satisfactoriamente la ejecución del PAA</t>
  </si>
  <si>
    <t>Publicación procesos de contratación en el SECOP</t>
  </si>
  <si>
    <t>Se cumplió el 100% del indicador</t>
  </si>
  <si>
    <t xml:space="preserve">Presentación Aviso de Siniestro a los Corredores de Seguros / Informes de Siniestro enviados por las Direcciones, Coordinaciones y Áreas del Instituto. </t>
  </si>
  <si>
    <t>Se realizo la gestión oportunamente y se cumplió oportunamente  con lo solicitado en el indicador.</t>
  </si>
  <si>
    <t>Traslado de los requerimientos efectuados por la Compañía Aseguradora a las Direcciones, Coordinaciones y Áreas del Instituto. / Requerimientos efectuados por la Compañía Aseguradora para la Formalización de Siniestros</t>
  </si>
  <si>
    <t>Peticiones y consultas atendidas / Peticiones y consultas Recibidas</t>
  </si>
  <si>
    <t>Seguir con la medición del indicador trimestralmente para cumplir con la meta institucional.</t>
  </si>
  <si>
    <t>Presupuesto de ingreso percibido / presupuesto de ingreso proyectado*100</t>
  </si>
  <si>
    <t>Solicitud de PAC de la Entidad / Solicitud aprobada por la Dirección de Crédito Publico</t>
  </si>
  <si>
    <t>Coordinar y hacer seguimiento a la apertura y cancelación de cuentas bancarias recursos propios y recursos nación</t>
  </si>
  <si>
    <t>Solicitud firmada por el Director del establecimiento /  Transferencia realizada a la cuenta matriz del establecimiento</t>
  </si>
  <si>
    <t>Consignaciones realizadas /  Cargue al folio del PPL</t>
  </si>
  <si>
    <t>El análisis se efectuó comparativamente así:  balance del tercer trimestre del año 2019 , y el del tercer trimestre de la vigencia 2020, teniendo en cuentas las variaciones mas representativas de las cuentas que se mencionan a continuación: Activo, las referente a propiedad planta y equipo; Pasivo, Litigios y demandas, y para las cuentas de resultado, ingresos por transferencias y para las de sueldos y salarios y servicios generales; obteniendo una variación entre las dos vigencias del 2.88%, con un avance del rango de cumplimiento del 100%.</t>
  </si>
  <si>
    <t xml:space="preserve">No. de asesorías realizadas /  No. asesorías solicitadas </t>
  </si>
  <si>
    <t>Se ejecutaron las siguientes cuatro (4) actividades conforme al Cronograma de Implementación del Programa de Gestión Documental - PGD:
1. OAPLA aprueba el documento del Programa de Documentos Vitales para ser expuesto ante el Comité.
2. OAPLA aprueba el documento del Programa de Documentos Especiales, para ser expuesto ante el Comité.
3. Implementación de las Tablas de Retención documental mediante la capacitación y entrenamiento del usuario final en el acompañamiento de la organización de los archivos de gestión, se realizan mesas de trabajo con el AGN para su convalidación.
4. Elaboración de las Tablas de Valoración documental mediante la elaboración de los Inventarios Documentales.
1. Actualización del Programa de Documentos Vitales.
2. Elaboración del Programa de Documentos Especiales.
3. El AGN, mediante oficio No. 2020ER0066489  recibido en el Instituto el 2 de abril, programó Mesa De Trabajo virtual para revisión de ajustes de las Tablas de Retención Documental – TRD como lo consta el Acta AGN reunión realizada el día 16 de abril de 2020. De igual manera, los ajustes solicitados en la reunión, fueron remitidos el 05 de junio, mediante oficio No. 2020EE0089594.</t>
  </si>
  <si>
    <t>P3 Implementar la cultura del control y autorregulación</t>
  </si>
  <si>
    <t>Un informe de autoevaluación que le ha permitido al proceso medir y controlar oportunamente la generación de los productos y su cumplimiento, a 30 de junio de 2020 se había generado una autoevaluación al proceso de control interno, remitido el 10 de agosto de 2020 bajo número Gesdoc 2020IE0135717.</t>
  </si>
  <si>
    <t>índice de satisfacción al servicio</t>
  </si>
  <si>
    <t xml:space="preserve">Porcentaje de ERON con programas de deporte, recreación y cultura planeados en SISIPEC e implementados </t>
  </si>
  <si>
    <t>Total población Intramural a diciembre 31/2020: 97.301
Población vinculada a Programas de trabajo, estudio y enseñanza a diciembre 31/2020: 88.308
Se logró la vinculación del 91% de la PPL a programas ocupacionales de TEE.</t>
  </si>
  <si>
    <t>Consecuente  con el traslado de recursos, asignados inicialmente para elementos de protección personal, la realización de actividades psicosociales</t>
  </si>
  <si>
    <t>La ejecución  del sistema de gestión de seguridad no logro la meta del 100% por el Estado de emergencia Decretado, el alto contagio por el Virus COVID,  se implementaron medidas de prevención.</t>
  </si>
  <si>
    <t>Administrar y controlar el funcionamiento del sistema de información  misional  SISIPEC y el soporte del mismo.</t>
  </si>
  <si>
    <t>No. Solicitudes recibidas / No. Solicitudes atendidas</t>
  </si>
  <si>
    <t>Administrar y controlar el funcionamiento de los sistemas de información de apoyo y el soporte de los mismos.</t>
  </si>
  <si>
    <t>Número de solicitudes de soporte de los sistemas de información de apoyo del INPEC recibidas /  Número de solicitudes de soporte de los sistemas de información de apoyo del INPEC atendidas</t>
  </si>
  <si>
    <t>Disponibilidad del aplicativo misional SISIPEC.</t>
  </si>
  <si>
    <t>No. de indisponibilidad efectiva en el periodo / No. de indisponibilidades en el periodo</t>
  </si>
  <si>
    <t>Administrar y controlar los servicios de conectividad de red de comunicaciones del Instituto validando disponibilidad en los servicios.</t>
  </si>
  <si>
    <t>Numero de sedes INPEC / Numero de sedes con indisponibidad</t>
  </si>
  <si>
    <t>Realizar soporte técnico de las herramientas Ofimática implementadas en la sede central y anexos.</t>
  </si>
  <si>
    <t>Numero de solicitudes de soporte recibidas / Numero de solicitudes de soporte atendidas</t>
  </si>
  <si>
    <t>Implementación de la Política de Gobierno Digital establecida por MINTIC</t>
  </si>
  <si>
    <t>No. de actividades establecidas / No. de actividades ejecutadas</t>
  </si>
  <si>
    <t>Evaluar el buen uso y aprovechamiento de la infraestructura tecnológica del Instituto.</t>
  </si>
  <si>
    <t>Numero de actividades programas / Número de actividades realizadas</t>
  </si>
  <si>
    <t>Implementar en el GLPI (Gestión libre del parque informático) el seguimiento a la infraestructura tecnológica de seguridad y vigilancia electrónica.</t>
  </si>
  <si>
    <t>Actividades programadas en el plan de trabajo /  Actividades desarrolladas del plan de trabajo</t>
  </si>
  <si>
    <t>Soporte técnico de la infraestructura tecnológica de seguridad y vigilancia electrónica</t>
  </si>
  <si>
    <t>Número de solicitudes de soporte técnico recibida /  Número de solicitudes de soporte técnico recibida</t>
  </si>
  <si>
    <t>En la evaluación parcial realizada al indicador se evidencia que en el II semestre del 2020, se atendieron el 100% de las solicitudes de soporte y mantenimiento demandadas, de los sistemas de apoyo pct, humano y afis.</t>
  </si>
  <si>
    <t>El aplicativo SISIPEC solo presento indisponibilidad generada por eventos de la red, su porcentaje de disponibilidad fue de 98,19%</t>
  </si>
  <si>
    <t>Se presenta informe de disponibilidad del proveedor de la red IFX NETWORKS, con una disponibilidad de los servicios de conectividad de red de comunicaciones del 98,19%</t>
  </si>
  <si>
    <t>Se recibieron 116 solicitudes de soporte las cuales fueron atendidas al 100%, presentando una reducción en las solicitudes de soporte técnica por el trabajo en casa.</t>
  </si>
  <si>
    <t>Se finalizó la implementación de la herramienta GLPÏ en el grupo caninos</t>
  </si>
  <si>
    <t>Se atendieron y solucionaron dentro de la competencia todas las solicitudes de soporte técnico en cuanto a la infraestructura tecnológica de seguridad y vigilancia electrónica.</t>
  </si>
  <si>
    <t xml:space="preserve">No. de procesos efectivamente publicados en el SECOP  / No. de procesos adjudicados para publicación en el SECOP </t>
  </si>
  <si>
    <t>En la evaluación parcial realizada al indicador se evidencia que en el II semestre del 2020, se recibieron 7,243 solicitudes de soporte para SISIPEC mediante helpdesk las cuales fueron atendidas al 100%</t>
  </si>
  <si>
    <t>La implementación del PET, la implementación y actualización del plan de seguridad de la información y delk plan de riesgos, el diseño y socialización de las piezas gráficas y personajes de los ejes transversales de la política, la adopción e implementación del SGSI.</t>
  </si>
  <si>
    <t>Se realizaron las 2 actividades, de evaluación programadas, autodiagnóstico de los habilitadores transversales de la política de gobierno digital ()arquitectura TI y seguridad de la información) 2 autodiagnóstico de evaluación de seguridad y privacidad de la información, ambos instrumentos emitidos por MinTIC para evaluar el buen uso y aprovechamiento de la infraestructura tecnológica del instituto.</t>
  </si>
  <si>
    <t>Entrenamiento en las Tics implementadas en la entidad.</t>
  </si>
  <si>
    <t>Actividades de entrenamiento programadas / Actividades de entrenamiento realizadas</t>
  </si>
  <si>
    <t>Se programaron dos campos de sensibilización para desarrollar los cuales fueron: herramientas TICS implementadas plataforma GSuite y seguridad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</si>
</sst>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quot;€&quot;_-;\-* #,##0.00\ &quot;€&quot;_-;_-* &quot;-&quot;??\ &quot;€&quot;_-;_-@_-"/>
    <numFmt numFmtId="166" formatCode="0.0%"/>
  </numFmts>
  <fonts count="21" x14ac:knownFonts="1">
    <font>
      <sz val="11"/>
      <color theme="1"/>
      <name val="Arial"/>
      <family val="2"/>
    </font>
    <font>
      <sz val="11"/>
      <color theme="1"/>
      <name val="Calibri"/>
      <family val="2"/>
      <scheme val="minor"/>
    </font>
    <font>
      <b/>
      <sz val="14"/>
      <color theme="0"/>
      <name val="Arial"/>
      <family val="2"/>
    </font>
    <font>
      <b/>
      <sz val="11"/>
      <color theme="1"/>
      <name val="Arial"/>
      <family val="2"/>
    </font>
    <font>
      <sz val="14"/>
      <color theme="1"/>
      <name val="Arial"/>
      <family val="2"/>
    </font>
    <font>
      <sz val="12"/>
      <name val="Calibri"/>
      <family val="2"/>
      <scheme val="minor"/>
    </font>
    <font>
      <b/>
      <sz val="12"/>
      <color theme="1"/>
      <name val="Calibri"/>
      <family val="2"/>
      <scheme val="minor"/>
    </font>
    <font>
      <sz val="12"/>
      <name val="Calibri"/>
      <family val="2"/>
      <scheme val="minor"/>
    </font>
    <font>
      <sz val="12"/>
      <color theme="1"/>
      <name val="Calibri"/>
      <family val="2"/>
    </font>
    <font>
      <sz val="12"/>
      <color rgb="FF000000"/>
      <name val="Calibri"/>
      <family val="2"/>
    </font>
    <font>
      <sz val="10"/>
      <name val="Arial"/>
      <family val="2"/>
    </font>
    <font>
      <sz val="10"/>
      <name val="Calibri"/>
      <family val="2"/>
      <scheme val="minor"/>
    </font>
    <font>
      <sz val="11"/>
      <color indexed="8"/>
      <name val="Calibri"/>
      <family val="2"/>
    </font>
    <font>
      <sz val="10"/>
      <name val="Verdana"/>
      <family val="2"/>
    </font>
    <font>
      <sz val="11"/>
      <color theme="1"/>
      <name val="Arial"/>
      <family val="2"/>
    </font>
    <font>
      <b/>
      <sz val="10"/>
      <color rgb="FF333333"/>
      <name val="Arial"/>
      <family val="2"/>
    </font>
    <font>
      <sz val="12"/>
      <name val="Arial"/>
      <family val="2"/>
    </font>
    <font>
      <sz val="11"/>
      <color theme="1"/>
      <name val="Arial Narrow"/>
      <family val="2"/>
    </font>
    <font>
      <sz val="11"/>
      <name val="Arial Narrow"/>
      <family val="2"/>
    </font>
    <font>
      <sz val="10"/>
      <color rgb="FF333333"/>
      <name val="Arial Narrow"/>
      <family val="2"/>
    </font>
    <font>
      <sz val="10"/>
      <color theme="1"/>
      <name val="Arial Narrow"/>
      <family val="2"/>
    </font>
  </fonts>
  <fills count="9">
    <fill>
      <patternFill patternType="none"/>
    </fill>
    <fill>
      <patternFill patternType="gray125"/>
    </fill>
    <fill>
      <patternFill patternType="solid">
        <fgColor theme="4" tint="-0.249977111117893"/>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E8EDF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7">
    <xf numFmtId="0" fontId="0" fillId="0" borderId="0"/>
    <xf numFmtId="0" fontId="1" fillId="0" borderId="0"/>
    <xf numFmtId="165" fontId="12" fillId="0" borderId="0" applyFont="0" applyFill="0" applyBorder="0" applyAlignment="0" applyProtection="0"/>
    <xf numFmtId="0" fontId="10" fillId="0" borderId="0"/>
    <xf numFmtId="0" fontId="13" fillId="0" borderId="0"/>
    <xf numFmtId="9" fontId="12" fillId="0" borderId="0" applyFont="0" applyFill="0" applyBorder="0" applyAlignment="0" applyProtection="0"/>
    <xf numFmtId="9" fontId="14" fillId="0" borderId="0" applyFont="0" applyFill="0" applyBorder="0" applyAlignment="0" applyProtection="0"/>
  </cellStyleXfs>
  <cellXfs count="11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4" xfId="0" applyFill="1" applyBorder="1" applyAlignment="1">
      <alignment horizontal="justify"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justify" vertical="center" wrapText="1"/>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left" vertical="top" wrapText="1"/>
    </xf>
    <xf numFmtId="164" fontId="4" fillId="0" borderId="1" xfId="0" applyNumberFormat="1" applyFont="1" applyBorder="1" applyAlignment="1">
      <alignment horizontal="center" vertical="center" wrapText="1"/>
    </xf>
    <xf numFmtId="0" fontId="0" fillId="3" borderId="1" xfId="0" applyFont="1" applyFill="1" applyBorder="1" applyAlignment="1">
      <alignment horizontal="left" vertical="center" wrapText="1"/>
    </xf>
    <xf numFmtId="0" fontId="0" fillId="3" borderId="6" xfId="0" applyFill="1" applyBorder="1" applyAlignment="1">
      <alignment horizontal="justify" vertical="center" wrapText="1"/>
    </xf>
    <xf numFmtId="0" fontId="0"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0" fillId="3" borderId="1" xfId="0" applyFill="1" applyBorder="1" applyAlignment="1">
      <alignment horizontal="left" vertical="top"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justify" vertical="center" wrapText="1"/>
    </xf>
    <xf numFmtId="0" fontId="0" fillId="0" borderId="6" xfId="0" applyBorder="1" applyAlignment="1">
      <alignment horizontal="justify" vertical="center" wrapText="1"/>
    </xf>
    <xf numFmtId="0" fontId="0" fillId="0" borderId="1" xfId="0" applyBorder="1" applyAlignment="1">
      <alignment horizontal="justify" vertical="center" wrapText="1"/>
    </xf>
    <xf numFmtId="0" fontId="0" fillId="3" borderId="3" xfId="0" applyFill="1" applyBorder="1" applyAlignment="1">
      <alignment horizontal="left" vertical="top" wrapText="1"/>
    </xf>
    <xf numFmtId="0" fontId="0" fillId="3" borderId="1" xfId="0" applyFill="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justify"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0" fillId="0" borderId="1" xfId="0" applyFill="1" applyBorder="1" applyAlignment="1">
      <alignment horizontal="left" vertical="center" wrapText="1"/>
    </xf>
    <xf numFmtId="0" fontId="0" fillId="0" borderId="3" xfId="0" applyBorder="1" applyAlignment="1">
      <alignment horizontal="center" vertical="center"/>
    </xf>
    <xf numFmtId="0" fontId="8" fillId="0" borderId="1"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0" fillId="3" borderId="3" xfId="0" applyFill="1" applyBorder="1"/>
    <xf numFmtId="0" fontId="0" fillId="3" borderId="1" xfId="0" applyFill="1" applyBorder="1"/>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3" xfId="1" applyFont="1" applyBorder="1" applyAlignment="1">
      <alignment horizontal="center"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9" fontId="11" fillId="0" borderId="3"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10" fillId="0" borderId="12" xfId="1" applyFont="1" applyBorder="1" applyAlignment="1">
      <alignment horizontal="center" vertical="center" wrapText="1"/>
    </xf>
    <xf numFmtId="9" fontId="0" fillId="0" borderId="3" xfId="0" applyNumberFormat="1" applyFill="1" applyBorder="1" applyAlignment="1">
      <alignment horizontal="center" vertical="center" wrapText="1"/>
    </xf>
    <xf numFmtId="9" fontId="0" fillId="0" borderId="3" xfId="0" applyNumberFormat="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horizontal="left" vertical="top" wrapText="1"/>
    </xf>
    <xf numFmtId="0" fontId="11" fillId="0" borderId="2" xfId="1" applyFont="1" applyBorder="1" applyAlignment="1">
      <alignment horizontal="center" vertical="center" wrapText="1"/>
    </xf>
    <xf numFmtId="0" fontId="0" fillId="0" borderId="1" xfId="0" applyBorder="1" applyAlignment="1">
      <alignment horizontal="center" vertical="top" wrapText="1"/>
    </xf>
    <xf numFmtId="0" fontId="7" fillId="0" borderId="6" xfId="0" applyFont="1" applyFill="1" applyBorder="1" applyAlignment="1">
      <alignment horizontal="justify" vertical="center" wrapText="1"/>
    </xf>
    <xf numFmtId="166" fontId="15" fillId="5"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8" xfId="0" applyBorder="1" applyAlignment="1">
      <alignment horizontal="center" vertical="center" wrapText="1"/>
    </xf>
    <xf numFmtId="0" fontId="0" fillId="6" borderId="1" xfId="0" applyFill="1" applyBorder="1" applyAlignment="1">
      <alignment horizontal="left" vertical="center" wrapText="1"/>
    </xf>
    <xf numFmtId="0" fontId="0" fillId="6" borderId="1" xfId="0" applyFill="1" applyBorder="1" applyAlignment="1">
      <alignment horizontal="justify" vertical="center" wrapText="1"/>
    </xf>
    <xf numFmtId="0" fontId="5" fillId="6" borderId="1" xfId="0" applyFont="1" applyFill="1" applyBorder="1" applyAlignment="1">
      <alignment horizontal="justify" vertical="center" wrapText="1"/>
    </xf>
    <xf numFmtId="0" fontId="0" fillId="6" borderId="1" xfId="0" applyFill="1" applyBorder="1" applyAlignment="1">
      <alignment horizontal="left" vertical="top" wrapText="1"/>
    </xf>
    <xf numFmtId="0" fontId="5" fillId="6" borderId="1" xfId="0" applyFont="1" applyFill="1" applyBorder="1" applyAlignment="1">
      <alignment horizontal="left" vertical="center" wrapText="1"/>
    </xf>
    <xf numFmtId="0" fontId="16" fillId="6" borderId="1" xfId="0" applyFont="1" applyFill="1" applyBorder="1" applyAlignment="1">
      <alignment vertical="center" wrapText="1"/>
    </xf>
    <xf numFmtId="0" fontId="0" fillId="6" borderId="8" xfId="0" applyFill="1" applyBorder="1" applyAlignment="1">
      <alignment horizontal="left" vertical="center" wrapText="1"/>
    </xf>
    <xf numFmtId="0" fontId="0"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0" fillId="7" borderId="3" xfId="0" applyFill="1" applyBorder="1" applyAlignment="1">
      <alignment horizontal="center" vertical="center" wrapText="1"/>
    </xf>
    <xf numFmtId="9" fontId="17" fillId="0" borderId="1" xfId="6" applyFont="1" applyBorder="1" applyAlignment="1">
      <alignment horizontal="center" vertical="center" wrapText="1"/>
    </xf>
    <xf numFmtId="10" fontId="17" fillId="0" borderId="1" xfId="0" applyNumberFormat="1" applyFont="1" applyBorder="1" applyAlignment="1">
      <alignment horizontal="center" vertical="center" wrapText="1"/>
    </xf>
    <xf numFmtId="10" fontId="17" fillId="0" borderId="1" xfId="6" applyNumberFormat="1" applyFont="1" applyBorder="1" applyAlignment="1">
      <alignment horizontal="center" vertical="center" wrapText="1"/>
    </xf>
    <xf numFmtId="166" fontId="17" fillId="0" borderId="1" xfId="6"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9" fontId="17" fillId="0"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1" fontId="17" fillId="0" borderId="1" xfId="0" applyNumberFormat="1" applyFont="1" applyFill="1" applyBorder="1" applyAlignment="1">
      <alignment horizontal="center" vertical="center" wrapText="1"/>
    </xf>
    <xf numFmtId="1" fontId="17" fillId="0" borderId="1" xfId="6" applyNumberFormat="1" applyFont="1" applyBorder="1" applyAlignment="1">
      <alignment horizontal="center" vertical="center" wrapText="1"/>
    </xf>
    <xf numFmtId="164" fontId="17" fillId="3" borderId="1"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10" fontId="17" fillId="0" borderId="1" xfId="6"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1" xfId="0" applyNumberFormat="1" applyFont="1" applyFill="1" applyBorder="1" applyAlignment="1">
      <alignment horizontal="center" vertical="center" wrapText="1"/>
    </xf>
    <xf numFmtId="9" fontId="17" fillId="0" borderId="1" xfId="6" applyFont="1" applyFill="1" applyBorder="1" applyAlignment="1">
      <alignment horizontal="center" vertical="center" wrapText="1"/>
    </xf>
    <xf numFmtId="9" fontId="18" fillId="0" borderId="1" xfId="6" applyFont="1" applyFill="1" applyBorder="1" applyAlignment="1">
      <alignment horizontal="center" vertical="center" wrapText="1"/>
    </xf>
    <xf numFmtId="1" fontId="18" fillId="0" borderId="1" xfId="6" applyNumberFormat="1" applyFont="1" applyFill="1" applyBorder="1" applyAlignment="1">
      <alignment horizontal="center" vertical="center" wrapText="1"/>
    </xf>
    <xf numFmtId="0" fontId="0" fillId="8" borderId="1" xfId="0" applyFill="1" applyBorder="1" applyAlignment="1">
      <alignment horizontal="left" vertical="center" wrapText="1"/>
    </xf>
    <xf numFmtId="0" fontId="0" fillId="8" borderId="3" xfId="0" applyFill="1" applyBorder="1" applyAlignment="1">
      <alignment horizontal="center" vertical="center" wrapText="1"/>
    </xf>
    <xf numFmtId="0" fontId="0" fillId="8" borderId="1" xfId="0" applyFill="1" applyBorder="1" applyAlignment="1">
      <alignment horizontal="center" vertical="center" wrapText="1"/>
    </xf>
    <xf numFmtId="9" fontId="17" fillId="8" borderId="1" xfId="6"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2" fontId="17" fillId="0" borderId="1" xfId="6" applyNumberFormat="1" applyFont="1" applyBorder="1" applyAlignment="1">
      <alignment horizontal="center" vertical="center" wrapText="1"/>
    </xf>
    <xf numFmtId="166" fontId="19" fillId="0" borderId="1" xfId="0" applyNumberFormat="1" applyFont="1" applyFill="1" applyBorder="1" applyAlignment="1">
      <alignment horizontal="justify" vertical="center" wrapText="1"/>
    </xf>
    <xf numFmtId="166" fontId="19" fillId="5" borderId="1" xfId="0" applyNumberFormat="1" applyFont="1" applyFill="1" applyBorder="1" applyAlignment="1">
      <alignment horizontal="justify" vertical="center" wrapText="1"/>
    </xf>
    <xf numFmtId="164" fontId="20" fillId="3" borderId="1" xfId="0" applyNumberFormat="1" applyFont="1" applyFill="1" applyBorder="1" applyAlignment="1">
      <alignment horizontal="justify" vertical="center" wrapText="1"/>
    </xf>
    <xf numFmtId="164" fontId="20" fillId="0" borderId="1" xfId="0" applyNumberFormat="1" applyFont="1" applyBorder="1" applyAlignment="1">
      <alignment horizontal="justify" vertical="center" wrapText="1"/>
    </xf>
    <xf numFmtId="9" fontId="20" fillId="0" borderId="1" xfId="6" applyFont="1" applyFill="1" applyBorder="1" applyAlignment="1">
      <alignment horizontal="justify" vertical="center" wrapText="1"/>
    </xf>
    <xf numFmtId="0" fontId="9" fillId="0" borderId="6" xfId="0" applyFont="1" applyBorder="1" applyAlignment="1">
      <alignment horizontal="justify" vertical="center" wrapText="1"/>
    </xf>
    <xf numFmtId="0" fontId="5" fillId="0" borderId="6" xfId="0" applyFont="1" applyFill="1" applyBorder="1" applyAlignment="1">
      <alignment horizontal="justify" vertical="center" wrapText="1"/>
    </xf>
    <xf numFmtId="0" fontId="10" fillId="0" borderId="6" xfId="1" applyFont="1" applyBorder="1" applyAlignment="1">
      <alignment horizontal="justify" vertical="center" wrapText="1"/>
    </xf>
    <xf numFmtId="0" fontId="11" fillId="0" borderId="6" xfId="1" applyFont="1" applyBorder="1" applyAlignment="1">
      <alignment horizontal="justify" vertical="center" wrapText="1"/>
    </xf>
    <xf numFmtId="0" fontId="10" fillId="0" borderId="13" xfId="1" applyFont="1" applyBorder="1" applyAlignment="1">
      <alignment horizontal="justify" vertical="center" wrapText="1"/>
    </xf>
    <xf numFmtId="0" fontId="0" fillId="8" borderId="6" xfId="0" applyFill="1" applyBorder="1" applyAlignment="1">
      <alignment horizontal="justify"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10" fillId="0" borderId="1" xfId="1" applyFont="1" applyBorder="1" applyAlignment="1">
      <alignment horizontal="justify" vertical="center" wrapText="1"/>
    </xf>
    <xf numFmtId="0" fontId="11" fillId="0" borderId="1" xfId="1" applyFont="1" applyBorder="1" applyAlignment="1">
      <alignment horizontal="justify" vertical="center" wrapText="1"/>
    </xf>
    <xf numFmtId="0" fontId="10" fillId="0" borderId="2" xfId="1" applyFont="1" applyBorder="1" applyAlignment="1">
      <alignment horizontal="justify" vertical="center" wrapText="1"/>
    </xf>
  </cellXfs>
  <cellStyles count="7">
    <cellStyle name="Moneda 2" xfId="2"/>
    <cellStyle name="Normal" xfId="0" builtinId="0"/>
    <cellStyle name="Normal 2" xfId="1"/>
    <cellStyle name="Normal 2 2" xfId="3"/>
    <cellStyle name="Normal 3" xfId="4"/>
    <cellStyle name="Porcentaje" xfId="6" builtinId="5"/>
    <cellStyle name="Porcentaje 2" xfId="5"/>
  </cellStyles>
  <dxfs count="40">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394607</xdr:colOff>
      <xdr:row>2</xdr:row>
      <xdr:rowOff>149678</xdr:rowOff>
    </xdr:from>
    <xdr:to>
      <xdr:col>18</xdr:col>
      <xdr:colOff>693965</xdr:colOff>
      <xdr:row>2</xdr:row>
      <xdr:rowOff>381000</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23635607" y="22996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381001</xdr:colOff>
      <xdr:row>3</xdr:row>
      <xdr:rowOff>258536</xdr:rowOff>
    </xdr:from>
    <xdr:to>
      <xdr:col>18</xdr:col>
      <xdr:colOff>680359</xdr:colOff>
      <xdr:row>3</xdr:row>
      <xdr:rowOff>489858</xdr:rowOff>
    </xdr:to>
    <xdr:sp macro="" textlink="">
      <xdr:nvSpPr>
        <xdr:cNvPr id="4" name="3 Elipse">
          <a:extLst>
            <a:ext uri="{FF2B5EF4-FFF2-40B4-BE49-F238E27FC236}">
              <a16:creationId xmlns:a16="http://schemas.microsoft.com/office/drawing/2014/main" id="{00000000-0008-0000-0000-000004000000}"/>
            </a:ext>
          </a:extLst>
        </xdr:cNvPr>
        <xdr:cNvSpPr/>
      </xdr:nvSpPr>
      <xdr:spPr>
        <a:xfrm>
          <a:off x="23622001" y="29527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367393</xdr:colOff>
      <xdr:row>4</xdr:row>
      <xdr:rowOff>408214</xdr:rowOff>
    </xdr:from>
    <xdr:to>
      <xdr:col>18</xdr:col>
      <xdr:colOff>666751</xdr:colOff>
      <xdr:row>4</xdr:row>
      <xdr:rowOff>639536</xdr:rowOff>
    </xdr:to>
    <xdr:sp macro="" textlink="">
      <xdr:nvSpPr>
        <xdr:cNvPr id="5" name="4 Elipse">
          <a:extLst>
            <a:ext uri="{FF2B5EF4-FFF2-40B4-BE49-F238E27FC236}">
              <a16:creationId xmlns:a16="http://schemas.microsoft.com/office/drawing/2014/main" id="{00000000-0008-0000-0000-000005000000}"/>
            </a:ext>
          </a:extLst>
        </xdr:cNvPr>
        <xdr:cNvSpPr/>
      </xdr:nvSpPr>
      <xdr:spPr>
        <a:xfrm>
          <a:off x="23608393" y="3946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367393</xdr:colOff>
      <xdr:row>5</xdr:row>
      <xdr:rowOff>285751</xdr:rowOff>
    </xdr:from>
    <xdr:to>
      <xdr:col>18</xdr:col>
      <xdr:colOff>666751</xdr:colOff>
      <xdr:row>5</xdr:row>
      <xdr:rowOff>517073</xdr:rowOff>
    </xdr:to>
    <xdr:sp macro="" textlink="">
      <xdr:nvSpPr>
        <xdr:cNvPr id="6" name="5 Elipse">
          <a:extLst>
            <a:ext uri="{FF2B5EF4-FFF2-40B4-BE49-F238E27FC236}">
              <a16:creationId xmlns:a16="http://schemas.microsoft.com/office/drawing/2014/main" id="{00000000-0008-0000-0000-000006000000}"/>
            </a:ext>
          </a:extLst>
        </xdr:cNvPr>
        <xdr:cNvSpPr/>
      </xdr:nvSpPr>
      <xdr:spPr>
        <a:xfrm>
          <a:off x="23608393" y="47897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408215</xdr:colOff>
      <xdr:row>6</xdr:row>
      <xdr:rowOff>353785</xdr:rowOff>
    </xdr:from>
    <xdr:to>
      <xdr:col>18</xdr:col>
      <xdr:colOff>707573</xdr:colOff>
      <xdr:row>6</xdr:row>
      <xdr:rowOff>585107</xdr:rowOff>
    </xdr:to>
    <xdr:sp macro="" textlink="">
      <xdr:nvSpPr>
        <xdr:cNvPr id="7" name="6 Elipse">
          <a:extLst>
            <a:ext uri="{FF2B5EF4-FFF2-40B4-BE49-F238E27FC236}">
              <a16:creationId xmlns:a16="http://schemas.microsoft.com/office/drawing/2014/main" id="{00000000-0008-0000-0000-000007000000}"/>
            </a:ext>
          </a:extLst>
        </xdr:cNvPr>
        <xdr:cNvSpPr/>
      </xdr:nvSpPr>
      <xdr:spPr>
        <a:xfrm>
          <a:off x="23649215" y="570139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8</xdr:row>
      <xdr:rowOff>163285</xdr:rowOff>
    </xdr:from>
    <xdr:to>
      <xdr:col>18</xdr:col>
      <xdr:colOff>721179</xdr:colOff>
      <xdr:row>8</xdr:row>
      <xdr:rowOff>394607</xdr:rowOff>
    </xdr:to>
    <xdr:sp macro="" textlink="">
      <xdr:nvSpPr>
        <xdr:cNvPr id="8" name="7 Elipse">
          <a:extLst>
            <a:ext uri="{FF2B5EF4-FFF2-40B4-BE49-F238E27FC236}">
              <a16:creationId xmlns:a16="http://schemas.microsoft.com/office/drawing/2014/main" id="{00000000-0008-0000-0000-000008000000}"/>
            </a:ext>
          </a:extLst>
        </xdr:cNvPr>
        <xdr:cNvSpPr/>
      </xdr:nvSpPr>
      <xdr:spPr>
        <a:xfrm>
          <a:off x="20315464" y="73478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9</xdr:row>
      <xdr:rowOff>136072</xdr:rowOff>
    </xdr:from>
    <xdr:to>
      <xdr:col>18</xdr:col>
      <xdr:colOff>721179</xdr:colOff>
      <xdr:row>9</xdr:row>
      <xdr:rowOff>367394</xdr:rowOff>
    </xdr:to>
    <xdr:sp macro="" textlink="">
      <xdr:nvSpPr>
        <xdr:cNvPr id="9" name="8 Elipse">
          <a:extLst>
            <a:ext uri="{FF2B5EF4-FFF2-40B4-BE49-F238E27FC236}">
              <a16:creationId xmlns:a16="http://schemas.microsoft.com/office/drawing/2014/main" id="{00000000-0008-0000-0000-000009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421820</xdr:colOff>
      <xdr:row>10</xdr:row>
      <xdr:rowOff>204107</xdr:rowOff>
    </xdr:from>
    <xdr:to>
      <xdr:col>18</xdr:col>
      <xdr:colOff>721178</xdr:colOff>
      <xdr:row>10</xdr:row>
      <xdr:rowOff>435429</xdr:rowOff>
    </xdr:to>
    <xdr:sp macro="" textlink="">
      <xdr:nvSpPr>
        <xdr:cNvPr id="10" name="9 Elipse">
          <a:extLst>
            <a:ext uri="{FF2B5EF4-FFF2-40B4-BE49-F238E27FC236}">
              <a16:creationId xmlns:a16="http://schemas.microsoft.com/office/drawing/2014/main" id="{00000000-0008-0000-0000-00000A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11</xdr:row>
      <xdr:rowOff>190500</xdr:rowOff>
    </xdr:from>
    <xdr:to>
      <xdr:col>18</xdr:col>
      <xdr:colOff>721180</xdr:colOff>
      <xdr:row>11</xdr:row>
      <xdr:rowOff>421822</xdr:rowOff>
    </xdr:to>
    <xdr:sp macro="" textlink="">
      <xdr:nvSpPr>
        <xdr:cNvPr id="11" name="10 Elipse">
          <a:extLst>
            <a:ext uri="{FF2B5EF4-FFF2-40B4-BE49-F238E27FC236}">
              <a16:creationId xmlns:a16="http://schemas.microsoft.com/office/drawing/2014/main" id="{00000000-0008-0000-0000-00000B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12</xdr:row>
      <xdr:rowOff>163285</xdr:rowOff>
    </xdr:from>
    <xdr:to>
      <xdr:col>18</xdr:col>
      <xdr:colOff>734787</xdr:colOff>
      <xdr:row>12</xdr:row>
      <xdr:rowOff>394607</xdr:rowOff>
    </xdr:to>
    <xdr:sp macro="" textlink="">
      <xdr:nvSpPr>
        <xdr:cNvPr id="12" name="11 Elipse">
          <a:extLst>
            <a:ext uri="{FF2B5EF4-FFF2-40B4-BE49-F238E27FC236}">
              <a16:creationId xmlns:a16="http://schemas.microsoft.com/office/drawing/2014/main" id="{00000000-0008-0000-0000-00000C000000}"/>
            </a:ext>
          </a:extLst>
        </xdr:cNvPr>
        <xdr:cNvSpPr/>
      </xdr:nvSpPr>
      <xdr:spPr>
        <a:xfrm>
          <a:off x="20329072" y="971549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13</xdr:row>
      <xdr:rowOff>312965</xdr:rowOff>
    </xdr:from>
    <xdr:to>
      <xdr:col>18</xdr:col>
      <xdr:colOff>734787</xdr:colOff>
      <xdr:row>13</xdr:row>
      <xdr:rowOff>544287</xdr:rowOff>
    </xdr:to>
    <xdr:sp macro="" textlink="">
      <xdr:nvSpPr>
        <xdr:cNvPr id="13" name="12 Elipse">
          <a:extLst>
            <a:ext uri="{FF2B5EF4-FFF2-40B4-BE49-F238E27FC236}">
              <a16:creationId xmlns:a16="http://schemas.microsoft.com/office/drawing/2014/main" id="{00000000-0008-0000-0000-00000D000000}"/>
            </a:ext>
          </a:extLst>
        </xdr:cNvPr>
        <xdr:cNvSpPr/>
      </xdr:nvSpPr>
      <xdr:spPr>
        <a:xfrm>
          <a:off x="20329072" y="10463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15</xdr:row>
      <xdr:rowOff>136072</xdr:rowOff>
    </xdr:from>
    <xdr:to>
      <xdr:col>18</xdr:col>
      <xdr:colOff>721179</xdr:colOff>
      <xdr:row>15</xdr:row>
      <xdr:rowOff>367394</xdr:rowOff>
    </xdr:to>
    <xdr:sp macro="" textlink="">
      <xdr:nvSpPr>
        <xdr:cNvPr id="17" name="16 Elipse">
          <a:extLst>
            <a:ext uri="{FF2B5EF4-FFF2-40B4-BE49-F238E27FC236}">
              <a16:creationId xmlns:a16="http://schemas.microsoft.com/office/drawing/2014/main" id="{00000000-0008-0000-0000-000011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421820</xdr:colOff>
      <xdr:row>16</xdr:row>
      <xdr:rowOff>204107</xdr:rowOff>
    </xdr:from>
    <xdr:to>
      <xdr:col>18</xdr:col>
      <xdr:colOff>721178</xdr:colOff>
      <xdr:row>16</xdr:row>
      <xdr:rowOff>435429</xdr:rowOff>
    </xdr:to>
    <xdr:sp macro="" textlink="">
      <xdr:nvSpPr>
        <xdr:cNvPr id="18" name="17 Elipse">
          <a:extLst>
            <a:ext uri="{FF2B5EF4-FFF2-40B4-BE49-F238E27FC236}">
              <a16:creationId xmlns:a16="http://schemas.microsoft.com/office/drawing/2014/main" id="{00000000-0008-0000-0000-000012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17</xdr:row>
      <xdr:rowOff>190500</xdr:rowOff>
    </xdr:from>
    <xdr:to>
      <xdr:col>18</xdr:col>
      <xdr:colOff>721180</xdr:colOff>
      <xdr:row>17</xdr:row>
      <xdr:rowOff>421822</xdr:rowOff>
    </xdr:to>
    <xdr:sp macro="" textlink="">
      <xdr:nvSpPr>
        <xdr:cNvPr id="19" name="18 Elipse">
          <a:extLst>
            <a:ext uri="{FF2B5EF4-FFF2-40B4-BE49-F238E27FC236}">
              <a16:creationId xmlns:a16="http://schemas.microsoft.com/office/drawing/2014/main" id="{00000000-0008-0000-0000-000013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18</xdr:row>
      <xdr:rowOff>122464</xdr:rowOff>
    </xdr:from>
    <xdr:to>
      <xdr:col>18</xdr:col>
      <xdr:colOff>721179</xdr:colOff>
      <xdr:row>18</xdr:row>
      <xdr:rowOff>325211</xdr:rowOff>
    </xdr:to>
    <xdr:sp macro="" textlink="">
      <xdr:nvSpPr>
        <xdr:cNvPr id="20" name="19 Elipse">
          <a:extLst>
            <a:ext uri="{FF2B5EF4-FFF2-40B4-BE49-F238E27FC236}">
              <a16:creationId xmlns:a16="http://schemas.microsoft.com/office/drawing/2014/main" id="{00000000-0008-0000-0000-000014000000}"/>
            </a:ext>
          </a:extLst>
        </xdr:cNvPr>
        <xdr:cNvSpPr/>
      </xdr:nvSpPr>
      <xdr:spPr>
        <a:xfrm>
          <a:off x="20315464" y="13729607"/>
          <a:ext cx="299358" cy="20274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29</xdr:row>
      <xdr:rowOff>163285</xdr:rowOff>
    </xdr:from>
    <xdr:to>
      <xdr:col>18</xdr:col>
      <xdr:colOff>721179</xdr:colOff>
      <xdr:row>29</xdr:row>
      <xdr:rowOff>394607</xdr:rowOff>
    </xdr:to>
    <xdr:sp macro="" textlink="">
      <xdr:nvSpPr>
        <xdr:cNvPr id="42" name="41 Elipse">
          <a:extLst>
            <a:ext uri="{FF2B5EF4-FFF2-40B4-BE49-F238E27FC236}">
              <a16:creationId xmlns:a16="http://schemas.microsoft.com/office/drawing/2014/main" id="{00000000-0008-0000-0000-00002A000000}"/>
            </a:ext>
          </a:extLst>
        </xdr:cNvPr>
        <xdr:cNvSpPr/>
      </xdr:nvSpPr>
      <xdr:spPr>
        <a:xfrm>
          <a:off x="20315464" y="22438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35</xdr:row>
      <xdr:rowOff>163285</xdr:rowOff>
    </xdr:from>
    <xdr:to>
      <xdr:col>18</xdr:col>
      <xdr:colOff>721179</xdr:colOff>
      <xdr:row>35</xdr:row>
      <xdr:rowOff>394607</xdr:rowOff>
    </xdr:to>
    <xdr:sp macro="" textlink="">
      <xdr:nvSpPr>
        <xdr:cNvPr id="53" name="52 Elipse">
          <a:extLst>
            <a:ext uri="{FF2B5EF4-FFF2-40B4-BE49-F238E27FC236}">
              <a16:creationId xmlns:a16="http://schemas.microsoft.com/office/drawing/2014/main" id="{00000000-0008-0000-0000-000035000000}"/>
            </a:ext>
          </a:extLst>
        </xdr:cNvPr>
        <xdr:cNvSpPr/>
      </xdr:nvSpPr>
      <xdr:spPr>
        <a:xfrm>
          <a:off x="20315464" y="37855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36</xdr:row>
      <xdr:rowOff>136072</xdr:rowOff>
    </xdr:from>
    <xdr:to>
      <xdr:col>18</xdr:col>
      <xdr:colOff>721179</xdr:colOff>
      <xdr:row>36</xdr:row>
      <xdr:rowOff>367394</xdr:rowOff>
    </xdr:to>
    <xdr:sp macro="" textlink="">
      <xdr:nvSpPr>
        <xdr:cNvPr id="54" name="53 Elipse">
          <a:extLst>
            <a:ext uri="{FF2B5EF4-FFF2-40B4-BE49-F238E27FC236}">
              <a16:creationId xmlns:a16="http://schemas.microsoft.com/office/drawing/2014/main" id="{00000000-0008-0000-0000-000036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421820</xdr:colOff>
      <xdr:row>37</xdr:row>
      <xdr:rowOff>204107</xdr:rowOff>
    </xdr:from>
    <xdr:to>
      <xdr:col>18</xdr:col>
      <xdr:colOff>721178</xdr:colOff>
      <xdr:row>37</xdr:row>
      <xdr:rowOff>435429</xdr:rowOff>
    </xdr:to>
    <xdr:sp macro="" textlink="">
      <xdr:nvSpPr>
        <xdr:cNvPr id="55" name="54 Elipse">
          <a:extLst>
            <a:ext uri="{FF2B5EF4-FFF2-40B4-BE49-F238E27FC236}">
              <a16:creationId xmlns:a16="http://schemas.microsoft.com/office/drawing/2014/main" id="{00000000-0008-0000-0000-000037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38</xdr:row>
      <xdr:rowOff>122464</xdr:rowOff>
    </xdr:from>
    <xdr:to>
      <xdr:col>18</xdr:col>
      <xdr:colOff>721180</xdr:colOff>
      <xdr:row>38</xdr:row>
      <xdr:rowOff>353786</xdr:rowOff>
    </xdr:to>
    <xdr:sp macro="" textlink="">
      <xdr:nvSpPr>
        <xdr:cNvPr id="56" name="55 Elipse">
          <a:extLst>
            <a:ext uri="{FF2B5EF4-FFF2-40B4-BE49-F238E27FC236}">
              <a16:creationId xmlns:a16="http://schemas.microsoft.com/office/drawing/2014/main" id="{00000000-0008-0000-0000-000038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39</xdr:row>
      <xdr:rowOff>95249</xdr:rowOff>
    </xdr:from>
    <xdr:to>
      <xdr:col>18</xdr:col>
      <xdr:colOff>734787</xdr:colOff>
      <xdr:row>39</xdr:row>
      <xdr:rowOff>326571</xdr:rowOff>
    </xdr:to>
    <xdr:sp macro="" textlink="">
      <xdr:nvSpPr>
        <xdr:cNvPr id="57" name="56 Elipse">
          <a:extLst>
            <a:ext uri="{FF2B5EF4-FFF2-40B4-BE49-F238E27FC236}">
              <a16:creationId xmlns:a16="http://schemas.microsoft.com/office/drawing/2014/main" id="{00000000-0008-0000-0000-000039000000}"/>
            </a:ext>
          </a:extLst>
        </xdr:cNvPr>
        <xdr:cNvSpPr/>
      </xdr:nvSpPr>
      <xdr:spPr>
        <a:xfrm>
          <a:off x="20329072" y="330653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40</xdr:row>
      <xdr:rowOff>217715</xdr:rowOff>
    </xdr:from>
    <xdr:to>
      <xdr:col>18</xdr:col>
      <xdr:colOff>734787</xdr:colOff>
      <xdr:row>40</xdr:row>
      <xdr:rowOff>449037</xdr:rowOff>
    </xdr:to>
    <xdr:sp macro="" textlink="">
      <xdr:nvSpPr>
        <xdr:cNvPr id="58" name="57 Elipse">
          <a:extLst>
            <a:ext uri="{FF2B5EF4-FFF2-40B4-BE49-F238E27FC236}">
              <a16:creationId xmlns:a16="http://schemas.microsoft.com/office/drawing/2014/main" id="{00000000-0008-0000-0000-00003A000000}"/>
            </a:ext>
          </a:extLst>
        </xdr:cNvPr>
        <xdr:cNvSpPr/>
      </xdr:nvSpPr>
      <xdr:spPr>
        <a:xfrm>
          <a:off x="20329072" y="335552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41</xdr:row>
      <xdr:rowOff>122463</xdr:rowOff>
    </xdr:from>
    <xdr:to>
      <xdr:col>18</xdr:col>
      <xdr:colOff>734785</xdr:colOff>
      <xdr:row>41</xdr:row>
      <xdr:rowOff>435427</xdr:rowOff>
    </xdr:to>
    <xdr:sp macro="" textlink="">
      <xdr:nvSpPr>
        <xdr:cNvPr id="59" name="58 Elipse">
          <a:extLst>
            <a:ext uri="{FF2B5EF4-FFF2-40B4-BE49-F238E27FC236}">
              <a16:creationId xmlns:a16="http://schemas.microsoft.com/office/drawing/2014/main" id="{00000000-0008-0000-0000-00003B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43</xdr:row>
      <xdr:rowOff>136072</xdr:rowOff>
    </xdr:from>
    <xdr:to>
      <xdr:col>18</xdr:col>
      <xdr:colOff>721179</xdr:colOff>
      <xdr:row>43</xdr:row>
      <xdr:rowOff>367394</xdr:rowOff>
    </xdr:to>
    <xdr:sp macro="" textlink="">
      <xdr:nvSpPr>
        <xdr:cNvPr id="61" name="60 Elipse">
          <a:extLst>
            <a:ext uri="{FF2B5EF4-FFF2-40B4-BE49-F238E27FC236}">
              <a16:creationId xmlns:a16="http://schemas.microsoft.com/office/drawing/2014/main" id="{00000000-0008-0000-0000-00003D000000}"/>
            </a:ext>
          </a:extLst>
        </xdr:cNvPr>
        <xdr:cNvSpPr/>
      </xdr:nvSpPr>
      <xdr:spPr>
        <a:xfrm>
          <a:off x="20315464" y="384265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421820</xdr:colOff>
      <xdr:row>44</xdr:row>
      <xdr:rowOff>204107</xdr:rowOff>
    </xdr:from>
    <xdr:to>
      <xdr:col>18</xdr:col>
      <xdr:colOff>721178</xdr:colOff>
      <xdr:row>44</xdr:row>
      <xdr:rowOff>435429</xdr:rowOff>
    </xdr:to>
    <xdr:sp macro="" textlink="">
      <xdr:nvSpPr>
        <xdr:cNvPr id="62" name="61 Elipse">
          <a:extLst>
            <a:ext uri="{FF2B5EF4-FFF2-40B4-BE49-F238E27FC236}">
              <a16:creationId xmlns:a16="http://schemas.microsoft.com/office/drawing/2014/main" id="{00000000-0008-0000-0000-00003E000000}"/>
            </a:ext>
          </a:extLst>
        </xdr:cNvPr>
        <xdr:cNvSpPr/>
      </xdr:nvSpPr>
      <xdr:spPr>
        <a:xfrm>
          <a:off x="20315463" y="390388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45</xdr:row>
      <xdr:rowOff>122464</xdr:rowOff>
    </xdr:from>
    <xdr:to>
      <xdr:col>18</xdr:col>
      <xdr:colOff>721180</xdr:colOff>
      <xdr:row>45</xdr:row>
      <xdr:rowOff>353786</xdr:rowOff>
    </xdr:to>
    <xdr:sp macro="" textlink="">
      <xdr:nvSpPr>
        <xdr:cNvPr id="63" name="62 Elipse">
          <a:extLst>
            <a:ext uri="{FF2B5EF4-FFF2-40B4-BE49-F238E27FC236}">
              <a16:creationId xmlns:a16="http://schemas.microsoft.com/office/drawing/2014/main" id="{00000000-0008-0000-0000-00003F000000}"/>
            </a:ext>
          </a:extLst>
        </xdr:cNvPr>
        <xdr:cNvSpPr/>
      </xdr:nvSpPr>
      <xdr:spPr>
        <a:xfrm>
          <a:off x="20315465" y="3955596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46</xdr:row>
      <xdr:rowOff>176892</xdr:rowOff>
    </xdr:from>
    <xdr:to>
      <xdr:col>18</xdr:col>
      <xdr:colOff>721180</xdr:colOff>
      <xdr:row>46</xdr:row>
      <xdr:rowOff>408214</xdr:rowOff>
    </xdr:to>
    <xdr:sp macro="" textlink="">
      <xdr:nvSpPr>
        <xdr:cNvPr id="64" name="63 Elipse">
          <a:extLst>
            <a:ext uri="{FF2B5EF4-FFF2-40B4-BE49-F238E27FC236}">
              <a16:creationId xmlns:a16="http://schemas.microsoft.com/office/drawing/2014/main" id="{00000000-0008-0000-0000-000040000000}"/>
            </a:ext>
          </a:extLst>
        </xdr:cNvPr>
        <xdr:cNvSpPr/>
      </xdr:nvSpPr>
      <xdr:spPr>
        <a:xfrm>
          <a:off x="20315465" y="453798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353784</xdr:colOff>
      <xdr:row>48</xdr:row>
      <xdr:rowOff>585106</xdr:rowOff>
    </xdr:from>
    <xdr:to>
      <xdr:col>18</xdr:col>
      <xdr:colOff>653142</xdr:colOff>
      <xdr:row>48</xdr:row>
      <xdr:rowOff>816428</xdr:rowOff>
    </xdr:to>
    <xdr:sp macro="" textlink="">
      <xdr:nvSpPr>
        <xdr:cNvPr id="65" name="64 Elipse">
          <a:extLst>
            <a:ext uri="{FF2B5EF4-FFF2-40B4-BE49-F238E27FC236}">
              <a16:creationId xmlns:a16="http://schemas.microsoft.com/office/drawing/2014/main" id="{00000000-0008-0000-0000-000041000000}"/>
            </a:ext>
          </a:extLst>
        </xdr:cNvPr>
        <xdr:cNvSpPr/>
      </xdr:nvSpPr>
      <xdr:spPr>
        <a:xfrm>
          <a:off x="20247427" y="461418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55</xdr:row>
      <xdr:rowOff>163285</xdr:rowOff>
    </xdr:from>
    <xdr:to>
      <xdr:col>18</xdr:col>
      <xdr:colOff>721179</xdr:colOff>
      <xdr:row>55</xdr:row>
      <xdr:rowOff>394607</xdr:rowOff>
    </xdr:to>
    <xdr:sp macro="" textlink="">
      <xdr:nvSpPr>
        <xdr:cNvPr id="72" name="71 Elipse">
          <a:extLst>
            <a:ext uri="{FF2B5EF4-FFF2-40B4-BE49-F238E27FC236}">
              <a16:creationId xmlns:a16="http://schemas.microsoft.com/office/drawing/2014/main" id="{00000000-0008-0000-0000-000048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56</xdr:row>
      <xdr:rowOff>136072</xdr:rowOff>
    </xdr:from>
    <xdr:to>
      <xdr:col>18</xdr:col>
      <xdr:colOff>721179</xdr:colOff>
      <xdr:row>56</xdr:row>
      <xdr:rowOff>367394</xdr:rowOff>
    </xdr:to>
    <xdr:sp macro="" textlink="">
      <xdr:nvSpPr>
        <xdr:cNvPr id="73" name="72 Elipse">
          <a:extLst>
            <a:ext uri="{FF2B5EF4-FFF2-40B4-BE49-F238E27FC236}">
              <a16:creationId xmlns:a16="http://schemas.microsoft.com/office/drawing/2014/main" id="{00000000-0008-0000-0000-000049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421820</xdr:colOff>
      <xdr:row>57</xdr:row>
      <xdr:rowOff>204107</xdr:rowOff>
    </xdr:from>
    <xdr:to>
      <xdr:col>18</xdr:col>
      <xdr:colOff>721178</xdr:colOff>
      <xdr:row>57</xdr:row>
      <xdr:rowOff>435429</xdr:rowOff>
    </xdr:to>
    <xdr:sp macro="" textlink="">
      <xdr:nvSpPr>
        <xdr:cNvPr id="74" name="73 Elipse">
          <a:extLst>
            <a:ext uri="{FF2B5EF4-FFF2-40B4-BE49-F238E27FC236}">
              <a16:creationId xmlns:a16="http://schemas.microsoft.com/office/drawing/2014/main" id="{00000000-0008-0000-0000-00004A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58</xdr:row>
      <xdr:rowOff>122464</xdr:rowOff>
    </xdr:from>
    <xdr:to>
      <xdr:col>18</xdr:col>
      <xdr:colOff>721180</xdr:colOff>
      <xdr:row>58</xdr:row>
      <xdr:rowOff>353786</xdr:rowOff>
    </xdr:to>
    <xdr:sp macro="" textlink="">
      <xdr:nvSpPr>
        <xdr:cNvPr id="75" name="74 Elipse">
          <a:extLst>
            <a:ext uri="{FF2B5EF4-FFF2-40B4-BE49-F238E27FC236}">
              <a16:creationId xmlns:a16="http://schemas.microsoft.com/office/drawing/2014/main" id="{00000000-0008-0000-0000-00004B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59</xdr:row>
      <xdr:rowOff>54427</xdr:rowOff>
    </xdr:from>
    <xdr:to>
      <xdr:col>18</xdr:col>
      <xdr:colOff>721180</xdr:colOff>
      <xdr:row>59</xdr:row>
      <xdr:rowOff>285749</xdr:rowOff>
    </xdr:to>
    <xdr:sp macro="" textlink="">
      <xdr:nvSpPr>
        <xdr:cNvPr id="76" name="75 Elipse">
          <a:extLst>
            <a:ext uri="{FF2B5EF4-FFF2-40B4-BE49-F238E27FC236}">
              <a16:creationId xmlns:a16="http://schemas.microsoft.com/office/drawing/2014/main" id="{00000000-0008-0000-0000-00004C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60</xdr:row>
      <xdr:rowOff>163287</xdr:rowOff>
    </xdr:from>
    <xdr:to>
      <xdr:col>18</xdr:col>
      <xdr:colOff>721180</xdr:colOff>
      <xdr:row>60</xdr:row>
      <xdr:rowOff>394609</xdr:rowOff>
    </xdr:to>
    <xdr:sp macro="" textlink="">
      <xdr:nvSpPr>
        <xdr:cNvPr id="77" name="76 Elipse">
          <a:extLst>
            <a:ext uri="{FF2B5EF4-FFF2-40B4-BE49-F238E27FC236}">
              <a16:creationId xmlns:a16="http://schemas.microsoft.com/office/drawing/2014/main" id="{00000000-0008-0000-0000-00004D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61</xdr:row>
      <xdr:rowOff>122463</xdr:rowOff>
    </xdr:from>
    <xdr:to>
      <xdr:col>18</xdr:col>
      <xdr:colOff>734785</xdr:colOff>
      <xdr:row>61</xdr:row>
      <xdr:rowOff>435427</xdr:rowOff>
    </xdr:to>
    <xdr:sp macro="" textlink="">
      <xdr:nvSpPr>
        <xdr:cNvPr id="78" name="77 Elipse">
          <a:extLst>
            <a:ext uri="{FF2B5EF4-FFF2-40B4-BE49-F238E27FC236}">
              <a16:creationId xmlns:a16="http://schemas.microsoft.com/office/drawing/2014/main" id="{00000000-0008-0000-0000-00004E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62</xdr:row>
      <xdr:rowOff>353786</xdr:rowOff>
    </xdr:from>
    <xdr:to>
      <xdr:col>18</xdr:col>
      <xdr:colOff>734786</xdr:colOff>
      <xdr:row>62</xdr:row>
      <xdr:rowOff>585108</xdr:rowOff>
    </xdr:to>
    <xdr:sp macro="" textlink="">
      <xdr:nvSpPr>
        <xdr:cNvPr id="79" name="78 Elipse">
          <a:extLst>
            <a:ext uri="{FF2B5EF4-FFF2-40B4-BE49-F238E27FC236}">
              <a16:creationId xmlns:a16="http://schemas.microsoft.com/office/drawing/2014/main" id="{00000000-0008-0000-0000-00004F000000}"/>
            </a:ext>
          </a:extLst>
        </xdr:cNvPr>
        <xdr:cNvSpPr/>
      </xdr:nvSpPr>
      <xdr:spPr>
        <a:xfrm>
          <a:off x="20329071" y="5753100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449035</xdr:colOff>
      <xdr:row>63</xdr:row>
      <xdr:rowOff>190500</xdr:rowOff>
    </xdr:from>
    <xdr:to>
      <xdr:col>18</xdr:col>
      <xdr:colOff>707571</xdr:colOff>
      <xdr:row>63</xdr:row>
      <xdr:rowOff>410937</xdr:rowOff>
    </xdr:to>
    <xdr:sp macro="" textlink="">
      <xdr:nvSpPr>
        <xdr:cNvPr id="80" name="79 Elipse">
          <a:extLst>
            <a:ext uri="{FF2B5EF4-FFF2-40B4-BE49-F238E27FC236}">
              <a16:creationId xmlns:a16="http://schemas.microsoft.com/office/drawing/2014/main" id="{00000000-0008-0000-0000-000050000000}"/>
            </a:ext>
          </a:extLst>
        </xdr:cNvPr>
        <xdr:cNvSpPr/>
      </xdr:nvSpPr>
      <xdr:spPr>
        <a:xfrm>
          <a:off x="20342678" y="35160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66</xdr:row>
      <xdr:rowOff>163285</xdr:rowOff>
    </xdr:from>
    <xdr:to>
      <xdr:col>18</xdr:col>
      <xdr:colOff>721179</xdr:colOff>
      <xdr:row>66</xdr:row>
      <xdr:rowOff>394607</xdr:rowOff>
    </xdr:to>
    <xdr:sp macro="" textlink="">
      <xdr:nvSpPr>
        <xdr:cNvPr id="81" name="80 Elipse">
          <a:extLst>
            <a:ext uri="{FF2B5EF4-FFF2-40B4-BE49-F238E27FC236}">
              <a16:creationId xmlns:a16="http://schemas.microsoft.com/office/drawing/2014/main" id="{00000000-0008-0000-0000-000051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421821</xdr:colOff>
      <xdr:row>67</xdr:row>
      <xdr:rowOff>136072</xdr:rowOff>
    </xdr:from>
    <xdr:to>
      <xdr:col>18</xdr:col>
      <xdr:colOff>721179</xdr:colOff>
      <xdr:row>67</xdr:row>
      <xdr:rowOff>367394</xdr:rowOff>
    </xdr:to>
    <xdr:sp macro="" textlink="">
      <xdr:nvSpPr>
        <xdr:cNvPr id="82" name="81 Elipse">
          <a:extLst>
            <a:ext uri="{FF2B5EF4-FFF2-40B4-BE49-F238E27FC236}">
              <a16:creationId xmlns:a16="http://schemas.microsoft.com/office/drawing/2014/main" id="{00000000-0008-0000-0000-000052000000}"/>
            </a:ext>
          </a:extLst>
        </xdr:cNvPr>
        <xdr:cNvSpPr/>
      </xdr:nvSpPr>
      <xdr:spPr>
        <a:xfrm>
          <a:off x="20315464" y="543741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408215</xdr:colOff>
      <xdr:row>68</xdr:row>
      <xdr:rowOff>81643</xdr:rowOff>
    </xdr:from>
    <xdr:to>
      <xdr:col>18</xdr:col>
      <xdr:colOff>707573</xdr:colOff>
      <xdr:row>68</xdr:row>
      <xdr:rowOff>312965</xdr:rowOff>
    </xdr:to>
    <xdr:sp macro="" textlink="">
      <xdr:nvSpPr>
        <xdr:cNvPr id="84" name="83 Elipse">
          <a:extLst>
            <a:ext uri="{FF2B5EF4-FFF2-40B4-BE49-F238E27FC236}">
              <a16:creationId xmlns:a16="http://schemas.microsoft.com/office/drawing/2014/main" id="{00000000-0008-0000-0000-000054000000}"/>
            </a:ext>
          </a:extLst>
        </xdr:cNvPr>
        <xdr:cNvSpPr/>
      </xdr:nvSpPr>
      <xdr:spPr>
        <a:xfrm>
          <a:off x="20301858" y="60946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367394</xdr:colOff>
      <xdr:row>72</xdr:row>
      <xdr:rowOff>612321</xdr:rowOff>
    </xdr:from>
    <xdr:to>
      <xdr:col>18</xdr:col>
      <xdr:colOff>666752</xdr:colOff>
      <xdr:row>72</xdr:row>
      <xdr:rowOff>843643</xdr:rowOff>
    </xdr:to>
    <xdr:sp macro="" textlink="">
      <xdr:nvSpPr>
        <xdr:cNvPr id="89" name="88 Elipse">
          <a:extLst>
            <a:ext uri="{FF2B5EF4-FFF2-40B4-BE49-F238E27FC236}">
              <a16:creationId xmlns:a16="http://schemas.microsoft.com/office/drawing/2014/main" id="{00000000-0008-0000-0000-000059000000}"/>
            </a:ext>
          </a:extLst>
        </xdr:cNvPr>
        <xdr:cNvSpPr/>
      </xdr:nvSpPr>
      <xdr:spPr>
        <a:xfrm>
          <a:off x="23608394" y="539795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74</xdr:row>
      <xdr:rowOff>122464</xdr:rowOff>
    </xdr:from>
    <xdr:to>
      <xdr:col>18</xdr:col>
      <xdr:colOff>721180</xdr:colOff>
      <xdr:row>74</xdr:row>
      <xdr:rowOff>353786</xdr:rowOff>
    </xdr:to>
    <xdr:sp macro="" textlink="">
      <xdr:nvSpPr>
        <xdr:cNvPr id="90" name="89 Elipse">
          <a:extLst>
            <a:ext uri="{FF2B5EF4-FFF2-40B4-BE49-F238E27FC236}">
              <a16:creationId xmlns:a16="http://schemas.microsoft.com/office/drawing/2014/main" id="{00000000-0008-0000-0000-00005A000000}"/>
            </a:ext>
          </a:extLst>
        </xdr:cNvPr>
        <xdr:cNvSpPr/>
      </xdr:nvSpPr>
      <xdr:spPr>
        <a:xfrm>
          <a:off x="20315465" y="55340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75</xdr:row>
      <xdr:rowOff>54427</xdr:rowOff>
    </xdr:from>
    <xdr:to>
      <xdr:col>18</xdr:col>
      <xdr:colOff>721180</xdr:colOff>
      <xdr:row>75</xdr:row>
      <xdr:rowOff>285749</xdr:rowOff>
    </xdr:to>
    <xdr:sp macro="" textlink="">
      <xdr:nvSpPr>
        <xdr:cNvPr id="91" name="90 Elipse">
          <a:extLst>
            <a:ext uri="{FF2B5EF4-FFF2-40B4-BE49-F238E27FC236}">
              <a16:creationId xmlns:a16="http://schemas.microsoft.com/office/drawing/2014/main" id="{00000000-0008-0000-0000-00005B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76</xdr:row>
      <xdr:rowOff>163287</xdr:rowOff>
    </xdr:from>
    <xdr:to>
      <xdr:col>18</xdr:col>
      <xdr:colOff>721180</xdr:colOff>
      <xdr:row>76</xdr:row>
      <xdr:rowOff>394609</xdr:rowOff>
    </xdr:to>
    <xdr:sp macro="" textlink="">
      <xdr:nvSpPr>
        <xdr:cNvPr id="92" name="91 Elipse">
          <a:extLst>
            <a:ext uri="{FF2B5EF4-FFF2-40B4-BE49-F238E27FC236}">
              <a16:creationId xmlns:a16="http://schemas.microsoft.com/office/drawing/2014/main" id="{00000000-0008-0000-0000-00005C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77</xdr:row>
      <xdr:rowOff>122463</xdr:rowOff>
    </xdr:from>
    <xdr:to>
      <xdr:col>18</xdr:col>
      <xdr:colOff>734785</xdr:colOff>
      <xdr:row>77</xdr:row>
      <xdr:rowOff>435427</xdr:rowOff>
    </xdr:to>
    <xdr:sp macro="" textlink="">
      <xdr:nvSpPr>
        <xdr:cNvPr id="93" name="92 Elipse">
          <a:extLst>
            <a:ext uri="{FF2B5EF4-FFF2-40B4-BE49-F238E27FC236}">
              <a16:creationId xmlns:a16="http://schemas.microsoft.com/office/drawing/2014/main" id="{00000000-0008-0000-0000-00005D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278947</xdr:colOff>
      <xdr:row>91</xdr:row>
      <xdr:rowOff>170089</xdr:rowOff>
    </xdr:from>
    <xdr:to>
      <xdr:col>20</xdr:col>
      <xdr:colOff>578305</xdr:colOff>
      <xdr:row>91</xdr:row>
      <xdr:rowOff>401411</xdr:rowOff>
    </xdr:to>
    <xdr:sp macro="" textlink="">
      <xdr:nvSpPr>
        <xdr:cNvPr id="96" name="95 Elipse">
          <a:extLst>
            <a:ext uri="{FF2B5EF4-FFF2-40B4-BE49-F238E27FC236}">
              <a16:creationId xmlns:a16="http://schemas.microsoft.com/office/drawing/2014/main" id="{00000000-0008-0000-0000-000060000000}"/>
            </a:ext>
          </a:extLst>
        </xdr:cNvPr>
        <xdr:cNvSpPr/>
      </xdr:nvSpPr>
      <xdr:spPr>
        <a:xfrm>
          <a:off x="23710447" y="7539377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314666</xdr:colOff>
      <xdr:row>92</xdr:row>
      <xdr:rowOff>221114</xdr:rowOff>
    </xdr:from>
    <xdr:to>
      <xdr:col>20</xdr:col>
      <xdr:colOff>614024</xdr:colOff>
      <xdr:row>92</xdr:row>
      <xdr:rowOff>452436</xdr:rowOff>
    </xdr:to>
    <xdr:sp macro="" textlink="">
      <xdr:nvSpPr>
        <xdr:cNvPr id="97" name="96 Elipse">
          <a:extLst>
            <a:ext uri="{FF2B5EF4-FFF2-40B4-BE49-F238E27FC236}">
              <a16:creationId xmlns:a16="http://schemas.microsoft.com/office/drawing/2014/main" id="{00000000-0008-0000-0000-000061000000}"/>
            </a:ext>
          </a:extLst>
        </xdr:cNvPr>
        <xdr:cNvSpPr/>
      </xdr:nvSpPr>
      <xdr:spPr>
        <a:xfrm>
          <a:off x="23746166" y="7599248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93</xdr:row>
      <xdr:rowOff>163287</xdr:rowOff>
    </xdr:from>
    <xdr:to>
      <xdr:col>18</xdr:col>
      <xdr:colOff>721180</xdr:colOff>
      <xdr:row>93</xdr:row>
      <xdr:rowOff>394609</xdr:rowOff>
    </xdr:to>
    <xdr:sp macro="" textlink="">
      <xdr:nvSpPr>
        <xdr:cNvPr id="98" name="97 Elipse">
          <a:extLst>
            <a:ext uri="{FF2B5EF4-FFF2-40B4-BE49-F238E27FC236}">
              <a16:creationId xmlns:a16="http://schemas.microsoft.com/office/drawing/2014/main" id="{00000000-0008-0000-0000-000062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94</xdr:row>
      <xdr:rowOff>122463</xdr:rowOff>
    </xdr:from>
    <xdr:to>
      <xdr:col>18</xdr:col>
      <xdr:colOff>734785</xdr:colOff>
      <xdr:row>94</xdr:row>
      <xdr:rowOff>435427</xdr:rowOff>
    </xdr:to>
    <xdr:sp macro="" textlink="">
      <xdr:nvSpPr>
        <xdr:cNvPr id="99" name="98 Elipse">
          <a:extLst>
            <a:ext uri="{FF2B5EF4-FFF2-40B4-BE49-F238E27FC236}">
              <a16:creationId xmlns:a16="http://schemas.microsoft.com/office/drawing/2014/main" id="{00000000-0008-0000-0000-000063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116</xdr:row>
      <xdr:rowOff>122464</xdr:rowOff>
    </xdr:from>
    <xdr:to>
      <xdr:col>18</xdr:col>
      <xdr:colOff>721180</xdr:colOff>
      <xdr:row>116</xdr:row>
      <xdr:rowOff>353786</xdr:rowOff>
    </xdr:to>
    <xdr:sp macro="" textlink="">
      <xdr:nvSpPr>
        <xdr:cNvPr id="109" name="108 Elipse">
          <a:extLst>
            <a:ext uri="{FF2B5EF4-FFF2-40B4-BE49-F238E27FC236}">
              <a16:creationId xmlns:a16="http://schemas.microsoft.com/office/drawing/2014/main" id="{00000000-0008-0000-0000-00006D000000}"/>
            </a:ext>
          </a:extLst>
        </xdr:cNvPr>
        <xdr:cNvSpPr/>
      </xdr:nvSpPr>
      <xdr:spPr>
        <a:xfrm>
          <a:off x="20315465" y="73138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408215</xdr:colOff>
      <xdr:row>117</xdr:row>
      <xdr:rowOff>122463</xdr:rowOff>
    </xdr:from>
    <xdr:to>
      <xdr:col>18</xdr:col>
      <xdr:colOff>707573</xdr:colOff>
      <xdr:row>117</xdr:row>
      <xdr:rowOff>353785</xdr:rowOff>
    </xdr:to>
    <xdr:sp macro="" textlink="">
      <xdr:nvSpPr>
        <xdr:cNvPr id="110" name="109 Elipse">
          <a:extLst>
            <a:ext uri="{FF2B5EF4-FFF2-40B4-BE49-F238E27FC236}">
              <a16:creationId xmlns:a16="http://schemas.microsoft.com/office/drawing/2014/main" id="{00000000-0008-0000-0000-00006E000000}"/>
            </a:ext>
          </a:extLst>
        </xdr:cNvPr>
        <xdr:cNvSpPr/>
      </xdr:nvSpPr>
      <xdr:spPr>
        <a:xfrm>
          <a:off x="20301858" y="780505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118</xdr:row>
      <xdr:rowOff>54430</xdr:rowOff>
    </xdr:from>
    <xdr:to>
      <xdr:col>18</xdr:col>
      <xdr:colOff>734787</xdr:colOff>
      <xdr:row>118</xdr:row>
      <xdr:rowOff>285752</xdr:rowOff>
    </xdr:to>
    <xdr:sp macro="" textlink="">
      <xdr:nvSpPr>
        <xdr:cNvPr id="111" name="110 Elipse">
          <a:extLst>
            <a:ext uri="{FF2B5EF4-FFF2-40B4-BE49-F238E27FC236}">
              <a16:creationId xmlns:a16="http://schemas.microsoft.com/office/drawing/2014/main" id="{00000000-0008-0000-0000-00006F000000}"/>
            </a:ext>
          </a:extLst>
        </xdr:cNvPr>
        <xdr:cNvSpPr/>
      </xdr:nvSpPr>
      <xdr:spPr>
        <a:xfrm>
          <a:off x="20329072" y="74471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435428</xdr:colOff>
      <xdr:row>119</xdr:row>
      <xdr:rowOff>122463</xdr:rowOff>
    </xdr:from>
    <xdr:to>
      <xdr:col>18</xdr:col>
      <xdr:colOff>734785</xdr:colOff>
      <xdr:row>119</xdr:row>
      <xdr:rowOff>435427</xdr:rowOff>
    </xdr:to>
    <xdr:sp macro="" textlink="">
      <xdr:nvSpPr>
        <xdr:cNvPr id="112" name="111 Elipse">
          <a:extLst>
            <a:ext uri="{FF2B5EF4-FFF2-40B4-BE49-F238E27FC236}">
              <a16:creationId xmlns:a16="http://schemas.microsoft.com/office/drawing/2014/main" id="{00000000-0008-0000-0000-000070000000}"/>
            </a:ext>
          </a:extLst>
        </xdr:cNvPr>
        <xdr:cNvSpPr/>
      </xdr:nvSpPr>
      <xdr:spPr>
        <a:xfrm flipV="1">
          <a:off x="20329071" y="74934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462642</xdr:colOff>
      <xdr:row>120</xdr:row>
      <xdr:rowOff>176893</xdr:rowOff>
    </xdr:from>
    <xdr:to>
      <xdr:col>18</xdr:col>
      <xdr:colOff>734785</xdr:colOff>
      <xdr:row>120</xdr:row>
      <xdr:rowOff>462643</xdr:rowOff>
    </xdr:to>
    <xdr:sp macro="" textlink="">
      <xdr:nvSpPr>
        <xdr:cNvPr id="113" name="112 Elipse">
          <a:extLst>
            <a:ext uri="{FF2B5EF4-FFF2-40B4-BE49-F238E27FC236}">
              <a16:creationId xmlns:a16="http://schemas.microsoft.com/office/drawing/2014/main" id="{00000000-0008-0000-0000-000071000000}"/>
            </a:ext>
          </a:extLst>
        </xdr:cNvPr>
        <xdr:cNvSpPr/>
      </xdr:nvSpPr>
      <xdr:spPr>
        <a:xfrm>
          <a:off x="20356285" y="79560964"/>
          <a:ext cx="272143" cy="2857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408214</xdr:colOff>
      <xdr:row>121</xdr:row>
      <xdr:rowOff>217714</xdr:rowOff>
    </xdr:from>
    <xdr:to>
      <xdr:col>18</xdr:col>
      <xdr:colOff>666750</xdr:colOff>
      <xdr:row>121</xdr:row>
      <xdr:rowOff>438151</xdr:rowOff>
    </xdr:to>
    <xdr:sp macro="" textlink="">
      <xdr:nvSpPr>
        <xdr:cNvPr id="115" name="114 Elipse">
          <a:extLst>
            <a:ext uri="{FF2B5EF4-FFF2-40B4-BE49-F238E27FC236}">
              <a16:creationId xmlns:a16="http://schemas.microsoft.com/office/drawing/2014/main" id="{00000000-0008-0000-0000-000073000000}"/>
            </a:ext>
          </a:extLst>
        </xdr:cNvPr>
        <xdr:cNvSpPr/>
      </xdr:nvSpPr>
      <xdr:spPr>
        <a:xfrm>
          <a:off x="20301857" y="806903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122</xdr:row>
      <xdr:rowOff>244929</xdr:rowOff>
    </xdr:from>
    <xdr:to>
      <xdr:col>18</xdr:col>
      <xdr:colOff>680358</xdr:colOff>
      <xdr:row>122</xdr:row>
      <xdr:rowOff>465366</xdr:rowOff>
    </xdr:to>
    <xdr:sp macro="" textlink="">
      <xdr:nvSpPr>
        <xdr:cNvPr id="116" name="115 Elipse">
          <a:extLst>
            <a:ext uri="{FF2B5EF4-FFF2-40B4-BE49-F238E27FC236}">
              <a16:creationId xmlns:a16="http://schemas.microsoft.com/office/drawing/2014/main" id="{00000000-0008-0000-0000-000074000000}"/>
            </a:ext>
          </a:extLst>
        </xdr:cNvPr>
        <xdr:cNvSpPr/>
      </xdr:nvSpPr>
      <xdr:spPr>
        <a:xfrm>
          <a:off x="20315465" y="81438750"/>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49</xdr:row>
      <xdr:rowOff>462644</xdr:rowOff>
    </xdr:from>
    <xdr:to>
      <xdr:col>18</xdr:col>
      <xdr:colOff>721180</xdr:colOff>
      <xdr:row>49</xdr:row>
      <xdr:rowOff>693966</xdr:rowOff>
    </xdr:to>
    <xdr:sp macro="" textlink="">
      <xdr:nvSpPr>
        <xdr:cNvPr id="121" name="120 Elipse">
          <a:extLst>
            <a:ext uri="{FF2B5EF4-FFF2-40B4-BE49-F238E27FC236}">
              <a16:creationId xmlns:a16="http://schemas.microsoft.com/office/drawing/2014/main" id="{00000000-0008-0000-0000-000079000000}"/>
            </a:ext>
          </a:extLst>
        </xdr:cNvPr>
        <xdr:cNvSpPr/>
      </xdr:nvSpPr>
      <xdr:spPr>
        <a:xfrm>
          <a:off x="23662822" y="3826328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462643</xdr:colOff>
      <xdr:row>50</xdr:row>
      <xdr:rowOff>585107</xdr:rowOff>
    </xdr:from>
    <xdr:to>
      <xdr:col>18</xdr:col>
      <xdr:colOff>762001</xdr:colOff>
      <xdr:row>50</xdr:row>
      <xdr:rowOff>816429</xdr:rowOff>
    </xdr:to>
    <xdr:sp macro="" textlink="">
      <xdr:nvSpPr>
        <xdr:cNvPr id="122" name="121 Elipse">
          <a:extLst>
            <a:ext uri="{FF2B5EF4-FFF2-40B4-BE49-F238E27FC236}">
              <a16:creationId xmlns:a16="http://schemas.microsoft.com/office/drawing/2014/main" id="{00000000-0008-0000-0000-00007A000000}"/>
            </a:ext>
          </a:extLst>
        </xdr:cNvPr>
        <xdr:cNvSpPr/>
      </xdr:nvSpPr>
      <xdr:spPr>
        <a:xfrm>
          <a:off x="23703643" y="3967842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408215</xdr:colOff>
      <xdr:row>51</xdr:row>
      <xdr:rowOff>449036</xdr:rowOff>
    </xdr:from>
    <xdr:to>
      <xdr:col>18</xdr:col>
      <xdr:colOff>707573</xdr:colOff>
      <xdr:row>51</xdr:row>
      <xdr:rowOff>680358</xdr:rowOff>
    </xdr:to>
    <xdr:sp macro="" textlink="">
      <xdr:nvSpPr>
        <xdr:cNvPr id="123" name="122 Elipse">
          <a:extLst>
            <a:ext uri="{FF2B5EF4-FFF2-40B4-BE49-F238E27FC236}">
              <a16:creationId xmlns:a16="http://schemas.microsoft.com/office/drawing/2014/main" id="{00000000-0008-0000-0000-00007B000000}"/>
            </a:ext>
          </a:extLst>
        </xdr:cNvPr>
        <xdr:cNvSpPr/>
      </xdr:nvSpPr>
      <xdr:spPr>
        <a:xfrm>
          <a:off x="23649215" y="40998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367393</xdr:colOff>
      <xdr:row>52</xdr:row>
      <xdr:rowOff>285749</xdr:rowOff>
    </xdr:from>
    <xdr:to>
      <xdr:col>18</xdr:col>
      <xdr:colOff>666751</xdr:colOff>
      <xdr:row>52</xdr:row>
      <xdr:rowOff>517071</xdr:rowOff>
    </xdr:to>
    <xdr:sp macro="" textlink="">
      <xdr:nvSpPr>
        <xdr:cNvPr id="124" name="123 Elipse">
          <a:extLst>
            <a:ext uri="{FF2B5EF4-FFF2-40B4-BE49-F238E27FC236}">
              <a16:creationId xmlns:a16="http://schemas.microsoft.com/office/drawing/2014/main" id="{00000000-0008-0000-0000-00007C000000}"/>
            </a:ext>
          </a:extLst>
        </xdr:cNvPr>
        <xdr:cNvSpPr/>
      </xdr:nvSpPr>
      <xdr:spPr>
        <a:xfrm>
          <a:off x="23608393" y="421277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394607</xdr:colOff>
      <xdr:row>53</xdr:row>
      <xdr:rowOff>408215</xdr:rowOff>
    </xdr:from>
    <xdr:to>
      <xdr:col>18</xdr:col>
      <xdr:colOff>693965</xdr:colOff>
      <xdr:row>53</xdr:row>
      <xdr:rowOff>639537</xdr:rowOff>
    </xdr:to>
    <xdr:sp macro="" textlink="">
      <xdr:nvSpPr>
        <xdr:cNvPr id="125" name="124 Elipse">
          <a:extLst>
            <a:ext uri="{FF2B5EF4-FFF2-40B4-BE49-F238E27FC236}">
              <a16:creationId xmlns:a16="http://schemas.microsoft.com/office/drawing/2014/main" id="{00000000-0008-0000-0000-00007D000000}"/>
            </a:ext>
          </a:extLst>
        </xdr:cNvPr>
        <xdr:cNvSpPr/>
      </xdr:nvSpPr>
      <xdr:spPr>
        <a:xfrm>
          <a:off x="23635607" y="43053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381000</xdr:colOff>
      <xdr:row>71</xdr:row>
      <xdr:rowOff>190501</xdr:rowOff>
    </xdr:from>
    <xdr:to>
      <xdr:col>18</xdr:col>
      <xdr:colOff>680358</xdr:colOff>
      <xdr:row>71</xdr:row>
      <xdr:rowOff>421823</xdr:rowOff>
    </xdr:to>
    <xdr:sp macro="" textlink="">
      <xdr:nvSpPr>
        <xdr:cNvPr id="129" name="128 Elipse">
          <a:extLst>
            <a:ext uri="{FF2B5EF4-FFF2-40B4-BE49-F238E27FC236}">
              <a16:creationId xmlns:a16="http://schemas.microsoft.com/office/drawing/2014/main" id="{00000000-0008-0000-0000-000081000000}"/>
            </a:ext>
          </a:extLst>
        </xdr:cNvPr>
        <xdr:cNvSpPr/>
      </xdr:nvSpPr>
      <xdr:spPr>
        <a:xfrm>
          <a:off x="23622000" y="52959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299357</xdr:colOff>
      <xdr:row>70</xdr:row>
      <xdr:rowOff>571500</xdr:rowOff>
    </xdr:from>
    <xdr:to>
      <xdr:col>18</xdr:col>
      <xdr:colOff>598715</xdr:colOff>
      <xdr:row>70</xdr:row>
      <xdr:rowOff>802822</xdr:rowOff>
    </xdr:to>
    <xdr:sp macro="" textlink="">
      <xdr:nvSpPr>
        <xdr:cNvPr id="130" name="129 Elipse">
          <a:extLst>
            <a:ext uri="{FF2B5EF4-FFF2-40B4-BE49-F238E27FC236}">
              <a16:creationId xmlns:a16="http://schemas.microsoft.com/office/drawing/2014/main" id="{00000000-0008-0000-0000-000082000000}"/>
            </a:ext>
          </a:extLst>
        </xdr:cNvPr>
        <xdr:cNvSpPr/>
      </xdr:nvSpPr>
      <xdr:spPr>
        <a:xfrm>
          <a:off x="23540357" y="52333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489857</xdr:colOff>
      <xdr:row>21</xdr:row>
      <xdr:rowOff>176893</xdr:rowOff>
    </xdr:from>
    <xdr:to>
      <xdr:col>18</xdr:col>
      <xdr:colOff>789215</xdr:colOff>
      <xdr:row>21</xdr:row>
      <xdr:rowOff>408215</xdr:rowOff>
    </xdr:to>
    <xdr:sp macro="" textlink="">
      <xdr:nvSpPr>
        <xdr:cNvPr id="140" name="139 Elipse">
          <a:extLst>
            <a:ext uri="{FF2B5EF4-FFF2-40B4-BE49-F238E27FC236}">
              <a16:creationId xmlns:a16="http://schemas.microsoft.com/office/drawing/2014/main" id="{00000000-0008-0000-0000-00008C000000}"/>
            </a:ext>
          </a:extLst>
        </xdr:cNvPr>
        <xdr:cNvSpPr/>
      </xdr:nvSpPr>
      <xdr:spPr>
        <a:xfrm>
          <a:off x="23730857" y="157298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421822</xdr:colOff>
      <xdr:row>20</xdr:row>
      <xdr:rowOff>353786</xdr:rowOff>
    </xdr:from>
    <xdr:to>
      <xdr:col>18</xdr:col>
      <xdr:colOff>721180</xdr:colOff>
      <xdr:row>20</xdr:row>
      <xdr:rowOff>585108</xdr:rowOff>
    </xdr:to>
    <xdr:sp macro="" textlink="">
      <xdr:nvSpPr>
        <xdr:cNvPr id="141" name="140 Elipse">
          <a:extLst>
            <a:ext uri="{FF2B5EF4-FFF2-40B4-BE49-F238E27FC236}">
              <a16:creationId xmlns:a16="http://schemas.microsoft.com/office/drawing/2014/main" id="{00000000-0008-0000-0000-00008D000000}"/>
            </a:ext>
          </a:extLst>
        </xdr:cNvPr>
        <xdr:cNvSpPr/>
      </xdr:nvSpPr>
      <xdr:spPr>
        <a:xfrm>
          <a:off x="23662822" y="148998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340179</xdr:colOff>
      <xdr:row>23</xdr:row>
      <xdr:rowOff>353786</xdr:rowOff>
    </xdr:from>
    <xdr:to>
      <xdr:col>18</xdr:col>
      <xdr:colOff>639537</xdr:colOff>
      <xdr:row>23</xdr:row>
      <xdr:rowOff>585108</xdr:rowOff>
    </xdr:to>
    <xdr:sp macro="" textlink="">
      <xdr:nvSpPr>
        <xdr:cNvPr id="102" name="101 Elipse">
          <a:extLst>
            <a:ext uri="{FF2B5EF4-FFF2-40B4-BE49-F238E27FC236}">
              <a16:creationId xmlns:a16="http://schemas.microsoft.com/office/drawing/2014/main" id="{00000000-0008-0000-0000-000066000000}"/>
            </a:ext>
          </a:extLst>
        </xdr:cNvPr>
        <xdr:cNvSpPr/>
      </xdr:nvSpPr>
      <xdr:spPr>
        <a:xfrm>
          <a:off x="23581179" y="2424792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370114</xdr:colOff>
      <xdr:row>24</xdr:row>
      <xdr:rowOff>356505</xdr:rowOff>
    </xdr:from>
    <xdr:to>
      <xdr:col>18</xdr:col>
      <xdr:colOff>669472</xdr:colOff>
      <xdr:row>24</xdr:row>
      <xdr:rowOff>587827</xdr:rowOff>
    </xdr:to>
    <xdr:sp macro="" textlink="">
      <xdr:nvSpPr>
        <xdr:cNvPr id="104" name="103 Elipse">
          <a:extLst>
            <a:ext uri="{FF2B5EF4-FFF2-40B4-BE49-F238E27FC236}">
              <a16:creationId xmlns:a16="http://schemas.microsoft.com/office/drawing/2014/main" id="{00000000-0008-0000-0000-000068000000}"/>
            </a:ext>
          </a:extLst>
        </xdr:cNvPr>
        <xdr:cNvSpPr/>
      </xdr:nvSpPr>
      <xdr:spPr>
        <a:xfrm>
          <a:off x="23611114" y="2614204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386442</xdr:colOff>
      <xdr:row>25</xdr:row>
      <xdr:rowOff>318406</xdr:rowOff>
    </xdr:from>
    <xdr:to>
      <xdr:col>18</xdr:col>
      <xdr:colOff>685800</xdr:colOff>
      <xdr:row>25</xdr:row>
      <xdr:rowOff>549728</xdr:rowOff>
    </xdr:to>
    <xdr:sp macro="" textlink="">
      <xdr:nvSpPr>
        <xdr:cNvPr id="105" name="104 Elipse">
          <a:extLst>
            <a:ext uri="{FF2B5EF4-FFF2-40B4-BE49-F238E27FC236}">
              <a16:creationId xmlns:a16="http://schemas.microsoft.com/office/drawing/2014/main" id="{00000000-0008-0000-0000-000069000000}"/>
            </a:ext>
          </a:extLst>
        </xdr:cNvPr>
        <xdr:cNvSpPr/>
      </xdr:nvSpPr>
      <xdr:spPr>
        <a:xfrm>
          <a:off x="23627442" y="270156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389163</xdr:colOff>
      <xdr:row>26</xdr:row>
      <xdr:rowOff>307520</xdr:rowOff>
    </xdr:from>
    <xdr:to>
      <xdr:col>18</xdr:col>
      <xdr:colOff>688521</xdr:colOff>
      <xdr:row>26</xdr:row>
      <xdr:rowOff>538842</xdr:rowOff>
    </xdr:to>
    <xdr:sp macro="" textlink="">
      <xdr:nvSpPr>
        <xdr:cNvPr id="106" name="105 Elipse">
          <a:extLst>
            <a:ext uri="{FF2B5EF4-FFF2-40B4-BE49-F238E27FC236}">
              <a16:creationId xmlns:a16="http://schemas.microsoft.com/office/drawing/2014/main" id="{00000000-0008-0000-0000-00006A000000}"/>
            </a:ext>
          </a:extLst>
        </xdr:cNvPr>
        <xdr:cNvSpPr/>
      </xdr:nvSpPr>
      <xdr:spPr>
        <a:xfrm>
          <a:off x="23630163" y="277259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405491</xdr:colOff>
      <xdr:row>27</xdr:row>
      <xdr:rowOff>323849</xdr:rowOff>
    </xdr:from>
    <xdr:to>
      <xdr:col>18</xdr:col>
      <xdr:colOff>704849</xdr:colOff>
      <xdr:row>27</xdr:row>
      <xdr:rowOff>555171</xdr:rowOff>
    </xdr:to>
    <xdr:sp macro="" textlink="">
      <xdr:nvSpPr>
        <xdr:cNvPr id="107" name="106 Elipse">
          <a:extLst>
            <a:ext uri="{FF2B5EF4-FFF2-40B4-BE49-F238E27FC236}">
              <a16:creationId xmlns:a16="http://schemas.microsoft.com/office/drawing/2014/main" id="{00000000-0008-0000-0000-00006B000000}"/>
            </a:ext>
          </a:extLst>
        </xdr:cNvPr>
        <xdr:cNvSpPr/>
      </xdr:nvSpPr>
      <xdr:spPr>
        <a:xfrm>
          <a:off x="23646491" y="2854506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340179</xdr:colOff>
      <xdr:row>108</xdr:row>
      <xdr:rowOff>217714</xdr:rowOff>
    </xdr:from>
    <xdr:to>
      <xdr:col>18</xdr:col>
      <xdr:colOff>639537</xdr:colOff>
      <xdr:row>108</xdr:row>
      <xdr:rowOff>449036</xdr:rowOff>
    </xdr:to>
    <xdr:sp macro="" textlink="">
      <xdr:nvSpPr>
        <xdr:cNvPr id="126" name="125 Elipse">
          <a:extLst>
            <a:ext uri="{FF2B5EF4-FFF2-40B4-BE49-F238E27FC236}">
              <a16:creationId xmlns:a16="http://schemas.microsoft.com/office/drawing/2014/main" id="{00000000-0008-0000-0000-00007E000000}"/>
            </a:ext>
          </a:extLst>
        </xdr:cNvPr>
        <xdr:cNvSpPr/>
      </xdr:nvSpPr>
      <xdr:spPr>
        <a:xfrm>
          <a:off x="25649465" y="7184571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353786</xdr:colOff>
      <xdr:row>109</xdr:row>
      <xdr:rowOff>299355</xdr:rowOff>
    </xdr:from>
    <xdr:to>
      <xdr:col>18</xdr:col>
      <xdr:colOff>653144</xdr:colOff>
      <xdr:row>109</xdr:row>
      <xdr:rowOff>530677</xdr:rowOff>
    </xdr:to>
    <xdr:sp macro="" textlink="">
      <xdr:nvSpPr>
        <xdr:cNvPr id="131" name="130 Elipse">
          <a:extLst>
            <a:ext uri="{FF2B5EF4-FFF2-40B4-BE49-F238E27FC236}">
              <a16:creationId xmlns:a16="http://schemas.microsoft.com/office/drawing/2014/main" id="{00000000-0008-0000-0000-000083000000}"/>
            </a:ext>
          </a:extLst>
        </xdr:cNvPr>
        <xdr:cNvSpPr/>
      </xdr:nvSpPr>
      <xdr:spPr>
        <a:xfrm>
          <a:off x="25663072" y="7252606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367393</xdr:colOff>
      <xdr:row>110</xdr:row>
      <xdr:rowOff>54430</xdr:rowOff>
    </xdr:from>
    <xdr:to>
      <xdr:col>18</xdr:col>
      <xdr:colOff>666751</xdr:colOff>
      <xdr:row>110</xdr:row>
      <xdr:rowOff>285752</xdr:rowOff>
    </xdr:to>
    <xdr:sp macro="" textlink="">
      <xdr:nvSpPr>
        <xdr:cNvPr id="132" name="131 Elipse">
          <a:extLst>
            <a:ext uri="{FF2B5EF4-FFF2-40B4-BE49-F238E27FC236}">
              <a16:creationId xmlns:a16="http://schemas.microsoft.com/office/drawing/2014/main" id="{00000000-0008-0000-0000-000084000000}"/>
            </a:ext>
          </a:extLst>
        </xdr:cNvPr>
        <xdr:cNvSpPr/>
      </xdr:nvSpPr>
      <xdr:spPr>
        <a:xfrm>
          <a:off x="25676679" y="7308396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380999</xdr:colOff>
      <xdr:row>111</xdr:row>
      <xdr:rowOff>163285</xdr:rowOff>
    </xdr:from>
    <xdr:to>
      <xdr:col>18</xdr:col>
      <xdr:colOff>680356</xdr:colOff>
      <xdr:row>111</xdr:row>
      <xdr:rowOff>476249</xdr:rowOff>
    </xdr:to>
    <xdr:sp macro="" textlink="">
      <xdr:nvSpPr>
        <xdr:cNvPr id="133" name="132 Elipse">
          <a:extLst>
            <a:ext uri="{FF2B5EF4-FFF2-40B4-BE49-F238E27FC236}">
              <a16:creationId xmlns:a16="http://schemas.microsoft.com/office/drawing/2014/main" id="{00000000-0008-0000-0000-000085000000}"/>
            </a:ext>
          </a:extLst>
        </xdr:cNvPr>
        <xdr:cNvSpPr/>
      </xdr:nvSpPr>
      <xdr:spPr>
        <a:xfrm flipV="1">
          <a:off x="25690285" y="73587428"/>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379299</xdr:colOff>
      <xdr:row>112</xdr:row>
      <xdr:rowOff>188798</xdr:rowOff>
    </xdr:from>
    <xdr:to>
      <xdr:col>20</xdr:col>
      <xdr:colOff>678657</xdr:colOff>
      <xdr:row>112</xdr:row>
      <xdr:rowOff>420120</xdr:rowOff>
    </xdr:to>
    <xdr:sp macro="" textlink="">
      <xdr:nvSpPr>
        <xdr:cNvPr id="134" name="133 Elipse">
          <a:extLst>
            <a:ext uri="{FF2B5EF4-FFF2-40B4-BE49-F238E27FC236}">
              <a16:creationId xmlns:a16="http://schemas.microsoft.com/office/drawing/2014/main" id="{00000000-0008-0000-0000-000086000000}"/>
            </a:ext>
          </a:extLst>
        </xdr:cNvPr>
        <xdr:cNvSpPr/>
      </xdr:nvSpPr>
      <xdr:spPr>
        <a:xfrm>
          <a:off x="23810799" y="937004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435427</xdr:colOff>
      <xdr:row>113</xdr:row>
      <xdr:rowOff>163286</xdr:rowOff>
    </xdr:from>
    <xdr:to>
      <xdr:col>18</xdr:col>
      <xdr:colOff>693963</xdr:colOff>
      <xdr:row>113</xdr:row>
      <xdr:rowOff>383723</xdr:rowOff>
    </xdr:to>
    <xdr:sp macro="" textlink="">
      <xdr:nvSpPr>
        <xdr:cNvPr id="135" name="134 Elipse">
          <a:extLst>
            <a:ext uri="{FF2B5EF4-FFF2-40B4-BE49-F238E27FC236}">
              <a16:creationId xmlns:a16="http://schemas.microsoft.com/office/drawing/2014/main" id="{00000000-0008-0000-0000-000087000000}"/>
            </a:ext>
          </a:extLst>
        </xdr:cNvPr>
        <xdr:cNvSpPr/>
      </xdr:nvSpPr>
      <xdr:spPr>
        <a:xfrm>
          <a:off x="25744713" y="74784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435429</xdr:colOff>
      <xdr:row>114</xdr:row>
      <xdr:rowOff>136072</xdr:rowOff>
    </xdr:from>
    <xdr:to>
      <xdr:col>18</xdr:col>
      <xdr:colOff>693965</xdr:colOff>
      <xdr:row>114</xdr:row>
      <xdr:rowOff>356509</xdr:rowOff>
    </xdr:to>
    <xdr:sp macro="" textlink="">
      <xdr:nvSpPr>
        <xdr:cNvPr id="136" name="135 Elipse">
          <a:extLst>
            <a:ext uri="{FF2B5EF4-FFF2-40B4-BE49-F238E27FC236}">
              <a16:creationId xmlns:a16="http://schemas.microsoft.com/office/drawing/2014/main" id="{00000000-0008-0000-0000-000088000000}"/>
            </a:ext>
          </a:extLst>
        </xdr:cNvPr>
        <xdr:cNvSpPr/>
      </xdr:nvSpPr>
      <xdr:spPr>
        <a:xfrm>
          <a:off x="25744715" y="75356358"/>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397328</xdr:colOff>
      <xdr:row>30</xdr:row>
      <xdr:rowOff>397327</xdr:rowOff>
    </xdr:from>
    <xdr:to>
      <xdr:col>18</xdr:col>
      <xdr:colOff>696686</xdr:colOff>
      <xdr:row>30</xdr:row>
      <xdr:rowOff>628649</xdr:rowOff>
    </xdr:to>
    <xdr:sp macro="" textlink="">
      <xdr:nvSpPr>
        <xdr:cNvPr id="120" name="119 Elipse">
          <a:extLst>
            <a:ext uri="{FF2B5EF4-FFF2-40B4-BE49-F238E27FC236}">
              <a16:creationId xmlns:a16="http://schemas.microsoft.com/office/drawing/2014/main" id="{00000000-0008-0000-0000-000078000000}"/>
            </a:ext>
          </a:extLst>
        </xdr:cNvPr>
        <xdr:cNvSpPr/>
      </xdr:nvSpPr>
      <xdr:spPr>
        <a:xfrm>
          <a:off x="23638328" y="282647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410935</xdr:colOff>
      <xdr:row>31</xdr:row>
      <xdr:rowOff>519792</xdr:rowOff>
    </xdr:from>
    <xdr:to>
      <xdr:col>18</xdr:col>
      <xdr:colOff>710293</xdr:colOff>
      <xdr:row>31</xdr:row>
      <xdr:rowOff>751114</xdr:rowOff>
    </xdr:to>
    <xdr:sp macro="" textlink="">
      <xdr:nvSpPr>
        <xdr:cNvPr id="127" name="126 Elipse">
          <a:extLst>
            <a:ext uri="{FF2B5EF4-FFF2-40B4-BE49-F238E27FC236}">
              <a16:creationId xmlns:a16="http://schemas.microsoft.com/office/drawing/2014/main" id="{00000000-0008-0000-0000-00007F000000}"/>
            </a:ext>
          </a:extLst>
        </xdr:cNvPr>
        <xdr:cNvSpPr/>
      </xdr:nvSpPr>
      <xdr:spPr>
        <a:xfrm>
          <a:off x="23651935" y="240329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427263</xdr:colOff>
      <xdr:row>33</xdr:row>
      <xdr:rowOff>536121</xdr:rowOff>
    </xdr:from>
    <xdr:to>
      <xdr:col>18</xdr:col>
      <xdr:colOff>726621</xdr:colOff>
      <xdr:row>33</xdr:row>
      <xdr:rowOff>767443</xdr:rowOff>
    </xdr:to>
    <xdr:sp macro="" textlink="">
      <xdr:nvSpPr>
        <xdr:cNvPr id="128" name="127 Elipse">
          <a:extLst>
            <a:ext uri="{FF2B5EF4-FFF2-40B4-BE49-F238E27FC236}">
              <a16:creationId xmlns:a16="http://schemas.microsoft.com/office/drawing/2014/main" id="{00000000-0008-0000-0000-000080000000}"/>
            </a:ext>
          </a:extLst>
        </xdr:cNvPr>
        <xdr:cNvSpPr/>
      </xdr:nvSpPr>
      <xdr:spPr>
        <a:xfrm>
          <a:off x="23668263" y="254916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273844</xdr:colOff>
      <xdr:row>102</xdr:row>
      <xdr:rowOff>333375</xdr:rowOff>
    </xdr:from>
    <xdr:to>
      <xdr:col>20</xdr:col>
      <xdr:colOff>573202</xdr:colOff>
      <xdr:row>102</xdr:row>
      <xdr:rowOff>564697</xdr:rowOff>
    </xdr:to>
    <xdr:sp macro="" textlink="">
      <xdr:nvSpPr>
        <xdr:cNvPr id="83" name="97 Elipse">
          <a:extLst>
            <a:ext uri="{FF2B5EF4-FFF2-40B4-BE49-F238E27FC236}">
              <a16:creationId xmlns:a16="http://schemas.microsoft.com/office/drawing/2014/main" id="{00000000-0008-0000-0000-000053000000}"/>
            </a:ext>
          </a:extLst>
        </xdr:cNvPr>
        <xdr:cNvSpPr/>
      </xdr:nvSpPr>
      <xdr:spPr>
        <a:xfrm>
          <a:off x="23705344" y="8407003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190500</xdr:colOff>
      <xdr:row>103</xdr:row>
      <xdr:rowOff>202407</xdr:rowOff>
    </xdr:from>
    <xdr:to>
      <xdr:col>20</xdr:col>
      <xdr:colOff>489858</xdr:colOff>
      <xdr:row>103</xdr:row>
      <xdr:rowOff>433729</xdr:rowOff>
    </xdr:to>
    <xdr:sp macro="" textlink="">
      <xdr:nvSpPr>
        <xdr:cNvPr id="85" name="97 Elipse">
          <a:extLst>
            <a:ext uri="{FF2B5EF4-FFF2-40B4-BE49-F238E27FC236}">
              <a16:creationId xmlns:a16="http://schemas.microsoft.com/office/drawing/2014/main" id="{00000000-0008-0000-0000-000055000000}"/>
            </a:ext>
          </a:extLst>
        </xdr:cNvPr>
        <xdr:cNvSpPr/>
      </xdr:nvSpPr>
      <xdr:spPr>
        <a:xfrm>
          <a:off x="23622000" y="8466534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226219</xdr:colOff>
      <xdr:row>104</xdr:row>
      <xdr:rowOff>381000</xdr:rowOff>
    </xdr:from>
    <xdr:to>
      <xdr:col>20</xdr:col>
      <xdr:colOff>525577</xdr:colOff>
      <xdr:row>104</xdr:row>
      <xdr:rowOff>612322</xdr:rowOff>
    </xdr:to>
    <xdr:sp macro="" textlink="">
      <xdr:nvSpPr>
        <xdr:cNvPr id="86" name="97 Elipse">
          <a:extLst>
            <a:ext uri="{FF2B5EF4-FFF2-40B4-BE49-F238E27FC236}">
              <a16:creationId xmlns:a16="http://schemas.microsoft.com/office/drawing/2014/main" id="{00000000-0008-0000-0000-000056000000}"/>
            </a:ext>
          </a:extLst>
        </xdr:cNvPr>
        <xdr:cNvSpPr/>
      </xdr:nvSpPr>
      <xdr:spPr>
        <a:xfrm>
          <a:off x="23657719" y="8539162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297657</xdr:colOff>
      <xdr:row>105</xdr:row>
      <xdr:rowOff>166687</xdr:rowOff>
    </xdr:from>
    <xdr:to>
      <xdr:col>20</xdr:col>
      <xdr:colOff>597015</xdr:colOff>
      <xdr:row>105</xdr:row>
      <xdr:rowOff>398009</xdr:rowOff>
    </xdr:to>
    <xdr:sp macro="" textlink="">
      <xdr:nvSpPr>
        <xdr:cNvPr id="87" name="97 Elipse">
          <a:extLst>
            <a:ext uri="{FF2B5EF4-FFF2-40B4-BE49-F238E27FC236}">
              <a16:creationId xmlns:a16="http://schemas.microsoft.com/office/drawing/2014/main" id="{00000000-0008-0000-0000-000057000000}"/>
            </a:ext>
          </a:extLst>
        </xdr:cNvPr>
        <xdr:cNvSpPr/>
      </xdr:nvSpPr>
      <xdr:spPr>
        <a:xfrm>
          <a:off x="23729157" y="8608218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345281</xdr:colOff>
      <xdr:row>106</xdr:row>
      <xdr:rowOff>607219</xdr:rowOff>
    </xdr:from>
    <xdr:to>
      <xdr:col>20</xdr:col>
      <xdr:colOff>644639</xdr:colOff>
      <xdr:row>106</xdr:row>
      <xdr:rowOff>838541</xdr:rowOff>
    </xdr:to>
    <xdr:sp macro="" textlink="">
      <xdr:nvSpPr>
        <xdr:cNvPr id="88" name="97 Elipse">
          <a:extLst>
            <a:ext uri="{FF2B5EF4-FFF2-40B4-BE49-F238E27FC236}">
              <a16:creationId xmlns:a16="http://schemas.microsoft.com/office/drawing/2014/main" id="{00000000-0008-0000-0000-000058000000}"/>
            </a:ext>
          </a:extLst>
        </xdr:cNvPr>
        <xdr:cNvSpPr/>
      </xdr:nvSpPr>
      <xdr:spPr>
        <a:xfrm>
          <a:off x="23776781" y="870704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353786</xdr:colOff>
      <xdr:row>32</xdr:row>
      <xdr:rowOff>272142</xdr:rowOff>
    </xdr:from>
    <xdr:to>
      <xdr:col>18</xdr:col>
      <xdr:colOff>653144</xdr:colOff>
      <xdr:row>32</xdr:row>
      <xdr:rowOff>503464</xdr:rowOff>
    </xdr:to>
    <xdr:sp macro="" textlink="">
      <xdr:nvSpPr>
        <xdr:cNvPr id="95" name="102 Elipse">
          <a:extLst>
            <a:ext uri="{FF2B5EF4-FFF2-40B4-BE49-F238E27FC236}">
              <a16:creationId xmlns:a16="http://schemas.microsoft.com/office/drawing/2014/main" id="{00000000-0008-0000-0000-00005F000000}"/>
            </a:ext>
          </a:extLst>
        </xdr:cNvPr>
        <xdr:cNvSpPr/>
      </xdr:nvSpPr>
      <xdr:spPr>
        <a:xfrm>
          <a:off x="21725505" y="226439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tabSelected="1" zoomScale="80" zoomScaleNormal="80" workbookViewId="0">
      <pane ySplit="1" topLeftCell="A60" activePane="bottomLeft" state="frozen"/>
      <selection pane="bottomLeft" activeCell="N64" sqref="N64"/>
    </sheetView>
  </sheetViews>
  <sheetFormatPr baseColWidth="10" defaultRowHeight="14.25" x14ac:dyDescent="0.2"/>
  <cols>
    <col min="1" max="1" width="9.25" customWidth="1"/>
    <col min="2" max="2" width="7.5" customWidth="1"/>
    <col min="3" max="3" width="14.375" customWidth="1"/>
    <col min="4" max="4" width="25" customWidth="1"/>
    <col min="5" max="5" width="20" customWidth="1"/>
    <col min="6" max="6" width="12.375" customWidth="1"/>
    <col min="7" max="7" width="28.875" customWidth="1"/>
    <col min="8" max="8" width="12.875" customWidth="1"/>
    <col min="9" max="11" width="13.125" customWidth="1"/>
    <col min="12" max="12" width="14.875" customWidth="1"/>
    <col min="13" max="16" width="14.625" customWidth="1"/>
    <col min="17" max="17" width="36.125" customWidth="1"/>
    <col min="18" max="18" width="14.5" customWidth="1"/>
    <col min="19" max="19" width="13.5" customWidth="1"/>
    <col min="20" max="22" width="13.625" customWidth="1"/>
  </cols>
  <sheetData>
    <row r="1" spans="1:22" ht="140.25" customHeight="1" thickBot="1" x14ac:dyDescent="0.25">
      <c r="A1" s="1" t="s">
        <v>0</v>
      </c>
      <c r="B1" s="1" t="s">
        <v>188</v>
      </c>
      <c r="C1" s="1" t="s">
        <v>1</v>
      </c>
      <c r="D1" s="1" t="s">
        <v>2</v>
      </c>
      <c r="E1" s="1" t="s">
        <v>3</v>
      </c>
      <c r="F1" s="1" t="s">
        <v>4</v>
      </c>
      <c r="G1" s="2" t="s">
        <v>5</v>
      </c>
      <c r="H1" s="2" t="s">
        <v>6</v>
      </c>
      <c r="I1" s="2" t="s">
        <v>7</v>
      </c>
      <c r="J1" s="2" t="s">
        <v>103</v>
      </c>
      <c r="K1" s="2" t="s">
        <v>114</v>
      </c>
      <c r="L1" s="2" t="s">
        <v>243</v>
      </c>
      <c r="M1" s="2" t="s">
        <v>244</v>
      </c>
      <c r="N1" s="2" t="s">
        <v>245</v>
      </c>
      <c r="O1" s="2" t="s">
        <v>154</v>
      </c>
      <c r="P1" s="2" t="s">
        <v>155</v>
      </c>
      <c r="Q1" s="2" t="s">
        <v>156</v>
      </c>
      <c r="R1" s="2" t="s">
        <v>246</v>
      </c>
      <c r="S1" s="2" t="s">
        <v>100</v>
      </c>
      <c r="T1" s="2" t="s">
        <v>108</v>
      </c>
      <c r="U1" s="2" t="s">
        <v>101</v>
      </c>
      <c r="V1" s="2" t="s">
        <v>102</v>
      </c>
    </row>
    <row r="2" spans="1:22" ht="28.5" x14ac:dyDescent="0.2">
      <c r="A2" s="3">
        <v>1</v>
      </c>
      <c r="B2" s="3"/>
      <c r="C2" s="4" t="s">
        <v>8</v>
      </c>
      <c r="D2" s="5"/>
      <c r="E2" s="5"/>
      <c r="F2" s="6"/>
      <c r="G2" s="7"/>
      <c r="H2" s="8"/>
      <c r="I2" s="8"/>
      <c r="J2" s="8"/>
      <c r="K2" s="8"/>
      <c r="L2" s="9"/>
      <c r="M2" s="9"/>
      <c r="N2" s="9"/>
      <c r="O2" s="9"/>
      <c r="P2" s="9"/>
      <c r="Q2" s="9"/>
      <c r="R2" s="9"/>
      <c r="S2" s="9"/>
      <c r="T2" s="9"/>
      <c r="U2" s="9"/>
      <c r="V2" s="9"/>
    </row>
    <row r="3" spans="1:22" ht="42.75" x14ac:dyDescent="0.2">
      <c r="A3" s="10">
        <v>1.1000000000000001</v>
      </c>
      <c r="B3" s="10">
        <v>1</v>
      </c>
      <c r="C3" s="11" t="s">
        <v>8</v>
      </c>
      <c r="D3" s="108" t="s">
        <v>9</v>
      </c>
      <c r="E3" s="62" t="s">
        <v>10</v>
      </c>
      <c r="F3" s="70" t="s">
        <v>11</v>
      </c>
      <c r="G3" s="13" t="s">
        <v>12</v>
      </c>
      <c r="H3" s="14" t="s">
        <v>13</v>
      </c>
      <c r="I3" s="15" t="s">
        <v>14</v>
      </c>
      <c r="J3" s="14" t="s">
        <v>104</v>
      </c>
      <c r="K3" s="14" t="s">
        <v>190</v>
      </c>
      <c r="L3" s="71"/>
      <c r="M3" s="72"/>
      <c r="N3" s="73"/>
      <c r="O3" s="73"/>
      <c r="P3" s="58" t="e">
        <f>O3*1/L3</f>
        <v>#DIV/0!</v>
      </c>
      <c r="Q3" s="97"/>
      <c r="R3" s="54"/>
      <c r="S3" s="53"/>
      <c r="T3" s="53"/>
      <c r="U3" s="53"/>
      <c r="V3" s="53"/>
    </row>
    <row r="4" spans="1:22" ht="42.75" x14ac:dyDescent="0.2">
      <c r="A4" s="10">
        <v>1.2</v>
      </c>
      <c r="B4" s="10">
        <v>3</v>
      </c>
      <c r="C4" s="11" t="s">
        <v>8</v>
      </c>
      <c r="D4" s="109"/>
      <c r="E4" s="62" t="s">
        <v>124</v>
      </c>
      <c r="F4" s="70" t="s">
        <v>11</v>
      </c>
      <c r="G4" s="13" t="s">
        <v>125</v>
      </c>
      <c r="H4" s="14" t="s">
        <v>13</v>
      </c>
      <c r="I4" s="11" t="s">
        <v>113</v>
      </c>
      <c r="J4" s="11" t="s">
        <v>105</v>
      </c>
      <c r="K4" s="11" t="s">
        <v>190</v>
      </c>
      <c r="L4" s="71"/>
      <c r="M4" s="71"/>
      <c r="N4" s="73"/>
      <c r="O4" s="73"/>
      <c r="P4" s="58" t="e">
        <f>O4*1/L4</f>
        <v>#DIV/0!</v>
      </c>
      <c r="Q4" s="97"/>
      <c r="R4" s="54"/>
      <c r="S4" s="53"/>
      <c r="T4" s="53"/>
      <c r="U4" s="53"/>
      <c r="V4" s="53"/>
    </row>
    <row r="5" spans="1:22" ht="57" x14ac:dyDescent="0.2">
      <c r="A5" s="10">
        <v>1.3</v>
      </c>
      <c r="B5" s="10">
        <v>2</v>
      </c>
      <c r="C5" s="11" t="s">
        <v>8</v>
      </c>
      <c r="D5" s="109"/>
      <c r="E5" s="62" t="s">
        <v>110</v>
      </c>
      <c r="F5" s="70" t="s">
        <v>11</v>
      </c>
      <c r="G5" s="13" t="s">
        <v>111</v>
      </c>
      <c r="H5" s="14" t="s">
        <v>13</v>
      </c>
      <c r="I5" s="11" t="s">
        <v>14</v>
      </c>
      <c r="J5" s="11" t="s">
        <v>104</v>
      </c>
      <c r="K5" s="11" t="s">
        <v>190</v>
      </c>
      <c r="L5" s="71"/>
      <c r="M5" s="74"/>
      <c r="N5" s="73"/>
      <c r="O5" s="73"/>
      <c r="P5" s="58" t="e">
        <f>O5*1/L5</f>
        <v>#DIV/0!</v>
      </c>
      <c r="Q5" s="97"/>
      <c r="R5" s="54"/>
      <c r="S5" s="53"/>
      <c r="T5" s="53"/>
      <c r="U5" s="53"/>
      <c r="V5" s="53"/>
    </row>
    <row r="6" spans="1:22" ht="57" x14ac:dyDescent="0.2">
      <c r="A6" s="10" t="s">
        <v>106</v>
      </c>
      <c r="B6" s="10"/>
      <c r="C6" s="11" t="s">
        <v>8</v>
      </c>
      <c r="D6" s="109"/>
      <c r="E6" s="62" t="s">
        <v>109</v>
      </c>
      <c r="F6" s="70" t="s">
        <v>11</v>
      </c>
      <c r="G6" s="13" t="s">
        <v>112</v>
      </c>
      <c r="H6" s="14" t="s">
        <v>37</v>
      </c>
      <c r="I6" s="11" t="s">
        <v>113</v>
      </c>
      <c r="J6" s="11" t="s">
        <v>104</v>
      </c>
      <c r="K6" s="11" t="s">
        <v>190</v>
      </c>
      <c r="L6" s="71"/>
      <c r="M6" s="71"/>
      <c r="N6" s="73"/>
      <c r="O6" s="73"/>
      <c r="P6" s="58" t="e">
        <f>O6*1/L6</f>
        <v>#DIV/0!</v>
      </c>
      <c r="Q6" s="97"/>
      <c r="R6" s="54"/>
      <c r="S6" s="53"/>
      <c r="T6" s="53"/>
      <c r="U6" s="53"/>
      <c r="V6" s="53"/>
    </row>
    <row r="7" spans="1:22" ht="57" x14ac:dyDescent="0.2">
      <c r="A7" s="10" t="s">
        <v>107</v>
      </c>
      <c r="B7" s="10"/>
      <c r="C7" s="11" t="s">
        <v>8</v>
      </c>
      <c r="D7" s="110"/>
      <c r="E7" s="62" t="s">
        <v>149</v>
      </c>
      <c r="F7" s="70" t="s">
        <v>11</v>
      </c>
      <c r="G7" s="13" t="s">
        <v>157</v>
      </c>
      <c r="H7" s="14" t="s">
        <v>15</v>
      </c>
      <c r="I7" s="11" t="s">
        <v>14</v>
      </c>
      <c r="J7" s="11" t="s">
        <v>104</v>
      </c>
      <c r="K7" s="11" t="s">
        <v>190</v>
      </c>
      <c r="L7" s="71"/>
      <c r="M7" s="75"/>
      <c r="N7" s="73"/>
      <c r="O7" s="73"/>
      <c r="P7" s="58" t="e">
        <f>O7*1/L7</f>
        <v>#DIV/0!</v>
      </c>
      <c r="Q7" s="97"/>
      <c r="R7" s="54"/>
      <c r="S7" s="53"/>
      <c r="T7" s="53"/>
      <c r="U7" s="53"/>
      <c r="V7" s="53"/>
    </row>
    <row r="8" spans="1:22" ht="28.5" x14ac:dyDescent="0.2">
      <c r="A8" s="3">
        <v>2</v>
      </c>
      <c r="B8" s="3"/>
      <c r="C8" s="4" t="s">
        <v>126</v>
      </c>
      <c r="D8" s="5"/>
      <c r="E8" s="18"/>
      <c r="F8" s="6"/>
      <c r="G8" s="19"/>
      <c r="H8" s="20"/>
      <c r="I8" s="4"/>
      <c r="J8" s="4"/>
      <c r="K8" s="4"/>
      <c r="L8" s="80"/>
      <c r="M8" s="80"/>
      <c r="N8" s="80"/>
      <c r="O8" s="80"/>
      <c r="P8" s="21"/>
      <c r="Q8" s="99"/>
      <c r="R8" s="22"/>
      <c r="S8" s="21"/>
      <c r="T8" s="21"/>
      <c r="U8" s="21"/>
      <c r="V8" s="21"/>
    </row>
    <row r="9" spans="1:22" ht="28.5" x14ac:dyDescent="0.2">
      <c r="A9" s="10">
        <v>2.1</v>
      </c>
      <c r="B9" s="10"/>
      <c r="C9" s="11"/>
      <c r="D9" s="108" t="s">
        <v>16</v>
      </c>
      <c r="E9" s="68" t="s">
        <v>187</v>
      </c>
      <c r="F9" s="70" t="s">
        <v>11</v>
      </c>
      <c r="G9" s="13" t="s">
        <v>17</v>
      </c>
      <c r="H9" s="24" t="s">
        <v>13</v>
      </c>
      <c r="I9" s="11" t="s">
        <v>18</v>
      </c>
      <c r="J9" s="11" t="s">
        <v>105</v>
      </c>
      <c r="K9" s="11" t="s">
        <v>190</v>
      </c>
      <c r="L9" s="76">
        <v>1</v>
      </c>
      <c r="M9" s="76"/>
      <c r="N9" s="76"/>
      <c r="O9" s="76"/>
      <c r="P9" s="58">
        <f t="shared" ref="P9:P14" si="0">O9*1/L9</f>
        <v>0</v>
      </c>
      <c r="Q9" s="97"/>
      <c r="R9" s="16"/>
      <c r="S9" s="17"/>
      <c r="T9" s="17"/>
      <c r="U9" s="17"/>
      <c r="V9" s="17"/>
    </row>
    <row r="10" spans="1:22" ht="28.5" x14ac:dyDescent="0.2">
      <c r="A10" s="10">
        <v>2.2000000000000002</v>
      </c>
      <c r="B10" s="10"/>
      <c r="C10" s="11"/>
      <c r="D10" s="109"/>
      <c r="E10" s="68" t="s">
        <v>19</v>
      </c>
      <c r="F10" s="70" t="s">
        <v>11</v>
      </c>
      <c r="G10" s="25" t="s">
        <v>20</v>
      </c>
      <c r="H10" s="24" t="s">
        <v>13</v>
      </c>
      <c r="I10" s="11" t="s">
        <v>14</v>
      </c>
      <c r="J10" s="11" t="s">
        <v>105</v>
      </c>
      <c r="K10" s="11" t="s">
        <v>190</v>
      </c>
      <c r="L10" s="77">
        <v>1</v>
      </c>
      <c r="M10" s="77"/>
      <c r="N10" s="77"/>
      <c r="O10" s="77"/>
      <c r="P10" s="58">
        <f t="shared" si="0"/>
        <v>0</v>
      </c>
      <c r="Q10" s="97"/>
      <c r="R10" s="16"/>
      <c r="S10" s="17"/>
      <c r="T10" s="17"/>
      <c r="U10" s="17"/>
      <c r="V10" s="17"/>
    </row>
    <row r="11" spans="1:22" ht="42.75" x14ac:dyDescent="0.2">
      <c r="A11" s="10">
        <v>2.2999999999999998</v>
      </c>
      <c r="B11" s="10"/>
      <c r="C11" s="11"/>
      <c r="D11" s="109"/>
      <c r="E11" s="68" t="s">
        <v>21</v>
      </c>
      <c r="F11" s="70" t="s">
        <v>11</v>
      </c>
      <c r="G11" s="25" t="s">
        <v>22</v>
      </c>
      <c r="H11" s="24" t="s">
        <v>13</v>
      </c>
      <c r="I11" s="11" t="s">
        <v>14</v>
      </c>
      <c r="J11" s="11" t="s">
        <v>105</v>
      </c>
      <c r="K11" s="11" t="s">
        <v>190</v>
      </c>
      <c r="L11" s="77">
        <v>1</v>
      </c>
      <c r="M11" s="77"/>
      <c r="N11" s="77"/>
      <c r="O11" s="77"/>
      <c r="P11" s="58">
        <f t="shared" si="0"/>
        <v>0</v>
      </c>
      <c r="Q11" s="97"/>
      <c r="R11" s="16"/>
      <c r="S11" s="17"/>
      <c r="T11" s="17"/>
      <c r="U11" s="17"/>
      <c r="V11" s="17"/>
    </row>
    <row r="12" spans="1:22" ht="152.25" customHeight="1" x14ac:dyDescent="0.2">
      <c r="A12" s="10">
        <v>2.4</v>
      </c>
      <c r="B12" s="10"/>
      <c r="C12" s="11"/>
      <c r="D12" s="109"/>
      <c r="E12" s="65" t="s">
        <v>23</v>
      </c>
      <c r="F12" s="70" t="s">
        <v>11</v>
      </c>
      <c r="G12" s="25" t="s">
        <v>24</v>
      </c>
      <c r="H12" s="24" t="s">
        <v>15</v>
      </c>
      <c r="I12" s="11" t="s">
        <v>18</v>
      </c>
      <c r="J12" s="11" t="s">
        <v>105</v>
      </c>
      <c r="K12" s="11" t="s">
        <v>190</v>
      </c>
      <c r="L12" s="77">
        <v>1</v>
      </c>
      <c r="M12" s="77"/>
      <c r="N12" s="77"/>
      <c r="O12" s="77">
        <v>1</v>
      </c>
      <c r="P12" s="58">
        <f t="shared" si="0"/>
        <v>1</v>
      </c>
      <c r="Q12" s="97" t="s">
        <v>248</v>
      </c>
      <c r="R12" s="16"/>
      <c r="S12" s="17"/>
      <c r="T12" s="17"/>
      <c r="U12" s="17"/>
      <c r="V12" s="17"/>
    </row>
    <row r="13" spans="1:22" ht="108.75" customHeight="1" x14ac:dyDescent="0.2">
      <c r="A13" s="10">
        <v>2.5</v>
      </c>
      <c r="B13" s="10"/>
      <c r="C13" s="11"/>
      <c r="D13" s="109"/>
      <c r="E13" s="64" t="s">
        <v>25</v>
      </c>
      <c r="F13" s="70" t="s">
        <v>11</v>
      </c>
      <c r="G13" s="26" t="s">
        <v>26</v>
      </c>
      <c r="H13" s="24" t="s">
        <v>13</v>
      </c>
      <c r="I13" s="11" t="s">
        <v>14</v>
      </c>
      <c r="J13" s="11" t="s">
        <v>105</v>
      </c>
      <c r="K13" s="11" t="s">
        <v>190</v>
      </c>
      <c r="L13" s="77">
        <v>1</v>
      </c>
      <c r="M13" s="77"/>
      <c r="N13" s="77"/>
      <c r="O13" s="77">
        <v>1</v>
      </c>
      <c r="P13" s="58">
        <f t="shared" si="0"/>
        <v>1</v>
      </c>
      <c r="Q13" s="97" t="s">
        <v>249</v>
      </c>
      <c r="R13" s="16"/>
      <c r="S13" s="17"/>
      <c r="T13" s="17"/>
      <c r="U13" s="17"/>
      <c r="V13" s="17"/>
    </row>
    <row r="14" spans="1:22" ht="71.25" x14ac:dyDescent="0.2">
      <c r="A14" s="10">
        <v>2.6</v>
      </c>
      <c r="B14" s="10"/>
      <c r="C14" s="11"/>
      <c r="D14" s="110"/>
      <c r="E14" s="68" t="s">
        <v>27</v>
      </c>
      <c r="F14" s="70" t="s">
        <v>11</v>
      </c>
      <c r="G14" s="26" t="s">
        <v>28</v>
      </c>
      <c r="H14" s="24" t="s">
        <v>15</v>
      </c>
      <c r="I14" s="11" t="s">
        <v>14</v>
      </c>
      <c r="J14" s="11" t="s">
        <v>105</v>
      </c>
      <c r="K14" s="11" t="s">
        <v>190</v>
      </c>
      <c r="L14" s="77">
        <v>1</v>
      </c>
      <c r="M14" s="77"/>
      <c r="N14" s="77"/>
      <c r="O14" s="77"/>
      <c r="P14" s="58">
        <f t="shared" si="0"/>
        <v>0</v>
      </c>
      <c r="Q14" s="97"/>
      <c r="R14" s="16"/>
      <c r="S14" s="17"/>
      <c r="T14" s="17"/>
      <c r="U14" s="17"/>
      <c r="V14" s="17"/>
    </row>
    <row r="15" spans="1:22" ht="57.75" thickBot="1" x14ac:dyDescent="0.25">
      <c r="A15" s="3">
        <v>3</v>
      </c>
      <c r="B15" s="3"/>
      <c r="C15" s="4" t="s">
        <v>29</v>
      </c>
      <c r="D15" s="5"/>
      <c r="E15" s="5"/>
      <c r="F15" s="28"/>
      <c r="G15" s="19"/>
      <c r="H15" s="29"/>
      <c r="I15" s="29"/>
      <c r="J15" s="29"/>
      <c r="K15" s="29"/>
      <c r="L15" s="80"/>
      <c r="M15" s="80"/>
      <c r="N15" s="80"/>
      <c r="O15" s="80"/>
      <c r="P15" s="21"/>
      <c r="Q15" s="99"/>
      <c r="R15" s="22"/>
      <c r="S15" s="21"/>
      <c r="T15" s="21"/>
      <c r="U15" s="21"/>
      <c r="V15" s="21"/>
    </row>
    <row r="16" spans="1:22" ht="58.5" customHeight="1" x14ac:dyDescent="0.2">
      <c r="A16" s="10">
        <v>3.1</v>
      </c>
      <c r="B16" s="10"/>
      <c r="C16" s="11"/>
      <c r="D16" s="111" t="s">
        <v>30</v>
      </c>
      <c r="E16" s="67" t="s">
        <v>31</v>
      </c>
      <c r="F16" s="30" t="s">
        <v>11</v>
      </c>
      <c r="G16" s="31" t="s">
        <v>32</v>
      </c>
      <c r="H16" s="32" t="s">
        <v>13</v>
      </c>
      <c r="I16" s="32" t="s">
        <v>14</v>
      </c>
      <c r="J16" s="32" t="s">
        <v>105</v>
      </c>
      <c r="K16" s="32" t="s">
        <v>190</v>
      </c>
      <c r="L16" s="77">
        <v>1</v>
      </c>
      <c r="M16" s="77">
        <v>1</v>
      </c>
      <c r="N16" s="77">
        <v>1</v>
      </c>
      <c r="O16" s="77">
        <v>1</v>
      </c>
      <c r="P16" s="58">
        <f>O16*1/L16</f>
        <v>1</v>
      </c>
      <c r="Q16" s="97" t="s">
        <v>250</v>
      </c>
      <c r="R16" s="16"/>
      <c r="S16" s="17"/>
      <c r="T16" s="17"/>
      <c r="U16" s="17"/>
      <c r="V16" s="17"/>
    </row>
    <row r="17" spans="1:22" ht="65.25" customHeight="1" x14ac:dyDescent="0.2">
      <c r="A17" s="10">
        <v>3.2</v>
      </c>
      <c r="B17" s="10"/>
      <c r="C17" s="11"/>
      <c r="D17" s="112"/>
      <c r="E17" s="61" t="s">
        <v>33</v>
      </c>
      <c r="F17" s="23" t="s">
        <v>11</v>
      </c>
      <c r="G17" s="26" t="s">
        <v>34</v>
      </c>
      <c r="H17" s="11" t="s">
        <v>13</v>
      </c>
      <c r="I17" s="11" t="s">
        <v>14</v>
      </c>
      <c r="J17" s="11" t="s">
        <v>105</v>
      </c>
      <c r="K17" s="11" t="s">
        <v>190</v>
      </c>
      <c r="L17" s="77">
        <v>1</v>
      </c>
      <c r="M17" s="77">
        <v>1</v>
      </c>
      <c r="N17" s="77">
        <v>1</v>
      </c>
      <c r="O17" s="77">
        <v>1</v>
      </c>
      <c r="P17" s="58">
        <f>O17*1/L17</f>
        <v>1</v>
      </c>
      <c r="Q17" s="97" t="s">
        <v>250</v>
      </c>
      <c r="R17" s="16"/>
      <c r="S17" s="17"/>
      <c r="T17" s="17"/>
      <c r="U17" s="17"/>
      <c r="V17" s="17"/>
    </row>
    <row r="18" spans="1:22" ht="52.5" customHeight="1" x14ac:dyDescent="0.2">
      <c r="A18" s="10">
        <v>3.3</v>
      </c>
      <c r="B18" s="10"/>
      <c r="C18" s="11"/>
      <c r="D18" s="112"/>
      <c r="E18" s="61" t="s">
        <v>127</v>
      </c>
      <c r="F18" s="12" t="s">
        <v>11</v>
      </c>
      <c r="G18" s="26" t="s">
        <v>328</v>
      </c>
      <c r="H18" s="11" t="s">
        <v>15</v>
      </c>
      <c r="I18" s="14" t="s">
        <v>14</v>
      </c>
      <c r="J18" s="14" t="s">
        <v>105</v>
      </c>
      <c r="K18" s="14" t="s">
        <v>190</v>
      </c>
      <c r="L18" s="77">
        <v>1</v>
      </c>
      <c r="M18" s="77">
        <v>1</v>
      </c>
      <c r="N18" s="77">
        <v>1</v>
      </c>
      <c r="O18" s="77">
        <v>1</v>
      </c>
      <c r="P18" s="58">
        <f>O18*1/L18</f>
        <v>1</v>
      </c>
      <c r="Q18" s="97" t="s">
        <v>251</v>
      </c>
      <c r="R18" s="16"/>
      <c r="S18" s="17"/>
      <c r="T18" s="17"/>
      <c r="U18" s="17"/>
      <c r="V18" s="17"/>
    </row>
    <row r="19" spans="1:22" ht="28.5" x14ac:dyDescent="0.2">
      <c r="A19" s="10">
        <v>3.4</v>
      </c>
      <c r="B19" s="10"/>
      <c r="C19" s="11"/>
      <c r="D19" s="113"/>
      <c r="E19" s="61" t="s">
        <v>35</v>
      </c>
      <c r="F19" s="23"/>
      <c r="G19" s="26" t="s">
        <v>36</v>
      </c>
      <c r="H19" s="11" t="s">
        <v>37</v>
      </c>
      <c r="I19" s="11" t="s">
        <v>38</v>
      </c>
      <c r="J19" s="11" t="s">
        <v>105</v>
      </c>
      <c r="K19" s="11" t="s">
        <v>190</v>
      </c>
      <c r="L19" s="77">
        <v>1</v>
      </c>
      <c r="M19" s="77"/>
      <c r="N19" s="77"/>
      <c r="O19" s="77"/>
      <c r="P19" s="58">
        <f>O19*1/L19</f>
        <v>0</v>
      </c>
      <c r="Q19" s="97"/>
      <c r="R19" s="16"/>
      <c r="S19" s="17"/>
      <c r="T19" s="17"/>
      <c r="U19" s="17"/>
      <c r="V19" s="17"/>
    </row>
    <row r="20" spans="1:22" ht="42.75" x14ac:dyDescent="0.2">
      <c r="A20" s="3">
        <v>4</v>
      </c>
      <c r="B20" s="3"/>
      <c r="C20" s="4" t="s">
        <v>39</v>
      </c>
      <c r="D20" s="5"/>
      <c r="E20" s="5"/>
      <c r="F20" s="28"/>
      <c r="G20" s="19"/>
      <c r="H20" s="29"/>
      <c r="I20" s="29"/>
      <c r="J20" s="29"/>
      <c r="K20" s="29"/>
      <c r="L20" s="80"/>
      <c r="M20" s="80"/>
      <c r="N20" s="80"/>
      <c r="O20" s="80"/>
      <c r="P20" s="21"/>
      <c r="Q20" s="99"/>
      <c r="R20" s="22"/>
      <c r="S20" s="21"/>
      <c r="T20" s="21"/>
      <c r="U20" s="21"/>
      <c r="V20" s="21"/>
    </row>
    <row r="21" spans="1:22" ht="78.75" x14ac:dyDescent="0.2">
      <c r="A21" s="35"/>
      <c r="B21" s="35"/>
      <c r="C21" s="11"/>
      <c r="D21" s="109"/>
      <c r="E21" s="69" t="s">
        <v>150</v>
      </c>
      <c r="F21" s="23" t="s">
        <v>11</v>
      </c>
      <c r="G21" s="26" t="s">
        <v>152</v>
      </c>
      <c r="H21" s="11" t="s">
        <v>13</v>
      </c>
      <c r="I21" s="11" t="s">
        <v>14</v>
      </c>
      <c r="J21" s="11" t="s">
        <v>104</v>
      </c>
      <c r="K21" s="11" t="s">
        <v>190</v>
      </c>
      <c r="L21" s="81"/>
      <c r="M21" s="83"/>
      <c r="N21" s="82"/>
      <c r="O21" s="82"/>
      <c r="P21" s="58" t="e">
        <f>(O21*1/L21)+100%</f>
        <v>#DIV/0!</v>
      </c>
      <c r="Q21" s="97"/>
      <c r="R21" s="16"/>
      <c r="S21" s="17"/>
      <c r="T21" s="17"/>
      <c r="U21" s="17"/>
      <c r="V21" s="17"/>
    </row>
    <row r="22" spans="1:22" ht="47.25" x14ac:dyDescent="0.2">
      <c r="A22" s="10">
        <v>4.1100000000000003</v>
      </c>
      <c r="B22" s="10"/>
      <c r="C22" s="11"/>
      <c r="D22" s="110"/>
      <c r="E22" s="69" t="s">
        <v>151</v>
      </c>
      <c r="F22" s="23" t="s">
        <v>117</v>
      </c>
      <c r="G22" s="26" t="s">
        <v>153</v>
      </c>
      <c r="H22" s="11" t="s">
        <v>13</v>
      </c>
      <c r="I22" s="11" t="s">
        <v>38</v>
      </c>
      <c r="J22" s="11" t="s">
        <v>104</v>
      </c>
      <c r="K22" s="11" t="s">
        <v>190</v>
      </c>
      <c r="L22" s="84"/>
      <c r="M22" s="78"/>
      <c r="N22" s="83"/>
      <c r="O22" s="83"/>
      <c r="P22" s="58" t="e">
        <f>O22*1/L22</f>
        <v>#DIV/0!</v>
      </c>
      <c r="Q22" s="97"/>
      <c r="R22" s="16"/>
      <c r="S22" s="17"/>
      <c r="T22" s="17"/>
      <c r="U22" s="17"/>
      <c r="V22" s="17"/>
    </row>
    <row r="23" spans="1:22" ht="18" x14ac:dyDescent="0.2">
      <c r="A23" s="3" t="s">
        <v>41</v>
      </c>
      <c r="B23" s="3"/>
      <c r="C23" s="4" t="s">
        <v>42</v>
      </c>
      <c r="D23" s="5"/>
      <c r="E23" s="5"/>
      <c r="F23" s="28"/>
      <c r="G23" s="19"/>
      <c r="H23" s="29"/>
      <c r="I23" s="29"/>
      <c r="J23" s="29"/>
      <c r="K23" s="29"/>
      <c r="L23" s="80"/>
      <c r="M23" s="80"/>
      <c r="N23" s="80"/>
      <c r="O23" s="80"/>
      <c r="P23" s="21"/>
      <c r="Q23" s="99"/>
      <c r="R23" s="22"/>
      <c r="S23" s="21"/>
      <c r="T23" s="21"/>
      <c r="U23" s="21"/>
      <c r="V23" s="21"/>
    </row>
    <row r="24" spans="1:22" ht="313.5" customHeight="1" x14ac:dyDescent="0.2">
      <c r="A24" s="10">
        <v>5.0999999999999996</v>
      </c>
      <c r="B24" s="10"/>
      <c r="C24" s="11"/>
      <c r="D24" s="109"/>
      <c r="E24" s="63" t="s">
        <v>158</v>
      </c>
      <c r="F24" s="23" t="s">
        <v>11</v>
      </c>
      <c r="G24" s="25" t="s">
        <v>164</v>
      </c>
      <c r="H24" s="24" t="s">
        <v>13</v>
      </c>
      <c r="I24" s="11" t="s">
        <v>43</v>
      </c>
      <c r="J24" s="11" t="s">
        <v>104</v>
      </c>
      <c r="K24" s="11" t="s">
        <v>190</v>
      </c>
      <c r="L24" s="77">
        <v>1</v>
      </c>
      <c r="M24" s="89"/>
      <c r="N24" s="71"/>
      <c r="O24" s="71">
        <v>0.94</v>
      </c>
      <c r="P24" s="58">
        <f t="shared" ref="P24:P28" si="1">O24*1/L24</f>
        <v>0.94</v>
      </c>
      <c r="Q24" s="100" t="s">
        <v>268</v>
      </c>
      <c r="R24" s="16"/>
      <c r="S24" s="17"/>
      <c r="T24" s="17"/>
      <c r="U24" s="17"/>
      <c r="V24" s="17"/>
    </row>
    <row r="25" spans="1:22" ht="203.25" customHeight="1" x14ac:dyDescent="0.2">
      <c r="A25" s="10">
        <v>5.2</v>
      </c>
      <c r="B25" s="10"/>
      <c r="C25" s="11"/>
      <c r="D25" s="109"/>
      <c r="E25" s="63" t="s">
        <v>160</v>
      </c>
      <c r="F25" s="23" t="s">
        <v>11</v>
      </c>
      <c r="G25" s="25" t="s">
        <v>166</v>
      </c>
      <c r="H25" s="24" t="s">
        <v>13</v>
      </c>
      <c r="I25" s="11" t="s">
        <v>43</v>
      </c>
      <c r="J25" s="11" t="s">
        <v>104</v>
      </c>
      <c r="K25" s="11" t="s">
        <v>190</v>
      </c>
      <c r="L25" s="77">
        <v>1</v>
      </c>
      <c r="M25" s="89">
        <v>1</v>
      </c>
      <c r="N25" s="71">
        <v>1</v>
      </c>
      <c r="O25" s="71">
        <v>1</v>
      </c>
      <c r="P25" s="58">
        <f t="shared" si="1"/>
        <v>1</v>
      </c>
      <c r="Q25" s="100" t="s">
        <v>254</v>
      </c>
      <c r="R25" s="16"/>
      <c r="S25" s="17"/>
      <c r="T25" s="17"/>
      <c r="U25" s="17"/>
      <c r="V25" s="17"/>
    </row>
    <row r="26" spans="1:22" ht="105" customHeight="1" x14ac:dyDescent="0.2">
      <c r="A26" s="10">
        <v>5.3</v>
      </c>
      <c r="B26" s="10"/>
      <c r="C26" s="11"/>
      <c r="D26" s="109"/>
      <c r="E26" s="63" t="s">
        <v>161</v>
      </c>
      <c r="F26" s="23" t="s">
        <v>11</v>
      </c>
      <c r="G26" s="25" t="s">
        <v>167</v>
      </c>
      <c r="H26" s="24" t="s">
        <v>13</v>
      </c>
      <c r="I26" s="11" t="s">
        <v>43</v>
      </c>
      <c r="J26" s="11" t="s">
        <v>105</v>
      </c>
      <c r="K26" s="11" t="s">
        <v>190</v>
      </c>
      <c r="L26" s="77">
        <v>0.6</v>
      </c>
      <c r="M26" s="89"/>
      <c r="N26" s="71">
        <v>0.4703</v>
      </c>
      <c r="O26" s="71">
        <v>0.4703</v>
      </c>
      <c r="P26" s="58">
        <f t="shared" si="1"/>
        <v>0.78383333333333338</v>
      </c>
      <c r="Q26" s="98" t="s">
        <v>255</v>
      </c>
      <c r="R26" s="16"/>
      <c r="S26" s="17"/>
      <c r="T26" s="17"/>
      <c r="U26" s="17"/>
      <c r="V26" s="17"/>
    </row>
    <row r="27" spans="1:22" ht="352.5" customHeight="1" x14ac:dyDescent="0.2">
      <c r="A27" s="10">
        <v>5.4</v>
      </c>
      <c r="B27" s="10"/>
      <c r="C27" s="11"/>
      <c r="D27" s="109"/>
      <c r="E27" s="63" t="s">
        <v>162</v>
      </c>
      <c r="F27" s="23" t="s">
        <v>11</v>
      </c>
      <c r="G27" s="25" t="s">
        <v>168</v>
      </c>
      <c r="H27" s="24" t="s">
        <v>13</v>
      </c>
      <c r="I27" s="11" t="s">
        <v>43</v>
      </c>
      <c r="J27" s="11" t="s">
        <v>105</v>
      </c>
      <c r="K27" s="11" t="s">
        <v>190</v>
      </c>
      <c r="L27" s="77">
        <v>0.6</v>
      </c>
      <c r="M27" s="85"/>
      <c r="N27" s="71">
        <v>0.76200000000000001</v>
      </c>
      <c r="O27" s="71">
        <v>0.76200000000000001</v>
      </c>
      <c r="P27" s="58">
        <f t="shared" si="1"/>
        <v>1.27</v>
      </c>
      <c r="Q27" s="98" t="s">
        <v>267</v>
      </c>
      <c r="R27" s="16"/>
      <c r="S27" s="17"/>
      <c r="T27" s="17"/>
      <c r="U27" s="17"/>
      <c r="V27" s="17"/>
    </row>
    <row r="28" spans="1:22" ht="63" x14ac:dyDescent="0.2">
      <c r="A28" s="10">
        <v>5.5</v>
      </c>
      <c r="B28" s="10"/>
      <c r="C28" s="11"/>
      <c r="D28" s="110"/>
      <c r="E28" s="63" t="s">
        <v>163</v>
      </c>
      <c r="F28" s="23" t="s">
        <v>11</v>
      </c>
      <c r="G28" s="25" t="s">
        <v>169</v>
      </c>
      <c r="H28" s="24" t="s">
        <v>13</v>
      </c>
      <c r="I28" s="11" t="s">
        <v>43</v>
      </c>
      <c r="J28" s="11" t="s">
        <v>104</v>
      </c>
      <c r="K28" s="11" t="s">
        <v>190</v>
      </c>
      <c r="L28" s="77"/>
      <c r="M28" s="85"/>
      <c r="N28" s="71"/>
      <c r="O28" s="71"/>
      <c r="P28" s="58" t="e">
        <f t="shared" si="1"/>
        <v>#DIV/0!</v>
      </c>
      <c r="Q28" s="98"/>
      <c r="R28" s="16"/>
      <c r="S28" s="17"/>
      <c r="T28" s="17"/>
      <c r="U28" s="17"/>
      <c r="V28" s="17"/>
    </row>
    <row r="29" spans="1:22" ht="28.5" x14ac:dyDescent="0.2">
      <c r="A29" s="3">
        <v>6</v>
      </c>
      <c r="B29" s="3"/>
      <c r="C29" s="4" t="s">
        <v>44</v>
      </c>
      <c r="D29" s="5"/>
      <c r="E29" s="5"/>
      <c r="F29" s="28"/>
      <c r="G29" s="19"/>
      <c r="H29" s="29"/>
      <c r="I29" s="29"/>
      <c r="J29" s="29"/>
      <c r="K29" s="29"/>
      <c r="L29" s="80"/>
      <c r="M29" s="80"/>
      <c r="N29" s="80"/>
      <c r="O29" s="80"/>
      <c r="P29" s="21"/>
      <c r="Q29" s="99"/>
      <c r="R29" s="22"/>
      <c r="S29" s="21"/>
      <c r="T29" s="21"/>
      <c r="U29" s="21"/>
      <c r="V29" s="21"/>
    </row>
    <row r="30" spans="1:22" ht="209.25" customHeight="1" x14ac:dyDescent="0.2">
      <c r="A30" s="10">
        <v>6.1</v>
      </c>
      <c r="B30" s="10"/>
      <c r="C30" s="11"/>
      <c r="D30" s="108" t="s">
        <v>45</v>
      </c>
      <c r="E30" s="61" t="s">
        <v>46</v>
      </c>
      <c r="F30" s="23" t="s">
        <v>11</v>
      </c>
      <c r="G30" s="26" t="s">
        <v>170</v>
      </c>
      <c r="H30" s="11" t="s">
        <v>13</v>
      </c>
      <c r="I30" s="11" t="s">
        <v>14</v>
      </c>
      <c r="J30" s="11" t="s">
        <v>104</v>
      </c>
      <c r="K30" s="11" t="s">
        <v>190</v>
      </c>
      <c r="L30" s="71">
        <v>1</v>
      </c>
      <c r="M30" s="89"/>
      <c r="N30" s="71"/>
      <c r="O30" s="71">
        <v>0.8</v>
      </c>
      <c r="P30" s="58">
        <f>O30*1/L30</f>
        <v>0.8</v>
      </c>
      <c r="Q30" s="98" t="s">
        <v>270</v>
      </c>
      <c r="R30" s="16"/>
      <c r="S30" s="17"/>
      <c r="T30" s="17"/>
      <c r="U30" s="17"/>
      <c r="V30" s="17"/>
    </row>
    <row r="31" spans="1:22" ht="150" customHeight="1" x14ac:dyDescent="0.2">
      <c r="A31" s="10">
        <v>6.2</v>
      </c>
      <c r="B31" s="10"/>
      <c r="C31" s="11"/>
      <c r="D31" s="109"/>
      <c r="E31" s="36" t="s">
        <v>329</v>
      </c>
      <c r="F31" s="37" t="s">
        <v>11</v>
      </c>
      <c r="G31" s="13" t="s">
        <v>173</v>
      </c>
      <c r="H31" s="11" t="s">
        <v>13</v>
      </c>
      <c r="I31" s="11" t="s">
        <v>14</v>
      </c>
      <c r="J31" s="11" t="s">
        <v>104</v>
      </c>
      <c r="K31" s="11" t="s">
        <v>190</v>
      </c>
      <c r="L31" s="71">
        <v>1</v>
      </c>
      <c r="M31" s="89"/>
      <c r="N31" s="71"/>
      <c r="O31" s="71">
        <v>1</v>
      </c>
      <c r="P31" s="58">
        <f>O31*1/L31</f>
        <v>1</v>
      </c>
      <c r="Q31" s="98" t="s">
        <v>271</v>
      </c>
      <c r="R31" s="16"/>
      <c r="S31" s="17"/>
      <c r="T31" s="17"/>
      <c r="U31" s="17"/>
      <c r="V31" s="17"/>
    </row>
    <row r="32" spans="1:22" ht="114" x14ac:dyDescent="0.2">
      <c r="A32" s="10">
        <v>6.3</v>
      </c>
      <c r="B32" s="10"/>
      <c r="C32" s="11"/>
      <c r="D32" s="109"/>
      <c r="E32" s="36" t="s">
        <v>171</v>
      </c>
      <c r="F32" s="37" t="s">
        <v>11</v>
      </c>
      <c r="G32" s="13" t="s">
        <v>174</v>
      </c>
      <c r="H32" s="11" t="s">
        <v>13</v>
      </c>
      <c r="I32" s="11" t="s">
        <v>14</v>
      </c>
      <c r="J32" s="11" t="s">
        <v>105</v>
      </c>
      <c r="K32" s="11" t="s">
        <v>190</v>
      </c>
      <c r="L32" s="79">
        <v>1390</v>
      </c>
      <c r="M32" s="90"/>
      <c r="N32" s="79">
        <v>3585</v>
      </c>
      <c r="O32" s="79">
        <v>3585</v>
      </c>
      <c r="P32" s="58">
        <f>O32*1/L32</f>
        <v>2.579136690647482</v>
      </c>
      <c r="Q32" s="98" t="s">
        <v>269</v>
      </c>
      <c r="R32" s="16"/>
      <c r="S32" s="17"/>
      <c r="T32" s="17"/>
      <c r="U32" s="17"/>
      <c r="V32" s="17"/>
    </row>
    <row r="33" spans="1:22" ht="318.75" customHeight="1" x14ac:dyDescent="0.2">
      <c r="A33" s="10">
        <v>6.3</v>
      </c>
      <c r="B33" s="10"/>
      <c r="C33" s="11"/>
      <c r="D33" s="109"/>
      <c r="E33" s="63" t="s">
        <v>159</v>
      </c>
      <c r="F33" s="23" t="s">
        <v>11</v>
      </c>
      <c r="G33" s="25" t="s">
        <v>165</v>
      </c>
      <c r="H33" s="24" t="s">
        <v>13</v>
      </c>
      <c r="I33" s="11" t="s">
        <v>43</v>
      </c>
      <c r="J33" s="11" t="s">
        <v>104</v>
      </c>
      <c r="K33" s="11" t="s">
        <v>190</v>
      </c>
      <c r="L33" s="72">
        <v>0.03</v>
      </c>
      <c r="M33" s="85"/>
      <c r="N33" s="75"/>
      <c r="O33" s="74">
        <v>-0.1033</v>
      </c>
      <c r="P33" s="58">
        <f t="shared" ref="P33" si="2">O33*1/L33</f>
        <v>-3.4433333333333334</v>
      </c>
      <c r="Q33" s="100" t="s">
        <v>272</v>
      </c>
      <c r="R33" s="16"/>
      <c r="S33" s="17"/>
      <c r="T33" s="17"/>
      <c r="U33" s="17"/>
      <c r="V33" s="17"/>
    </row>
    <row r="34" spans="1:22" ht="111.75" customHeight="1" x14ac:dyDescent="0.2">
      <c r="A34" s="10">
        <v>6.4</v>
      </c>
      <c r="B34" s="10"/>
      <c r="C34" s="11"/>
      <c r="D34" s="110"/>
      <c r="E34" s="61" t="s">
        <v>172</v>
      </c>
      <c r="F34" s="37" t="s">
        <v>11</v>
      </c>
      <c r="G34" s="13" t="s">
        <v>175</v>
      </c>
      <c r="H34" s="11" t="s">
        <v>13</v>
      </c>
      <c r="I34" s="11" t="s">
        <v>14</v>
      </c>
      <c r="J34" s="11" t="s">
        <v>104</v>
      </c>
      <c r="K34" s="11" t="s">
        <v>190</v>
      </c>
      <c r="L34" s="71">
        <v>0.5</v>
      </c>
      <c r="M34" s="71"/>
      <c r="N34" s="71"/>
      <c r="O34" s="71">
        <v>0.91</v>
      </c>
      <c r="P34" s="58">
        <f>O34*1/L34</f>
        <v>1.82</v>
      </c>
      <c r="Q34" s="98" t="s">
        <v>330</v>
      </c>
      <c r="R34" s="16"/>
      <c r="S34" s="17"/>
      <c r="T34" s="17"/>
      <c r="U34" s="17"/>
      <c r="V34" s="17"/>
    </row>
    <row r="35" spans="1:22" ht="71.25" x14ac:dyDescent="0.2">
      <c r="A35" s="3">
        <v>7</v>
      </c>
      <c r="B35" s="3"/>
      <c r="C35" s="4" t="s">
        <v>128</v>
      </c>
      <c r="D35" s="5"/>
      <c r="E35" s="5"/>
      <c r="F35" s="28"/>
      <c r="G35" s="19"/>
      <c r="H35" s="29"/>
      <c r="I35" s="29"/>
      <c r="J35" s="29"/>
      <c r="K35" s="29"/>
      <c r="L35" s="80"/>
      <c r="M35" s="80"/>
      <c r="N35" s="80"/>
      <c r="O35" s="80"/>
      <c r="P35" s="21"/>
      <c r="Q35" s="99"/>
      <c r="R35" s="22"/>
      <c r="S35" s="21"/>
      <c r="T35" s="21"/>
      <c r="U35" s="21"/>
      <c r="V35" s="21"/>
    </row>
    <row r="36" spans="1:22" ht="47.25" x14ac:dyDescent="0.2">
      <c r="A36" s="10">
        <v>7.1</v>
      </c>
      <c r="B36" s="10"/>
      <c r="C36" s="11"/>
      <c r="D36" s="108" t="s">
        <v>47</v>
      </c>
      <c r="E36" s="38" t="s">
        <v>48</v>
      </c>
      <c r="F36" s="39" t="s">
        <v>11</v>
      </c>
      <c r="G36" s="102" t="s">
        <v>49</v>
      </c>
      <c r="H36" s="40" t="s">
        <v>13</v>
      </c>
      <c r="I36" s="40" t="s">
        <v>14</v>
      </c>
      <c r="J36" s="40" t="s">
        <v>105</v>
      </c>
      <c r="K36" s="40" t="s">
        <v>190</v>
      </c>
      <c r="L36" s="75"/>
      <c r="M36" s="83"/>
      <c r="N36" s="75"/>
      <c r="O36" s="75"/>
      <c r="P36" s="58" t="e">
        <f t="shared" ref="P36:P42" si="3">O36*1/L36</f>
        <v>#DIV/0!</v>
      </c>
      <c r="Q36" s="98"/>
      <c r="R36" s="16"/>
      <c r="S36" s="17"/>
      <c r="T36" s="17"/>
      <c r="U36" s="17"/>
      <c r="V36" s="17"/>
    </row>
    <row r="37" spans="1:22" ht="31.5" x14ac:dyDescent="0.2">
      <c r="A37" s="10">
        <v>7.2</v>
      </c>
      <c r="B37" s="10"/>
      <c r="C37" s="11"/>
      <c r="D37" s="109"/>
      <c r="E37" s="38" t="s">
        <v>50</v>
      </c>
      <c r="F37" s="39" t="s">
        <v>74</v>
      </c>
      <c r="G37" s="102" t="s">
        <v>51</v>
      </c>
      <c r="H37" s="40" t="s">
        <v>13</v>
      </c>
      <c r="I37" s="40" t="s">
        <v>38</v>
      </c>
      <c r="J37" s="40" t="s">
        <v>105</v>
      </c>
      <c r="K37" s="40" t="s">
        <v>190</v>
      </c>
      <c r="L37" s="75"/>
      <c r="M37" s="83"/>
      <c r="N37" s="75"/>
      <c r="O37" s="75"/>
      <c r="P37" s="58" t="e">
        <f t="shared" si="3"/>
        <v>#DIV/0!</v>
      </c>
      <c r="Q37" s="98"/>
      <c r="R37" s="16"/>
      <c r="S37" s="17"/>
      <c r="T37" s="17"/>
      <c r="U37" s="17"/>
      <c r="V37" s="17"/>
    </row>
    <row r="38" spans="1:22" ht="31.5" x14ac:dyDescent="0.2">
      <c r="A38" s="10">
        <v>7.3</v>
      </c>
      <c r="B38" s="10"/>
      <c r="C38" s="11"/>
      <c r="D38" s="109"/>
      <c r="E38" s="38" t="s">
        <v>52</v>
      </c>
      <c r="F38" s="39" t="s">
        <v>11</v>
      </c>
      <c r="G38" s="102" t="s">
        <v>53</v>
      </c>
      <c r="H38" s="40" t="s">
        <v>13</v>
      </c>
      <c r="I38" s="40" t="s">
        <v>14</v>
      </c>
      <c r="J38" s="40" t="s">
        <v>105</v>
      </c>
      <c r="K38" s="40" t="s">
        <v>190</v>
      </c>
      <c r="L38" s="75"/>
      <c r="M38" s="83"/>
      <c r="N38" s="75"/>
      <c r="O38" s="75"/>
      <c r="P38" s="58" t="e">
        <f t="shared" si="3"/>
        <v>#DIV/0!</v>
      </c>
      <c r="Q38" s="98"/>
      <c r="R38" s="16"/>
      <c r="S38" s="17"/>
      <c r="T38" s="17"/>
      <c r="U38" s="17"/>
      <c r="V38" s="17"/>
    </row>
    <row r="39" spans="1:22" ht="31.5" x14ac:dyDescent="0.2">
      <c r="A39" s="10">
        <v>7.4</v>
      </c>
      <c r="B39" s="10"/>
      <c r="C39" s="11"/>
      <c r="D39" s="109"/>
      <c r="E39" s="38" t="s">
        <v>54</v>
      </c>
      <c r="F39" s="39" t="s">
        <v>11</v>
      </c>
      <c r="G39" s="102" t="s">
        <v>55</v>
      </c>
      <c r="H39" s="40" t="s">
        <v>13</v>
      </c>
      <c r="I39" s="40" t="s">
        <v>14</v>
      </c>
      <c r="J39" s="40" t="s">
        <v>105</v>
      </c>
      <c r="K39" s="40" t="s">
        <v>190</v>
      </c>
      <c r="L39" s="75"/>
      <c r="M39" s="83"/>
      <c r="N39" s="75"/>
      <c r="O39" s="75"/>
      <c r="P39" s="58" t="e">
        <f t="shared" si="3"/>
        <v>#DIV/0!</v>
      </c>
      <c r="Q39" s="98"/>
      <c r="R39" s="16"/>
      <c r="S39" s="17"/>
      <c r="T39" s="17"/>
      <c r="U39" s="17"/>
      <c r="V39" s="17"/>
    </row>
    <row r="40" spans="1:22" ht="31.5" x14ac:dyDescent="0.2">
      <c r="A40" s="10">
        <v>7.5</v>
      </c>
      <c r="B40" s="10"/>
      <c r="C40" s="11"/>
      <c r="D40" s="109"/>
      <c r="E40" s="38" t="s">
        <v>56</v>
      </c>
      <c r="F40" s="39" t="s">
        <v>40</v>
      </c>
      <c r="G40" s="102" t="s">
        <v>57</v>
      </c>
      <c r="H40" s="40" t="s">
        <v>37</v>
      </c>
      <c r="I40" s="40" t="s">
        <v>14</v>
      </c>
      <c r="J40" s="40" t="s">
        <v>105</v>
      </c>
      <c r="K40" s="40" t="s">
        <v>190</v>
      </c>
      <c r="L40" s="75"/>
      <c r="M40" s="83"/>
      <c r="N40" s="75"/>
      <c r="O40" s="75"/>
      <c r="P40" s="58" t="e">
        <f t="shared" si="3"/>
        <v>#DIV/0!</v>
      </c>
      <c r="Q40" s="98"/>
      <c r="R40" s="16"/>
      <c r="S40" s="17"/>
      <c r="T40" s="17"/>
      <c r="U40" s="17"/>
      <c r="V40" s="17"/>
    </row>
    <row r="41" spans="1:22" ht="63" x14ac:dyDescent="0.2">
      <c r="A41" s="10">
        <v>7.6</v>
      </c>
      <c r="B41" s="10"/>
      <c r="C41" s="11"/>
      <c r="D41" s="110"/>
      <c r="E41" s="38" t="s">
        <v>58</v>
      </c>
      <c r="F41" s="39" t="s">
        <v>11</v>
      </c>
      <c r="G41" s="102" t="s">
        <v>59</v>
      </c>
      <c r="H41" s="40" t="s">
        <v>15</v>
      </c>
      <c r="I41" s="40" t="s">
        <v>14</v>
      </c>
      <c r="J41" s="40" t="s">
        <v>104</v>
      </c>
      <c r="K41" s="40" t="s">
        <v>190</v>
      </c>
      <c r="L41" s="75"/>
      <c r="M41" s="83"/>
      <c r="N41" s="75"/>
      <c r="O41" s="75"/>
      <c r="P41" s="58" t="e">
        <f t="shared" si="3"/>
        <v>#DIV/0!</v>
      </c>
      <c r="Q41" s="98"/>
      <c r="R41" s="16"/>
      <c r="S41" s="17"/>
      <c r="T41" s="17"/>
      <c r="U41" s="17"/>
      <c r="V41" s="17"/>
    </row>
    <row r="42" spans="1:22" ht="78.75" x14ac:dyDescent="0.2">
      <c r="A42" s="10">
        <v>7.7</v>
      </c>
      <c r="B42" s="10"/>
      <c r="C42" s="11"/>
      <c r="D42" s="27"/>
      <c r="E42" s="38" t="s">
        <v>60</v>
      </c>
      <c r="F42" s="39" t="s">
        <v>11</v>
      </c>
      <c r="G42" s="102" t="s">
        <v>61</v>
      </c>
      <c r="H42" s="40" t="s">
        <v>13</v>
      </c>
      <c r="I42" s="40" t="s">
        <v>14</v>
      </c>
      <c r="J42" s="40" t="s">
        <v>104</v>
      </c>
      <c r="K42" s="40" t="s">
        <v>190</v>
      </c>
      <c r="L42" s="75"/>
      <c r="M42" s="83"/>
      <c r="N42" s="75"/>
      <c r="O42" s="75"/>
      <c r="P42" s="58" t="e">
        <f t="shared" si="3"/>
        <v>#DIV/0!</v>
      </c>
      <c r="Q42" s="98"/>
      <c r="R42" s="16"/>
      <c r="S42" s="17"/>
      <c r="T42" s="17"/>
      <c r="U42" s="17"/>
      <c r="V42" s="17"/>
    </row>
    <row r="43" spans="1:22" ht="28.5" x14ac:dyDescent="0.2">
      <c r="A43" s="3">
        <v>8</v>
      </c>
      <c r="B43" s="3"/>
      <c r="C43" s="4" t="s">
        <v>62</v>
      </c>
      <c r="D43" s="5"/>
      <c r="E43" s="5"/>
      <c r="F43" s="41"/>
      <c r="G43" s="19"/>
      <c r="H43" s="42"/>
      <c r="I43" s="29"/>
      <c r="J43" s="29"/>
      <c r="K43" s="29"/>
      <c r="L43" s="80"/>
      <c r="M43" s="80"/>
      <c r="N43" s="80"/>
      <c r="O43" s="80"/>
      <c r="P43" s="21"/>
      <c r="Q43" s="99"/>
      <c r="R43" s="22"/>
      <c r="S43" s="21"/>
      <c r="T43" s="21"/>
      <c r="U43" s="21"/>
      <c r="V43" s="21"/>
    </row>
    <row r="44" spans="1:22" ht="70.5" customHeight="1" x14ac:dyDescent="0.2">
      <c r="A44" s="10">
        <v>8.1</v>
      </c>
      <c r="B44" s="10"/>
      <c r="C44" s="11"/>
      <c r="D44" s="108" t="s">
        <v>63</v>
      </c>
      <c r="E44" s="66" t="s">
        <v>64</v>
      </c>
      <c r="F44" s="43" t="s">
        <v>11</v>
      </c>
      <c r="G44" s="103" t="s">
        <v>65</v>
      </c>
      <c r="H44" s="44" t="s">
        <v>13</v>
      </c>
      <c r="I44" s="44" t="s">
        <v>14</v>
      </c>
      <c r="J44" s="59" t="s">
        <v>104</v>
      </c>
      <c r="K44" s="59" t="s">
        <v>190</v>
      </c>
      <c r="L44" s="86">
        <v>1</v>
      </c>
      <c r="M44" s="87">
        <v>0.5</v>
      </c>
      <c r="N44" s="87">
        <v>1</v>
      </c>
      <c r="O44" s="87">
        <v>1</v>
      </c>
      <c r="P44" s="58">
        <f>O44*1/L44</f>
        <v>1</v>
      </c>
      <c r="Q44" s="98" t="s">
        <v>331</v>
      </c>
      <c r="R44" s="16"/>
      <c r="S44" s="17"/>
      <c r="T44" s="17"/>
      <c r="U44" s="17"/>
      <c r="V44" s="17"/>
    </row>
    <row r="45" spans="1:22" ht="89.25" customHeight="1" x14ac:dyDescent="0.2">
      <c r="A45" s="10">
        <v>8.1999999999999993</v>
      </c>
      <c r="B45" s="10"/>
      <c r="C45" s="11"/>
      <c r="D45" s="109"/>
      <c r="E45" s="66" t="s">
        <v>66</v>
      </c>
      <c r="F45" s="43" t="s">
        <v>11</v>
      </c>
      <c r="G45" s="57" t="s">
        <v>65</v>
      </c>
      <c r="H45" s="44" t="s">
        <v>13</v>
      </c>
      <c r="I45" s="44" t="s">
        <v>14</v>
      </c>
      <c r="J45" s="59" t="s">
        <v>104</v>
      </c>
      <c r="K45" s="59" t="s">
        <v>190</v>
      </c>
      <c r="L45" s="86">
        <v>1</v>
      </c>
      <c r="M45" s="87">
        <v>0.35</v>
      </c>
      <c r="N45" s="86">
        <v>0.83289999999999997</v>
      </c>
      <c r="O45" s="87">
        <v>0.83289999999999997</v>
      </c>
      <c r="P45" s="58">
        <f>O45*1/L45</f>
        <v>0.83289999999999997</v>
      </c>
      <c r="Q45" s="98" t="s">
        <v>332</v>
      </c>
      <c r="R45" s="16"/>
      <c r="S45" s="17"/>
      <c r="T45" s="17"/>
      <c r="U45" s="17"/>
      <c r="V45" s="17"/>
    </row>
    <row r="46" spans="1:22" ht="69.75" customHeight="1" x14ac:dyDescent="0.2">
      <c r="A46" s="10">
        <v>8.3000000000000007</v>
      </c>
      <c r="B46" s="10"/>
      <c r="C46" s="11"/>
      <c r="D46" s="109"/>
      <c r="E46" s="66" t="s">
        <v>67</v>
      </c>
      <c r="F46" s="43" t="s">
        <v>11</v>
      </c>
      <c r="G46" s="57" t="s">
        <v>68</v>
      </c>
      <c r="H46" s="44" t="s">
        <v>13</v>
      </c>
      <c r="I46" s="44" t="s">
        <v>14</v>
      </c>
      <c r="J46" s="59" t="s">
        <v>104</v>
      </c>
      <c r="K46" s="59" t="s">
        <v>190</v>
      </c>
      <c r="L46" s="86">
        <v>1</v>
      </c>
      <c r="M46" s="87">
        <v>0.77110000000000001</v>
      </c>
      <c r="N46" s="86">
        <v>0.81289999999999996</v>
      </c>
      <c r="O46" s="87">
        <v>0.81289999999999996</v>
      </c>
      <c r="P46" s="58">
        <f>O46*1/L46</f>
        <v>0.81289999999999996</v>
      </c>
      <c r="Q46" s="98" t="s">
        <v>273</v>
      </c>
      <c r="R46" s="16"/>
      <c r="S46" s="17"/>
      <c r="T46" s="17"/>
      <c r="U46" s="17"/>
      <c r="V46" s="17"/>
    </row>
    <row r="47" spans="1:22" ht="63" x14ac:dyDescent="0.2">
      <c r="A47" s="10">
        <v>8.4</v>
      </c>
      <c r="B47" s="10"/>
      <c r="C47" s="11"/>
      <c r="D47" s="110"/>
      <c r="E47" s="66" t="s">
        <v>69</v>
      </c>
      <c r="F47" s="43" t="s">
        <v>11</v>
      </c>
      <c r="G47" s="57" t="s">
        <v>70</v>
      </c>
      <c r="H47" s="44" t="s">
        <v>13</v>
      </c>
      <c r="I47" s="44" t="s">
        <v>14</v>
      </c>
      <c r="J47" s="59" t="s">
        <v>104</v>
      </c>
      <c r="K47" s="59" t="s">
        <v>190</v>
      </c>
      <c r="L47" s="86">
        <v>1</v>
      </c>
      <c r="M47" s="81">
        <v>0.93</v>
      </c>
      <c r="N47" s="86"/>
      <c r="O47" s="81">
        <v>0.93</v>
      </c>
      <c r="P47" s="58">
        <f>O47*1/L47</f>
        <v>0.93</v>
      </c>
      <c r="Q47" s="98" t="s">
        <v>247</v>
      </c>
      <c r="R47" s="16"/>
      <c r="S47" s="17"/>
      <c r="T47" s="17"/>
      <c r="U47" s="17"/>
      <c r="V47" s="17"/>
    </row>
    <row r="48" spans="1:22" ht="28.5" x14ac:dyDescent="0.2">
      <c r="A48" s="3" t="s">
        <v>71</v>
      </c>
      <c r="B48" s="3"/>
      <c r="C48" s="4" t="s">
        <v>72</v>
      </c>
      <c r="D48" s="5"/>
      <c r="E48" s="5"/>
      <c r="F48" s="28"/>
      <c r="G48" s="19"/>
      <c r="H48" s="29"/>
      <c r="I48" s="29"/>
      <c r="J48" s="29"/>
      <c r="K48" s="29"/>
      <c r="L48" s="80"/>
      <c r="M48" s="80"/>
      <c r="N48" s="80"/>
      <c r="O48" s="80"/>
      <c r="P48" s="21"/>
      <c r="Q48" s="99"/>
      <c r="R48" s="22"/>
      <c r="S48" s="21"/>
      <c r="T48" s="21"/>
      <c r="U48" s="21"/>
      <c r="V48" s="21"/>
    </row>
    <row r="49" spans="1:22" ht="57" x14ac:dyDescent="0.2">
      <c r="A49" s="10">
        <v>9.1</v>
      </c>
      <c r="B49" s="10"/>
      <c r="C49" s="11"/>
      <c r="D49" s="108" t="s">
        <v>115</v>
      </c>
      <c r="E49" s="27" t="s">
        <v>116</v>
      </c>
      <c r="F49" s="23" t="s">
        <v>117</v>
      </c>
      <c r="G49" s="26" t="s">
        <v>118</v>
      </c>
      <c r="H49" s="11" t="s">
        <v>13</v>
      </c>
      <c r="I49" s="11" t="s">
        <v>129</v>
      </c>
      <c r="J49" s="11" t="s">
        <v>105</v>
      </c>
      <c r="K49" s="11" t="s">
        <v>190</v>
      </c>
      <c r="L49" s="71">
        <v>1</v>
      </c>
      <c r="M49" s="71">
        <v>1</v>
      </c>
      <c r="N49" s="71">
        <v>1</v>
      </c>
      <c r="O49" s="71">
        <v>1</v>
      </c>
      <c r="P49" s="58">
        <f>O49*1/L49</f>
        <v>1</v>
      </c>
      <c r="Q49" s="97" t="s">
        <v>253</v>
      </c>
      <c r="R49" s="56"/>
      <c r="S49" s="17"/>
      <c r="T49" s="17"/>
      <c r="U49" s="17"/>
      <c r="V49" s="17"/>
    </row>
    <row r="50" spans="1:22" ht="63" x14ac:dyDescent="0.2">
      <c r="A50" s="10"/>
      <c r="B50" s="10"/>
      <c r="C50" s="11"/>
      <c r="D50" s="109"/>
      <c r="E50" s="62" t="s">
        <v>133</v>
      </c>
      <c r="F50" s="23" t="s">
        <v>117</v>
      </c>
      <c r="G50" s="57" t="s">
        <v>134</v>
      </c>
      <c r="H50" s="11" t="s">
        <v>13</v>
      </c>
      <c r="I50" s="11" t="s">
        <v>129</v>
      </c>
      <c r="J50" s="11" t="s">
        <v>104</v>
      </c>
      <c r="K50" s="11" t="s">
        <v>190</v>
      </c>
      <c r="L50" s="71">
        <v>1</v>
      </c>
      <c r="M50" s="71">
        <v>1</v>
      </c>
      <c r="N50" s="71">
        <v>1</v>
      </c>
      <c r="O50" s="71">
        <v>1</v>
      </c>
      <c r="P50" s="58">
        <f>O50*1/L50</f>
        <v>1</v>
      </c>
      <c r="Q50" s="97" t="s">
        <v>276</v>
      </c>
      <c r="R50" s="56"/>
      <c r="S50" s="17"/>
      <c r="T50" s="17"/>
      <c r="U50" s="17"/>
      <c r="V50" s="17"/>
    </row>
    <row r="51" spans="1:22" ht="78.75" x14ac:dyDescent="0.2">
      <c r="A51" s="10"/>
      <c r="B51" s="10"/>
      <c r="C51" s="11"/>
      <c r="D51" s="109"/>
      <c r="E51" s="27" t="s">
        <v>135</v>
      </c>
      <c r="F51" s="23" t="s">
        <v>11</v>
      </c>
      <c r="G51" s="57" t="s">
        <v>136</v>
      </c>
      <c r="H51" s="11" t="s">
        <v>13</v>
      </c>
      <c r="I51" s="11" t="s">
        <v>129</v>
      </c>
      <c r="J51" s="11" t="s">
        <v>104</v>
      </c>
      <c r="K51" s="11" t="s">
        <v>190</v>
      </c>
      <c r="L51" s="71">
        <v>1</v>
      </c>
      <c r="M51" s="71">
        <v>0.5</v>
      </c>
      <c r="N51" s="71">
        <v>1</v>
      </c>
      <c r="O51" s="71">
        <v>1</v>
      </c>
      <c r="P51" s="58">
        <f>O51*1/L51</f>
        <v>1</v>
      </c>
      <c r="Q51" s="97" t="s">
        <v>277</v>
      </c>
      <c r="R51" s="56"/>
      <c r="S51" s="17"/>
      <c r="T51" s="17"/>
      <c r="U51" s="17"/>
      <c r="V51" s="17"/>
    </row>
    <row r="52" spans="1:22" ht="63" x14ac:dyDescent="0.2">
      <c r="A52" s="10"/>
      <c r="B52" s="10"/>
      <c r="C52" s="11"/>
      <c r="D52" s="109"/>
      <c r="E52" s="27" t="s">
        <v>137</v>
      </c>
      <c r="F52" s="23" t="s">
        <v>11</v>
      </c>
      <c r="G52" s="57" t="s">
        <v>138</v>
      </c>
      <c r="H52" s="11" t="s">
        <v>13</v>
      </c>
      <c r="I52" s="11" t="s">
        <v>129</v>
      </c>
      <c r="J52" s="11" t="s">
        <v>104</v>
      </c>
      <c r="K52" s="11" t="s">
        <v>190</v>
      </c>
      <c r="L52" s="71">
        <v>0.95</v>
      </c>
      <c r="M52" s="73">
        <v>0.31169999999999998</v>
      </c>
      <c r="N52" s="71">
        <v>1</v>
      </c>
      <c r="O52" s="71">
        <v>1</v>
      </c>
      <c r="P52" s="58">
        <f>O52</f>
        <v>1</v>
      </c>
      <c r="Q52" s="97" t="s">
        <v>278</v>
      </c>
      <c r="R52" s="56"/>
      <c r="S52" s="17"/>
      <c r="T52" s="17"/>
      <c r="U52" s="17"/>
      <c r="V52" s="17"/>
    </row>
    <row r="53" spans="1:22" ht="63" x14ac:dyDescent="0.2">
      <c r="A53" s="10"/>
      <c r="B53" s="10"/>
      <c r="C53" s="11"/>
      <c r="D53" s="109"/>
      <c r="E53" s="62" t="s">
        <v>139</v>
      </c>
      <c r="F53" s="23" t="s">
        <v>11</v>
      </c>
      <c r="G53" s="57" t="s">
        <v>140</v>
      </c>
      <c r="H53" s="11" t="s">
        <v>13</v>
      </c>
      <c r="I53" s="11" t="s">
        <v>129</v>
      </c>
      <c r="J53" s="11" t="s">
        <v>105</v>
      </c>
      <c r="K53" s="11" t="s">
        <v>190</v>
      </c>
      <c r="L53" s="96">
        <v>5195</v>
      </c>
      <c r="M53" s="96"/>
      <c r="N53" s="96">
        <v>7841</v>
      </c>
      <c r="O53" s="96">
        <v>7841</v>
      </c>
      <c r="P53" s="58">
        <f>O53*1/L53</f>
        <v>1.5093358999037536</v>
      </c>
      <c r="Q53" s="97" t="s">
        <v>279</v>
      </c>
      <c r="R53" s="56"/>
      <c r="S53" s="17"/>
      <c r="T53" s="17"/>
      <c r="U53" s="17"/>
      <c r="V53" s="17"/>
    </row>
    <row r="54" spans="1:22" ht="135.75" customHeight="1" x14ac:dyDescent="0.2">
      <c r="A54" s="10"/>
      <c r="B54" s="10"/>
      <c r="C54" s="11"/>
      <c r="D54" s="109"/>
      <c r="E54" s="62" t="s">
        <v>141</v>
      </c>
      <c r="F54" s="23" t="s">
        <v>11</v>
      </c>
      <c r="G54" s="57" t="s">
        <v>142</v>
      </c>
      <c r="H54" s="11" t="s">
        <v>13</v>
      </c>
      <c r="I54" s="11" t="s">
        <v>129</v>
      </c>
      <c r="J54" s="11" t="s">
        <v>105</v>
      </c>
      <c r="K54" s="11" t="s">
        <v>190</v>
      </c>
      <c r="L54" s="79">
        <v>1</v>
      </c>
      <c r="M54" s="73">
        <v>3.0000000000000001E-3</v>
      </c>
      <c r="N54" s="79">
        <v>1</v>
      </c>
      <c r="O54" s="79">
        <v>1</v>
      </c>
      <c r="P54" s="58">
        <f>O54*1/L54</f>
        <v>1</v>
      </c>
      <c r="Q54" s="97" t="s">
        <v>280</v>
      </c>
      <c r="R54" s="56"/>
      <c r="S54" s="17"/>
      <c r="T54" s="17"/>
      <c r="U54" s="17"/>
      <c r="V54" s="17"/>
    </row>
    <row r="55" spans="1:22" ht="28.5" x14ac:dyDescent="0.2">
      <c r="A55" s="3">
        <v>10</v>
      </c>
      <c r="B55" s="3"/>
      <c r="C55" s="4" t="s">
        <v>119</v>
      </c>
      <c r="D55" s="5"/>
      <c r="E55" s="5"/>
      <c r="F55" s="28"/>
      <c r="G55" s="19"/>
      <c r="H55" s="29"/>
      <c r="I55" s="29"/>
      <c r="J55" s="29"/>
      <c r="K55" s="29"/>
      <c r="L55" s="80"/>
      <c r="M55" s="80"/>
      <c r="N55" s="80"/>
      <c r="O55" s="80"/>
      <c r="P55" s="21"/>
      <c r="Q55" s="99"/>
      <c r="R55" s="22"/>
      <c r="S55" s="21"/>
      <c r="T55" s="21"/>
      <c r="U55" s="21"/>
      <c r="V55" s="21"/>
    </row>
    <row r="56" spans="1:22" ht="81.75" customHeight="1" x14ac:dyDescent="0.2">
      <c r="A56" s="10">
        <v>10.1</v>
      </c>
      <c r="B56" s="10"/>
      <c r="C56" s="11"/>
      <c r="D56" s="108" t="s">
        <v>73</v>
      </c>
      <c r="E56" s="114" t="s">
        <v>333</v>
      </c>
      <c r="F56" s="45" t="s">
        <v>11</v>
      </c>
      <c r="G56" s="104" t="s">
        <v>334</v>
      </c>
      <c r="H56" s="46" t="s">
        <v>13</v>
      </c>
      <c r="I56" s="47" t="s">
        <v>14</v>
      </c>
      <c r="J56" s="47"/>
      <c r="K56" s="47" t="s">
        <v>190</v>
      </c>
      <c r="L56" s="88">
        <v>1</v>
      </c>
      <c r="M56" s="83"/>
      <c r="N56" s="88"/>
      <c r="O56" s="88">
        <v>1</v>
      </c>
      <c r="P56" s="58">
        <f t="shared" ref="P56:P65" si="4">O56*1/L56</f>
        <v>1</v>
      </c>
      <c r="Q56" s="98" t="s">
        <v>358</v>
      </c>
      <c r="R56" s="16"/>
      <c r="S56" s="17"/>
      <c r="T56" s="17"/>
      <c r="U56" s="17"/>
      <c r="V56" s="17"/>
    </row>
    <row r="57" spans="1:22" ht="95.25" customHeight="1" x14ac:dyDescent="0.2">
      <c r="A57" s="10">
        <v>10.199999999999999</v>
      </c>
      <c r="B57" s="10"/>
      <c r="C57" s="11"/>
      <c r="D57" s="109"/>
      <c r="E57" s="114" t="s">
        <v>335</v>
      </c>
      <c r="F57" s="45" t="s">
        <v>11</v>
      </c>
      <c r="G57" s="104" t="s">
        <v>336</v>
      </c>
      <c r="H57" s="46" t="s">
        <v>13</v>
      </c>
      <c r="I57" s="47" t="s">
        <v>14</v>
      </c>
      <c r="J57" s="47"/>
      <c r="K57" s="47" t="s">
        <v>190</v>
      </c>
      <c r="L57" s="88">
        <v>1</v>
      </c>
      <c r="M57" s="83"/>
      <c r="N57" s="88"/>
      <c r="O57" s="88">
        <v>1</v>
      </c>
      <c r="P57" s="58">
        <f t="shared" si="4"/>
        <v>1</v>
      </c>
      <c r="Q57" s="98" t="s">
        <v>351</v>
      </c>
      <c r="R57" s="16"/>
      <c r="S57" s="17"/>
      <c r="T57" s="17"/>
      <c r="U57" s="17"/>
      <c r="V57" s="17"/>
    </row>
    <row r="58" spans="1:22" ht="45" customHeight="1" x14ac:dyDescent="0.2">
      <c r="A58" s="10">
        <v>10.3</v>
      </c>
      <c r="B58" s="10"/>
      <c r="C58" s="11"/>
      <c r="D58" s="109"/>
      <c r="E58" s="114" t="s">
        <v>337</v>
      </c>
      <c r="F58" s="45" t="s">
        <v>11</v>
      </c>
      <c r="G58" s="104" t="s">
        <v>338</v>
      </c>
      <c r="H58" s="46" t="s">
        <v>13</v>
      </c>
      <c r="I58" s="47" t="s">
        <v>14</v>
      </c>
      <c r="J58" s="47"/>
      <c r="K58" s="47" t="s">
        <v>190</v>
      </c>
      <c r="L58" s="88">
        <v>1</v>
      </c>
      <c r="M58" s="83"/>
      <c r="N58" s="88"/>
      <c r="O58" s="88">
        <v>0.98199999999999998</v>
      </c>
      <c r="P58" s="58">
        <f t="shared" si="4"/>
        <v>0.98199999999999998</v>
      </c>
      <c r="Q58" s="98" t="s">
        <v>352</v>
      </c>
      <c r="R58" s="16"/>
      <c r="S58" s="17"/>
      <c r="T58" s="17"/>
      <c r="U58" s="17"/>
      <c r="V58" s="17"/>
    </row>
    <row r="59" spans="1:22" ht="96.75" customHeight="1" x14ac:dyDescent="0.2">
      <c r="A59" s="10">
        <v>10.4</v>
      </c>
      <c r="B59" s="10"/>
      <c r="C59" s="11"/>
      <c r="D59" s="109"/>
      <c r="E59" s="114" t="s">
        <v>339</v>
      </c>
      <c r="F59" s="45" t="s">
        <v>11</v>
      </c>
      <c r="G59" s="104" t="s">
        <v>340</v>
      </c>
      <c r="H59" s="46" t="s">
        <v>13</v>
      </c>
      <c r="I59" s="47" t="s">
        <v>14</v>
      </c>
      <c r="J59" s="47"/>
      <c r="K59" s="47" t="s">
        <v>190</v>
      </c>
      <c r="L59" s="88">
        <v>1</v>
      </c>
      <c r="M59" s="83"/>
      <c r="N59" s="88"/>
      <c r="O59" s="88">
        <v>0.98199999999999998</v>
      </c>
      <c r="P59" s="58">
        <f t="shared" si="4"/>
        <v>0.98199999999999998</v>
      </c>
      <c r="Q59" s="98" t="s">
        <v>353</v>
      </c>
      <c r="R59" s="16"/>
      <c r="S59" s="17"/>
      <c r="T59" s="17"/>
      <c r="U59" s="17"/>
      <c r="V59" s="17"/>
    </row>
    <row r="60" spans="1:22" ht="77.25" customHeight="1" x14ac:dyDescent="0.2">
      <c r="A60" s="10">
        <v>10.5</v>
      </c>
      <c r="B60" s="10"/>
      <c r="C60" s="11"/>
      <c r="D60" s="109"/>
      <c r="E60" s="115" t="s">
        <v>341</v>
      </c>
      <c r="F60" s="48" t="s">
        <v>11</v>
      </c>
      <c r="G60" s="105" t="s">
        <v>342</v>
      </c>
      <c r="H60" s="47" t="s">
        <v>13</v>
      </c>
      <c r="I60" s="47" t="s">
        <v>14</v>
      </c>
      <c r="J60" s="47"/>
      <c r="K60" s="47" t="s">
        <v>190</v>
      </c>
      <c r="L60" s="88">
        <v>1</v>
      </c>
      <c r="M60" s="83"/>
      <c r="N60" s="88"/>
      <c r="O60" s="88">
        <v>1</v>
      </c>
      <c r="P60" s="58">
        <f t="shared" si="4"/>
        <v>1</v>
      </c>
      <c r="Q60" s="98" t="s">
        <v>354</v>
      </c>
      <c r="R60" s="16"/>
      <c r="S60" s="17"/>
      <c r="T60" s="17"/>
      <c r="U60" s="17"/>
      <c r="V60" s="17"/>
    </row>
    <row r="61" spans="1:22" ht="87.75" customHeight="1" x14ac:dyDescent="0.2">
      <c r="A61" s="10">
        <v>10.6</v>
      </c>
      <c r="B61" s="10"/>
      <c r="C61" s="11"/>
      <c r="D61" s="109"/>
      <c r="E61" s="115" t="s">
        <v>343</v>
      </c>
      <c r="F61" s="45" t="s">
        <v>11</v>
      </c>
      <c r="G61" s="104" t="s">
        <v>344</v>
      </c>
      <c r="H61" s="47" t="s">
        <v>13</v>
      </c>
      <c r="I61" s="47" t="s">
        <v>14</v>
      </c>
      <c r="J61" s="47"/>
      <c r="K61" s="47" t="s">
        <v>190</v>
      </c>
      <c r="L61" s="88">
        <v>1</v>
      </c>
      <c r="M61" s="83"/>
      <c r="N61" s="88"/>
      <c r="O61" s="88">
        <v>1</v>
      </c>
      <c r="P61" s="58">
        <f t="shared" si="4"/>
        <v>1</v>
      </c>
      <c r="Q61" s="98" t="s">
        <v>359</v>
      </c>
      <c r="R61" s="16"/>
      <c r="S61" s="17"/>
      <c r="T61" s="17"/>
      <c r="U61" s="17"/>
      <c r="V61" s="17"/>
    </row>
    <row r="62" spans="1:22" ht="128.25" customHeight="1" x14ac:dyDescent="0.2">
      <c r="A62" s="10">
        <v>10.7</v>
      </c>
      <c r="B62" s="10"/>
      <c r="C62" s="11"/>
      <c r="D62" s="109"/>
      <c r="E62" s="115" t="s">
        <v>345</v>
      </c>
      <c r="F62" s="45" t="s">
        <v>11</v>
      </c>
      <c r="G62" s="104" t="s">
        <v>346</v>
      </c>
      <c r="H62" s="47" t="s">
        <v>13</v>
      </c>
      <c r="I62" s="47" t="s">
        <v>14</v>
      </c>
      <c r="J62" s="55"/>
      <c r="K62" s="55" t="s">
        <v>190</v>
      </c>
      <c r="L62" s="88">
        <v>1</v>
      </c>
      <c r="M62" s="83"/>
      <c r="N62" s="88"/>
      <c r="O62" s="88">
        <v>1</v>
      </c>
      <c r="P62" s="58">
        <f t="shared" si="4"/>
        <v>1</v>
      </c>
      <c r="Q62" s="98" t="s">
        <v>360</v>
      </c>
      <c r="R62" s="16"/>
      <c r="S62" s="17"/>
      <c r="T62" s="17"/>
      <c r="U62" s="17"/>
      <c r="V62" s="17"/>
    </row>
    <row r="63" spans="1:22" ht="58.5" customHeight="1" x14ac:dyDescent="0.2">
      <c r="A63" s="10">
        <v>10.8</v>
      </c>
      <c r="B63" s="10"/>
      <c r="C63" s="11"/>
      <c r="D63" s="109"/>
      <c r="E63" s="116" t="s">
        <v>361</v>
      </c>
      <c r="F63" s="50" t="s">
        <v>11</v>
      </c>
      <c r="G63" s="106" t="s">
        <v>362</v>
      </c>
      <c r="H63" s="49" t="s">
        <v>13</v>
      </c>
      <c r="I63" s="49" t="s">
        <v>14</v>
      </c>
      <c r="J63" s="49"/>
      <c r="K63" s="49" t="s">
        <v>190</v>
      </c>
      <c r="L63" s="88">
        <v>1</v>
      </c>
      <c r="M63" s="83"/>
      <c r="N63" s="88"/>
      <c r="O63" s="88">
        <v>1</v>
      </c>
      <c r="P63" s="58">
        <f t="shared" si="4"/>
        <v>1</v>
      </c>
      <c r="Q63" s="98" t="s">
        <v>363</v>
      </c>
      <c r="R63" s="16"/>
      <c r="S63" s="17"/>
      <c r="T63" s="17"/>
      <c r="U63" s="17"/>
      <c r="V63" s="17"/>
    </row>
    <row r="64" spans="1:22" ht="101.25" customHeight="1" x14ac:dyDescent="0.2">
      <c r="A64" s="10">
        <v>10.9</v>
      </c>
      <c r="B64" s="10"/>
      <c r="C64" s="11"/>
      <c r="D64" s="109"/>
      <c r="E64" s="115" t="s">
        <v>347</v>
      </c>
      <c r="F64" s="45" t="s">
        <v>11</v>
      </c>
      <c r="G64" s="105" t="s">
        <v>348</v>
      </c>
      <c r="H64" s="47" t="s">
        <v>13</v>
      </c>
      <c r="I64" s="47" t="s">
        <v>14</v>
      </c>
      <c r="J64" s="47"/>
      <c r="K64" s="47" t="s">
        <v>190</v>
      </c>
      <c r="L64" s="88">
        <v>1</v>
      </c>
      <c r="M64" s="83"/>
      <c r="N64" s="88"/>
      <c r="O64" s="88">
        <v>0.5</v>
      </c>
      <c r="P64" s="58">
        <f t="shared" si="4"/>
        <v>0.5</v>
      </c>
      <c r="Q64" s="98" t="s">
        <v>355</v>
      </c>
      <c r="R64" s="16"/>
      <c r="S64" s="17"/>
      <c r="T64" s="17"/>
      <c r="U64" s="17"/>
      <c r="V64" s="17"/>
    </row>
    <row r="65" spans="1:22" ht="66" customHeight="1" x14ac:dyDescent="0.2">
      <c r="A65" s="10">
        <v>11</v>
      </c>
      <c r="B65" s="10"/>
      <c r="C65" s="11"/>
      <c r="D65" s="110"/>
      <c r="E65" s="115" t="s">
        <v>349</v>
      </c>
      <c r="F65" s="45" t="s">
        <v>11</v>
      </c>
      <c r="G65" s="105" t="s">
        <v>350</v>
      </c>
      <c r="H65" s="47" t="s">
        <v>13</v>
      </c>
      <c r="I65" s="47" t="s">
        <v>14</v>
      </c>
      <c r="J65" s="47"/>
      <c r="K65" s="47" t="s">
        <v>190</v>
      </c>
      <c r="L65" s="88">
        <v>1</v>
      </c>
      <c r="M65" s="83"/>
      <c r="N65" s="88"/>
      <c r="O65" s="88">
        <v>1</v>
      </c>
      <c r="P65" s="58">
        <f t="shared" si="4"/>
        <v>1</v>
      </c>
      <c r="Q65" s="98" t="s">
        <v>356</v>
      </c>
      <c r="R65" s="16"/>
      <c r="S65" s="17"/>
      <c r="T65" s="17"/>
      <c r="U65" s="17"/>
      <c r="V65" s="17"/>
    </row>
    <row r="66" spans="1:22" ht="28.5" x14ac:dyDescent="0.2">
      <c r="A66" s="3">
        <v>11</v>
      </c>
      <c r="B66" s="3"/>
      <c r="C66" s="4" t="s">
        <v>132</v>
      </c>
      <c r="D66" s="5"/>
      <c r="E66" s="5"/>
      <c r="F66" s="28"/>
      <c r="G66" s="19"/>
      <c r="H66" s="29"/>
      <c r="I66" s="29"/>
      <c r="J66" s="29"/>
      <c r="K66" s="29"/>
      <c r="L66" s="80"/>
      <c r="M66" s="80"/>
      <c r="N66" s="80"/>
      <c r="O66" s="80"/>
      <c r="P66" s="21"/>
      <c r="Q66" s="99"/>
      <c r="R66" s="22"/>
      <c r="S66" s="21"/>
      <c r="T66" s="21"/>
      <c r="U66" s="21"/>
      <c r="V66" s="21"/>
    </row>
    <row r="67" spans="1:22" ht="61.5" customHeight="1" x14ac:dyDescent="0.2">
      <c r="A67" s="10">
        <v>11.2</v>
      </c>
      <c r="B67" s="10"/>
      <c r="C67" s="11"/>
      <c r="D67" s="108" t="s">
        <v>75</v>
      </c>
      <c r="E67" s="61" t="s">
        <v>76</v>
      </c>
      <c r="F67" s="51" t="s">
        <v>11</v>
      </c>
      <c r="G67" s="26" t="s">
        <v>77</v>
      </c>
      <c r="H67" s="11" t="s">
        <v>13</v>
      </c>
      <c r="I67" s="11" t="s">
        <v>14</v>
      </c>
      <c r="J67" s="11" t="s">
        <v>105</v>
      </c>
      <c r="K67" s="11" t="s">
        <v>190</v>
      </c>
      <c r="L67" s="71">
        <v>1</v>
      </c>
      <c r="M67" s="73"/>
      <c r="N67" s="73"/>
      <c r="O67" s="73">
        <v>0.8</v>
      </c>
      <c r="P67" s="58">
        <f>O67*1/L67</f>
        <v>0.8</v>
      </c>
      <c r="Q67" s="98" t="s">
        <v>274</v>
      </c>
      <c r="R67" s="16"/>
      <c r="S67" s="17"/>
      <c r="T67" s="17"/>
      <c r="U67" s="17"/>
      <c r="V67" s="17"/>
    </row>
    <row r="68" spans="1:22" ht="69.75" customHeight="1" x14ac:dyDescent="0.2">
      <c r="A68" s="10">
        <v>11.3</v>
      </c>
      <c r="B68" s="10"/>
      <c r="C68" s="11"/>
      <c r="D68" s="109"/>
      <c r="E68" s="61" t="s">
        <v>78</v>
      </c>
      <c r="F68" s="52" t="s">
        <v>11</v>
      </c>
      <c r="G68" s="26" t="s">
        <v>120</v>
      </c>
      <c r="H68" s="11" t="s">
        <v>13</v>
      </c>
      <c r="I68" s="11" t="s">
        <v>14</v>
      </c>
      <c r="J68" s="11" t="s">
        <v>104</v>
      </c>
      <c r="K68" s="11" t="s">
        <v>190</v>
      </c>
      <c r="L68" s="71">
        <v>1</v>
      </c>
      <c r="M68" s="73"/>
      <c r="N68" s="73"/>
      <c r="O68" s="73">
        <v>1</v>
      </c>
      <c r="P68" s="58">
        <f>O68*1/L68</f>
        <v>1</v>
      </c>
      <c r="Q68" s="98" t="s">
        <v>252</v>
      </c>
      <c r="R68" s="16"/>
      <c r="S68" s="17"/>
      <c r="T68" s="17"/>
      <c r="U68" s="17"/>
      <c r="V68" s="17"/>
    </row>
    <row r="69" spans="1:22" ht="49.5" customHeight="1" x14ac:dyDescent="0.2">
      <c r="A69" s="10">
        <v>11.5</v>
      </c>
      <c r="B69" s="10"/>
      <c r="C69" s="11"/>
      <c r="D69" s="109"/>
      <c r="E69" s="61" t="s">
        <v>121</v>
      </c>
      <c r="F69" s="23" t="s">
        <v>11</v>
      </c>
      <c r="G69" s="26" t="s">
        <v>79</v>
      </c>
      <c r="H69" s="11" t="s">
        <v>13</v>
      </c>
      <c r="I69" s="11" t="s">
        <v>14</v>
      </c>
      <c r="J69" s="11" t="s">
        <v>105</v>
      </c>
      <c r="K69" s="11" t="s">
        <v>190</v>
      </c>
      <c r="L69" s="71">
        <v>1</v>
      </c>
      <c r="M69" s="73"/>
      <c r="N69" s="73"/>
      <c r="O69" s="73"/>
      <c r="P69" s="58">
        <f>O69*1/L69</f>
        <v>0</v>
      </c>
      <c r="Q69" s="98"/>
      <c r="R69" s="16"/>
      <c r="S69" s="17"/>
      <c r="T69" s="17"/>
      <c r="U69" s="17"/>
      <c r="V69" s="17"/>
    </row>
    <row r="70" spans="1:22" ht="18" x14ac:dyDescent="0.2">
      <c r="A70" s="3">
        <v>12</v>
      </c>
      <c r="B70" s="3"/>
      <c r="C70" s="4" t="s">
        <v>80</v>
      </c>
      <c r="D70" s="5"/>
      <c r="E70" s="5"/>
      <c r="F70" s="28"/>
      <c r="G70" s="19"/>
      <c r="H70" s="29"/>
      <c r="I70" s="29"/>
      <c r="J70" s="29"/>
      <c r="K70" s="29"/>
      <c r="L70" s="80"/>
      <c r="M70" s="80"/>
      <c r="N70" s="80"/>
      <c r="O70" s="80"/>
      <c r="P70" s="21"/>
      <c r="Q70" s="99"/>
      <c r="R70" s="22"/>
      <c r="S70" s="21"/>
      <c r="T70" s="21"/>
      <c r="U70" s="21"/>
      <c r="V70" s="21"/>
    </row>
    <row r="71" spans="1:22" ht="78.75" x14ac:dyDescent="0.2">
      <c r="A71" s="10"/>
      <c r="B71" s="10"/>
      <c r="C71" s="11"/>
      <c r="D71" s="109"/>
      <c r="E71" s="34" t="s">
        <v>143</v>
      </c>
      <c r="F71" s="23" t="s">
        <v>11</v>
      </c>
      <c r="G71" s="26" t="s">
        <v>144</v>
      </c>
      <c r="H71" s="11" t="s">
        <v>13</v>
      </c>
      <c r="I71" s="11" t="s">
        <v>14</v>
      </c>
      <c r="J71" s="11" t="s">
        <v>105</v>
      </c>
      <c r="K71" s="11" t="s">
        <v>190</v>
      </c>
      <c r="L71" s="71">
        <v>1</v>
      </c>
      <c r="M71" s="71"/>
      <c r="N71" s="71"/>
      <c r="O71" s="71">
        <v>1</v>
      </c>
      <c r="P71" s="58">
        <f>O71*1/L71</f>
        <v>1</v>
      </c>
      <c r="Q71" s="98" t="s">
        <v>275</v>
      </c>
      <c r="R71" s="16"/>
      <c r="S71" s="17"/>
      <c r="T71" s="17"/>
      <c r="U71" s="17"/>
      <c r="V71" s="17"/>
    </row>
    <row r="72" spans="1:22" ht="47.25" x14ac:dyDescent="0.2">
      <c r="A72" s="10"/>
      <c r="B72" s="10"/>
      <c r="C72" s="11"/>
      <c r="D72" s="109"/>
      <c r="E72" s="34" t="s">
        <v>145</v>
      </c>
      <c r="F72" s="23" t="s">
        <v>11</v>
      </c>
      <c r="G72" s="26" t="s">
        <v>146</v>
      </c>
      <c r="H72" s="11" t="s">
        <v>13</v>
      </c>
      <c r="I72" s="11" t="s">
        <v>14</v>
      </c>
      <c r="J72" s="11" t="s">
        <v>105</v>
      </c>
      <c r="K72" s="11" t="s">
        <v>190</v>
      </c>
      <c r="L72" s="71"/>
      <c r="M72" s="71"/>
      <c r="N72" s="71"/>
      <c r="O72" s="71"/>
      <c r="P72" s="58" t="e">
        <f>O72*1/L72</f>
        <v>#DIV/0!</v>
      </c>
      <c r="Q72" s="98"/>
      <c r="R72" s="16"/>
      <c r="S72" s="17"/>
      <c r="T72" s="17"/>
      <c r="U72" s="17"/>
      <c r="V72" s="17"/>
    </row>
    <row r="73" spans="1:22" ht="110.25" x14ac:dyDescent="0.2">
      <c r="A73" s="10">
        <v>12.4</v>
      </c>
      <c r="B73" s="10"/>
      <c r="C73" s="11"/>
      <c r="D73" s="110"/>
      <c r="E73" s="34" t="s">
        <v>147</v>
      </c>
      <c r="F73" s="23" t="s">
        <v>11</v>
      </c>
      <c r="G73" s="26" t="s">
        <v>148</v>
      </c>
      <c r="H73" s="11" t="s">
        <v>13</v>
      </c>
      <c r="I73" s="11" t="s">
        <v>14</v>
      </c>
      <c r="J73" s="11" t="s">
        <v>105</v>
      </c>
      <c r="K73" s="11" t="s">
        <v>190</v>
      </c>
      <c r="L73" s="71">
        <v>1</v>
      </c>
      <c r="M73" s="71"/>
      <c r="N73" s="71"/>
      <c r="O73" s="71">
        <v>1</v>
      </c>
      <c r="P73" s="58">
        <f>O73*1/L73</f>
        <v>1</v>
      </c>
      <c r="Q73" s="98" t="s">
        <v>303</v>
      </c>
      <c r="R73" s="16"/>
      <c r="S73" s="17"/>
      <c r="T73" s="17"/>
      <c r="U73" s="17"/>
      <c r="V73" s="17"/>
    </row>
    <row r="74" spans="1:22" ht="28.5" x14ac:dyDescent="0.2">
      <c r="A74" s="3">
        <v>13</v>
      </c>
      <c r="B74" s="3"/>
      <c r="C74" s="4" t="s">
        <v>122</v>
      </c>
      <c r="D74" s="5"/>
      <c r="E74" s="5"/>
      <c r="F74" s="28"/>
      <c r="G74" s="19"/>
      <c r="H74" s="29"/>
      <c r="I74" s="29"/>
      <c r="J74" s="29"/>
      <c r="K74" s="29"/>
      <c r="L74" s="80"/>
      <c r="M74" s="80"/>
      <c r="N74" s="80"/>
      <c r="O74" s="80"/>
      <c r="P74" s="21"/>
      <c r="Q74" s="99"/>
      <c r="R74" s="22"/>
      <c r="S74" s="21"/>
      <c r="T74" s="21"/>
      <c r="U74" s="21"/>
      <c r="V74" s="21"/>
    </row>
    <row r="75" spans="1:22" ht="85.5" x14ac:dyDescent="0.2">
      <c r="A75" s="10">
        <v>13.1</v>
      </c>
      <c r="B75" s="10"/>
      <c r="C75" s="11"/>
      <c r="D75" s="108"/>
      <c r="E75" s="33" t="s">
        <v>189</v>
      </c>
      <c r="F75" s="23" t="s">
        <v>11</v>
      </c>
      <c r="G75" s="26" t="s">
        <v>261</v>
      </c>
      <c r="H75" s="11" t="s">
        <v>13</v>
      </c>
      <c r="I75" s="11" t="s">
        <v>304</v>
      </c>
      <c r="J75" s="11" t="s">
        <v>104</v>
      </c>
      <c r="K75" s="11" t="s">
        <v>190</v>
      </c>
      <c r="L75" s="71">
        <v>1</v>
      </c>
      <c r="M75" s="74"/>
      <c r="N75" s="71">
        <v>0.46600000000000003</v>
      </c>
      <c r="O75" s="74">
        <v>0.6</v>
      </c>
      <c r="P75" s="58">
        <f t="shared" ref="P75:P80" si="5">O75*1/L75</f>
        <v>0.6</v>
      </c>
      <c r="Q75" s="98" t="s">
        <v>301</v>
      </c>
      <c r="R75" s="16"/>
      <c r="S75" s="17"/>
      <c r="T75" s="17"/>
      <c r="U75" s="17"/>
      <c r="V75" s="17"/>
    </row>
    <row r="76" spans="1:22" ht="77.25" customHeight="1" x14ac:dyDescent="0.2">
      <c r="A76" s="10">
        <v>13.2</v>
      </c>
      <c r="B76" s="10"/>
      <c r="C76" s="11"/>
      <c r="D76" s="109"/>
      <c r="E76" s="36" t="s">
        <v>191</v>
      </c>
      <c r="F76" s="12" t="s">
        <v>11</v>
      </c>
      <c r="G76" s="13" t="s">
        <v>192</v>
      </c>
      <c r="H76" s="14" t="s">
        <v>13</v>
      </c>
      <c r="I76" s="14" t="s">
        <v>305</v>
      </c>
      <c r="J76" s="14" t="s">
        <v>104</v>
      </c>
      <c r="K76" s="14" t="s">
        <v>190</v>
      </c>
      <c r="L76" s="71">
        <v>1</v>
      </c>
      <c r="M76" s="73"/>
      <c r="N76" s="71">
        <v>1</v>
      </c>
      <c r="O76" s="71">
        <v>1</v>
      </c>
      <c r="P76" s="58">
        <f t="shared" si="5"/>
        <v>1</v>
      </c>
      <c r="Q76" s="98" t="s">
        <v>265</v>
      </c>
      <c r="R76" s="16"/>
      <c r="S76" s="17"/>
      <c r="T76" s="17"/>
      <c r="U76" s="17"/>
      <c r="V76" s="17"/>
    </row>
    <row r="77" spans="1:22" ht="71.25" x14ac:dyDescent="0.2">
      <c r="A77" s="10">
        <v>13.3</v>
      </c>
      <c r="B77" s="10"/>
      <c r="C77" s="11"/>
      <c r="D77" s="109"/>
      <c r="E77" s="33" t="s">
        <v>193</v>
      </c>
      <c r="F77" s="23" t="s">
        <v>11</v>
      </c>
      <c r="G77" s="26" t="s">
        <v>194</v>
      </c>
      <c r="H77" s="14" t="s">
        <v>13</v>
      </c>
      <c r="I77" s="14" t="s">
        <v>305</v>
      </c>
      <c r="J77" s="14" t="s">
        <v>104</v>
      </c>
      <c r="K77" s="14" t="s">
        <v>190</v>
      </c>
      <c r="L77" s="71">
        <v>1</v>
      </c>
      <c r="M77" s="73"/>
      <c r="N77" s="71">
        <v>1</v>
      </c>
      <c r="O77" s="71">
        <v>1</v>
      </c>
      <c r="P77" s="58">
        <f t="shared" si="5"/>
        <v>1</v>
      </c>
      <c r="Q77" s="98" t="s">
        <v>306</v>
      </c>
      <c r="R77" s="16"/>
      <c r="S77" s="17"/>
      <c r="T77" s="17"/>
      <c r="U77" s="17"/>
      <c r="V77" s="17"/>
    </row>
    <row r="78" spans="1:22" ht="139.5" customHeight="1" x14ac:dyDescent="0.2">
      <c r="A78" s="10">
        <v>13.4</v>
      </c>
      <c r="B78" s="10"/>
      <c r="C78" s="11"/>
      <c r="D78" s="110"/>
      <c r="E78" s="33" t="s">
        <v>195</v>
      </c>
      <c r="F78" s="23" t="s">
        <v>11</v>
      </c>
      <c r="G78" s="26" t="s">
        <v>196</v>
      </c>
      <c r="H78" s="14" t="s">
        <v>13</v>
      </c>
      <c r="I78" s="14" t="s">
        <v>305</v>
      </c>
      <c r="J78" s="14" t="s">
        <v>104</v>
      </c>
      <c r="K78" s="14" t="s">
        <v>190</v>
      </c>
      <c r="L78" s="71">
        <v>1</v>
      </c>
      <c r="M78" s="73"/>
      <c r="N78" s="71">
        <v>1</v>
      </c>
      <c r="O78" s="71">
        <v>1</v>
      </c>
      <c r="P78" s="58">
        <f t="shared" si="5"/>
        <v>1</v>
      </c>
      <c r="Q78" s="98" t="s">
        <v>266</v>
      </c>
      <c r="R78" s="16"/>
      <c r="S78" s="17"/>
      <c r="T78" s="17"/>
      <c r="U78" s="17"/>
      <c r="V78" s="17"/>
    </row>
    <row r="79" spans="1:22" ht="71.25" x14ac:dyDescent="0.2">
      <c r="A79" s="10">
        <v>13.5</v>
      </c>
      <c r="B79" s="10"/>
      <c r="C79" s="11"/>
      <c r="D79" s="60"/>
      <c r="E79" s="33" t="s">
        <v>197</v>
      </c>
      <c r="F79" s="23" t="s">
        <v>11</v>
      </c>
      <c r="G79" s="26" t="s">
        <v>198</v>
      </c>
      <c r="H79" s="14" t="s">
        <v>13</v>
      </c>
      <c r="I79" s="14" t="s">
        <v>305</v>
      </c>
      <c r="J79" s="14" t="s">
        <v>104</v>
      </c>
      <c r="K79" s="14" t="s">
        <v>190</v>
      </c>
      <c r="L79" s="71">
        <v>1</v>
      </c>
      <c r="M79" s="73"/>
      <c r="N79" s="71">
        <v>0.9</v>
      </c>
      <c r="O79" s="71">
        <v>1</v>
      </c>
      <c r="P79" s="58">
        <f t="shared" si="5"/>
        <v>1</v>
      </c>
      <c r="Q79" s="98" t="s">
        <v>307</v>
      </c>
      <c r="R79" s="16"/>
      <c r="S79" s="17"/>
      <c r="T79" s="17"/>
      <c r="U79" s="17"/>
      <c r="V79" s="17"/>
    </row>
    <row r="80" spans="1:22" ht="97.5" customHeight="1" x14ac:dyDescent="0.2">
      <c r="A80" s="10">
        <v>13.6</v>
      </c>
      <c r="B80" s="10"/>
      <c r="C80" s="11"/>
      <c r="D80" s="60"/>
      <c r="E80" s="33" t="s">
        <v>199</v>
      </c>
      <c r="F80" s="23" t="s">
        <v>11</v>
      </c>
      <c r="G80" s="26" t="s">
        <v>200</v>
      </c>
      <c r="H80" s="14" t="s">
        <v>13</v>
      </c>
      <c r="I80" s="14" t="s">
        <v>305</v>
      </c>
      <c r="J80" s="14" t="s">
        <v>104</v>
      </c>
      <c r="K80" s="14" t="s">
        <v>190</v>
      </c>
      <c r="L80" s="71">
        <v>1</v>
      </c>
      <c r="M80" s="73"/>
      <c r="N80" s="71">
        <v>1</v>
      </c>
      <c r="O80" s="74">
        <v>1</v>
      </c>
      <c r="P80" s="58">
        <f t="shared" si="5"/>
        <v>1</v>
      </c>
      <c r="Q80" s="98" t="s">
        <v>308</v>
      </c>
      <c r="R80" s="16"/>
      <c r="S80" s="17"/>
      <c r="T80" s="17"/>
      <c r="U80" s="17"/>
      <c r="V80" s="17"/>
    </row>
    <row r="81" spans="1:22" ht="42.75" x14ac:dyDescent="0.2">
      <c r="A81" s="10">
        <v>13.7</v>
      </c>
      <c r="B81" s="10"/>
      <c r="C81" s="11"/>
      <c r="D81" s="60"/>
      <c r="E81" s="33" t="s">
        <v>201</v>
      </c>
      <c r="F81" s="23" t="s">
        <v>117</v>
      </c>
      <c r="G81" s="26" t="s">
        <v>202</v>
      </c>
      <c r="H81" s="14" t="s">
        <v>37</v>
      </c>
      <c r="I81" s="14" t="s">
        <v>305</v>
      </c>
      <c r="J81" s="14" t="s">
        <v>104</v>
      </c>
      <c r="K81" s="14" t="s">
        <v>190</v>
      </c>
      <c r="L81" s="71"/>
      <c r="M81" s="73"/>
      <c r="N81" s="71"/>
      <c r="O81" s="71"/>
      <c r="P81" s="58"/>
      <c r="Q81" s="98"/>
      <c r="R81" s="16"/>
      <c r="S81" s="17"/>
      <c r="T81" s="17"/>
      <c r="U81" s="17"/>
      <c r="V81" s="17"/>
    </row>
    <row r="82" spans="1:22" ht="85.5" x14ac:dyDescent="0.2">
      <c r="A82" s="10">
        <v>13.8</v>
      </c>
      <c r="B82" s="10"/>
      <c r="C82" s="11"/>
      <c r="D82" s="60"/>
      <c r="E82" s="33" t="s">
        <v>309</v>
      </c>
      <c r="F82" s="23" t="s">
        <v>11</v>
      </c>
      <c r="G82" s="26" t="s">
        <v>203</v>
      </c>
      <c r="H82" s="14" t="s">
        <v>13</v>
      </c>
      <c r="I82" s="14" t="s">
        <v>305</v>
      </c>
      <c r="J82" s="14" t="s">
        <v>104</v>
      </c>
      <c r="K82" s="14" t="s">
        <v>190</v>
      </c>
      <c r="L82" s="71"/>
      <c r="M82" s="73"/>
      <c r="N82" s="71"/>
      <c r="O82" s="71"/>
      <c r="P82" s="58"/>
      <c r="Q82" s="98"/>
      <c r="R82" s="16"/>
      <c r="S82" s="17"/>
      <c r="T82" s="17"/>
      <c r="U82" s="17"/>
      <c r="V82" s="17"/>
    </row>
    <row r="83" spans="1:22" ht="55.5" customHeight="1" x14ac:dyDescent="0.2">
      <c r="A83" s="10">
        <v>13.9</v>
      </c>
      <c r="B83" s="10"/>
      <c r="C83" s="11"/>
      <c r="D83" s="60"/>
      <c r="E83" s="33" t="s">
        <v>204</v>
      </c>
      <c r="F83" s="23" t="s">
        <v>11</v>
      </c>
      <c r="G83" s="26" t="s">
        <v>205</v>
      </c>
      <c r="H83" s="14" t="s">
        <v>13</v>
      </c>
      <c r="I83" s="14" t="s">
        <v>305</v>
      </c>
      <c r="J83" s="14" t="s">
        <v>104</v>
      </c>
      <c r="K83" s="14" t="s">
        <v>190</v>
      </c>
      <c r="L83" s="71">
        <v>1</v>
      </c>
      <c r="M83" s="73"/>
      <c r="N83" s="71">
        <v>0.81</v>
      </c>
      <c r="O83" s="73">
        <v>0.81</v>
      </c>
      <c r="P83" s="58">
        <f t="shared" ref="P83:P90" si="6">O83*1/L83</f>
        <v>0.81</v>
      </c>
      <c r="Q83" s="98" t="s">
        <v>310</v>
      </c>
      <c r="R83" s="16"/>
      <c r="S83" s="17"/>
      <c r="T83" s="17"/>
      <c r="U83" s="17"/>
      <c r="V83" s="17"/>
    </row>
    <row r="84" spans="1:22" ht="75.75" customHeight="1" x14ac:dyDescent="0.2">
      <c r="A84" s="10">
        <v>13.1</v>
      </c>
      <c r="B84" s="10"/>
      <c r="C84" s="11"/>
      <c r="D84" s="60"/>
      <c r="E84" s="33" t="s">
        <v>311</v>
      </c>
      <c r="F84" s="23" t="s">
        <v>11</v>
      </c>
      <c r="G84" s="26" t="s">
        <v>357</v>
      </c>
      <c r="H84" s="14" t="s">
        <v>13</v>
      </c>
      <c r="I84" s="14" t="s">
        <v>305</v>
      </c>
      <c r="J84" s="14" t="s">
        <v>105</v>
      </c>
      <c r="K84" s="14" t="s">
        <v>190</v>
      </c>
      <c r="L84" s="71">
        <v>1</v>
      </c>
      <c r="M84" s="73"/>
      <c r="N84" s="71">
        <v>1</v>
      </c>
      <c r="O84" s="71">
        <v>1</v>
      </c>
      <c r="P84" s="58">
        <f t="shared" si="6"/>
        <v>1</v>
      </c>
      <c r="Q84" s="98" t="s">
        <v>312</v>
      </c>
      <c r="R84" s="16"/>
      <c r="S84" s="17"/>
      <c r="T84" s="17"/>
      <c r="U84" s="17"/>
      <c r="V84" s="17"/>
    </row>
    <row r="85" spans="1:22" ht="85.5" x14ac:dyDescent="0.2">
      <c r="A85" s="10">
        <v>13.11</v>
      </c>
      <c r="B85" s="10"/>
      <c r="C85" s="11"/>
      <c r="D85" s="60"/>
      <c r="E85" s="33" t="s">
        <v>206</v>
      </c>
      <c r="F85" s="23" t="s">
        <v>11</v>
      </c>
      <c r="G85" s="26" t="s">
        <v>313</v>
      </c>
      <c r="H85" s="14" t="s">
        <v>13</v>
      </c>
      <c r="I85" s="14" t="s">
        <v>305</v>
      </c>
      <c r="J85" s="14" t="s">
        <v>105</v>
      </c>
      <c r="K85" s="14" t="s">
        <v>190</v>
      </c>
      <c r="L85" s="71">
        <v>1</v>
      </c>
      <c r="M85" s="73"/>
      <c r="N85" s="71">
        <v>1</v>
      </c>
      <c r="O85" s="71">
        <v>1</v>
      </c>
      <c r="P85" s="58">
        <f t="shared" si="6"/>
        <v>1</v>
      </c>
      <c r="Q85" s="98" t="s">
        <v>314</v>
      </c>
      <c r="R85" s="16"/>
      <c r="S85" s="17"/>
      <c r="T85" s="17"/>
      <c r="U85" s="17"/>
      <c r="V85" s="17"/>
    </row>
    <row r="86" spans="1:22" ht="114" x14ac:dyDescent="0.2">
      <c r="A86" s="10">
        <v>13.12</v>
      </c>
      <c r="B86" s="10"/>
      <c r="C86" s="11"/>
      <c r="D86" s="60"/>
      <c r="E86" s="33" t="s">
        <v>207</v>
      </c>
      <c r="F86" s="23" t="s">
        <v>11</v>
      </c>
      <c r="G86" s="26" t="s">
        <v>315</v>
      </c>
      <c r="H86" s="14" t="s">
        <v>13</v>
      </c>
      <c r="I86" s="14" t="s">
        <v>305</v>
      </c>
      <c r="J86" s="14" t="s">
        <v>105</v>
      </c>
      <c r="K86" s="14" t="s">
        <v>190</v>
      </c>
      <c r="L86" s="71">
        <v>1</v>
      </c>
      <c r="M86" s="73"/>
      <c r="N86" s="71">
        <v>1</v>
      </c>
      <c r="O86" s="71">
        <v>1</v>
      </c>
      <c r="P86" s="58">
        <f t="shared" si="6"/>
        <v>1</v>
      </c>
      <c r="Q86" s="98" t="s">
        <v>314</v>
      </c>
      <c r="R86" s="16"/>
      <c r="S86" s="17"/>
      <c r="T86" s="17"/>
      <c r="U86" s="17"/>
      <c r="V86" s="17"/>
    </row>
    <row r="87" spans="1:22" ht="28.5" x14ac:dyDescent="0.2">
      <c r="A87" s="10">
        <v>13.13</v>
      </c>
      <c r="B87" s="10"/>
      <c r="C87" s="11"/>
      <c r="D87" s="60"/>
      <c r="E87" s="33" t="s">
        <v>208</v>
      </c>
      <c r="F87" s="23"/>
      <c r="G87" s="26" t="s">
        <v>316</v>
      </c>
      <c r="H87" s="14" t="s">
        <v>13</v>
      </c>
      <c r="I87" s="14" t="s">
        <v>305</v>
      </c>
      <c r="J87" s="14" t="s">
        <v>105</v>
      </c>
      <c r="K87" s="14" t="s">
        <v>190</v>
      </c>
      <c r="L87" s="71">
        <v>1</v>
      </c>
      <c r="M87" s="73"/>
      <c r="N87" s="71">
        <v>1</v>
      </c>
      <c r="O87" s="71">
        <v>1</v>
      </c>
      <c r="P87" s="58">
        <f t="shared" si="6"/>
        <v>1</v>
      </c>
      <c r="Q87" s="98" t="s">
        <v>317</v>
      </c>
      <c r="R87" s="16"/>
      <c r="S87" s="17"/>
      <c r="T87" s="17"/>
      <c r="U87" s="17"/>
      <c r="V87" s="17"/>
    </row>
    <row r="88" spans="1:22" ht="57" x14ac:dyDescent="0.2">
      <c r="A88" s="10">
        <v>13.14</v>
      </c>
      <c r="B88" s="10"/>
      <c r="C88" s="11"/>
      <c r="D88" s="60"/>
      <c r="E88" s="33" t="s">
        <v>209</v>
      </c>
      <c r="F88" s="23"/>
      <c r="G88" s="26" t="s">
        <v>210</v>
      </c>
      <c r="H88" s="14" t="s">
        <v>13</v>
      </c>
      <c r="I88" s="14" t="s">
        <v>305</v>
      </c>
      <c r="J88" s="14" t="s">
        <v>105</v>
      </c>
      <c r="K88" s="14" t="s">
        <v>190</v>
      </c>
      <c r="L88" s="71">
        <v>1</v>
      </c>
      <c r="M88" s="73"/>
      <c r="N88" s="71">
        <v>1</v>
      </c>
      <c r="O88" s="71">
        <v>1</v>
      </c>
      <c r="P88" s="58">
        <f t="shared" si="6"/>
        <v>1</v>
      </c>
      <c r="Q88" s="98" t="s">
        <v>262</v>
      </c>
      <c r="R88" s="16"/>
      <c r="S88" s="17"/>
      <c r="T88" s="17"/>
      <c r="U88" s="17"/>
      <c r="V88" s="17"/>
    </row>
    <row r="89" spans="1:22" ht="57" x14ac:dyDescent="0.2">
      <c r="A89" s="10">
        <v>13.15</v>
      </c>
      <c r="B89" s="10"/>
      <c r="C89" s="11"/>
      <c r="D89" s="60"/>
      <c r="E89" s="33" t="s">
        <v>211</v>
      </c>
      <c r="F89" s="23"/>
      <c r="G89" s="26" t="s">
        <v>212</v>
      </c>
      <c r="H89" s="14" t="s">
        <v>13</v>
      </c>
      <c r="I89" s="14" t="s">
        <v>305</v>
      </c>
      <c r="J89" s="14" t="s">
        <v>105</v>
      </c>
      <c r="K89" s="14" t="s">
        <v>190</v>
      </c>
      <c r="L89" s="71">
        <v>1</v>
      </c>
      <c r="M89" s="73"/>
      <c r="N89" s="71">
        <v>1</v>
      </c>
      <c r="O89" s="71">
        <v>1</v>
      </c>
      <c r="P89" s="58">
        <f t="shared" si="6"/>
        <v>1</v>
      </c>
      <c r="Q89" s="98" t="s">
        <v>263</v>
      </c>
      <c r="R89" s="16"/>
      <c r="S89" s="17"/>
      <c r="T89" s="17"/>
      <c r="U89" s="17"/>
      <c r="V89" s="17"/>
    </row>
    <row r="90" spans="1:22" ht="42.75" x14ac:dyDescent="0.2">
      <c r="A90" s="10">
        <v>13.16</v>
      </c>
      <c r="B90" s="10"/>
      <c r="C90" s="11"/>
      <c r="D90" s="60"/>
      <c r="E90" s="33" t="s">
        <v>242</v>
      </c>
      <c r="F90" s="23"/>
      <c r="G90" s="26" t="s">
        <v>213</v>
      </c>
      <c r="H90" s="14" t="s">
        <v>13</v>
      </c>
      <c r="I90" s="14" t="s">
        <v>305</v>
      </c>
      <c r="J90" s="14" t="s">
        <v>105</v>
      </c>
      <c r="K90" s="14" t="s">
        <v>190</v>
      </c>
      <c r="L90" s="71">
        <v>1</v>
      </c>
      <c r="M90" s="73"/>
      <c r="N90" s="71">
        <v>1</v>
      </c>
      <c r="O90" s="71">
        <v>1</v>
      </c>
      <c r="P90" s="58">
        <f t="shared" si="6"/>
        <v>1</v>
      </c>
      <c r="Q90" s="98" t="s">
        <v>264</v>
      </c>
      <c r="R90" s="16"/>
      <c r="S90" s="17"/>
      <c r="T90" s="17"/>
      <c r="U90" s="17"/>
      <c r="V90" s="17"/>
    </row>
    <row r="91" spans="1:22" ht="28.5" x14ac:dyDescent="0.2">
      <c r="A91" s="3">
        <v>14</v>
      </c>
      <c r="B91" s="3"/>
      <c r="C91" s="4" t="s">
        <v>81</v>
      </c>
      <c r="D91" s="5"/>
      <c r="E91" s="5"/>
      <c r="F91" s="28"/>
      <c r="G91" s="19"/>
      <c r="H91" s="29"/>
      <c r="I91" s="29"/>
      <c r="J91" s="29"/>
      <c r="K91" s="29"/>
      <c r="L91" s="80"/>
      <c r="M91" s="80"/>
      <c r="N91" s="80"/>
      <c r="O91" s="80"/>
      <c r="P91" s="21"/>
      <c r="Q91" s="99"/>
      <c r="R91" s="22"/>
      <c r="S91" s="21"/>
      <c r="T91" s="21"/>
      <c r="U91" s="21"/>
      <c r="V91" s="21"/>
    </row>
    <row r="92" spans="1:22" ht="71.25" customHeight="1" x14ac:dyDescent="0.2">
      <c r="A92" s="10">
        <v>14.1</v>
      </c>
      <c r="B92" s="10"/>
      <c r="C92" s="11"/>
      <c r="D92" s="108" t="s">
        <v>82</v>
      </c>
      <c r="E92" s="36" t="s">
        <v>83</v>
      </c>
      <c r="F92" s="12"/>
      <c r="G92" s="13" t="s">
        <v>214</v>
      </c>
      <c r="H92" s="14" t="s">
        <v>13</v>
      </c>
      <c r="I92" s="14" t="s">
        <v>304</v>
      </c>
      <c r="J92" s="14" t="s">
        <v>104</v>
      </c>
      <c r="K92" s="14" t="s">
        <v>190</v>
      </c>
      <c r="L92" s="88">
        <v>1</v>
      </c>
      <c r="M92" s="82"/>
      <c r="N92" s="82">
        <v>0.99099999999999999</v>
      </c>
      <c r="O92" s="82">
        <v>1</v>
      </c>
      <c r="P92" s="95">
        <f t="shared" ref="P92:P107" si="7">O92*1/L92</f>
        <v>1</v>
      </c>
      <c r="Q92" s="98" t="s">
        <v>300</v>
      </c>
      <c r="R92" s="16"/>
      <c r="S92" s="17"/>
      <c r="T92" s="17"/>
      <c r="U92" s="17"/>
      <c r="V92" s="17"/>
    </row>
    <row r="93" spans="1:22" ht="90.75" customHeight="1" x14ac:dyDescent="0.2">
      <c r="A93" s="10">
        <v>14.2</v>
      </c>
      <c r="B93" s="10"/>
      <c r="C93" s="11"/>
      <c r="D93" s="109"/>
      <c r="E93" s="36" t="s">
        <v>84</v>
      </c>
      <c r="F93" s="12"/>
      <c r="G93" s="13" t="s">
        <v>318</v>
      </c>
      <c r="H93" s="14" t="s">
        <v>13</v>
      </c>
      <c r="I93" s="14" t="s">
        <v>304</v>
      </c>
      <c r="J93" s="14" t="s">
        <v>104</v>
      </c>
      <c r="K93" s="14" t="s">
        <v>190</v>
      </c>
      <c r="L93" s="88">
        <v>1</v>
      </c>
      <c r="M93" s="88"/>
      <c r="N93" s="88">
        <v>0.89</v>
      </c>
      <c r="O93" s="82">
        <v>0.89</v>
      </c>
      <c r="P93" s="95">
        <f t="shared" si="7"/>
        <v>0.89</v>
      </c>
      <c r="Q93" s="98" t="s">
        <v>302</v>
      </c>
      <c r="R93" s="16"/>
      <c r="S93" s="17"/>
      <c r="T93" s="17"/>
      <c r="U93" s="17"/>
      <c r="V93" s="17"/>
    </row>
    <row r="94" spans="1:22" ht="126.75" customHeight="1" x14ac:dyDescent="0.2">
      <c r="A94" s="10">
        <v>14.3</v>
      </c>
      <c r="B94" s="10"/>
      <c r="C94" s="11"/>
      <c r="D94" s="109"/>
      <c r="E94" s="36" t="s">
        <v>215</v>
      </c>
      <c r="F94" s="12"/>
      <c r="G94" s="13" t="s">
        <v>319</v>
      </c>
      <c r="H94" s="14" t="s">
        <v>13</v>
      </c>
      <c r="I94" s="14" t="s">
        <v>304</v>
      </c>
      <c r="J94" s="14" t="s">
        <v>104</v>
      </c>
      <c r="K94" s="14" t="s">
        <v>190</v>
      </c>
      <c r="L94" s="88">
        <v>1</v>
      </c>
      <c r="M94" s="88"/>
      <c r="N94" s="82">
        <v>1</v>
      </c>
      <c r="O94" s="82">
        <v>1</v>
      </c>
      <c r="P94" s="95">
        <f t="shared" si="7"/>
        <v>1</v>
      </c>
      <c r="Q94" s="98" t="s">
        <v>258</v>
      </c>
      <c r="R94" s="16"/>
      <c r="S94" s="17"/>
      <c r="T94" s="17"/>
      <c r="U94" s="17"/>
      <c r="V94" s="17"/>
    </row>
    <row r="95" spans="1:22" ht="63.75" customHeight="1" x14ac:dyDescent="0.2">
      <c r="A95" s="10">
        <v>14.4</v>
      </c>
      <c r="B95" s="10"/>
      <c r="C95" s="11"/>
      <c r="D95" s="109"/>
      <c r="E95" s="36" t="s">
        <v>216</v>
      </c>
      <c r="F95" s="12"/>
      <c r="G95" s="13" t="s">
        <v>217</v>
      </c>
      <c r="H95" s="14" t="s">
        <v>13</v>
      </c>
      <c r="I95" s="14" t="s">
        <v>304</v>
      </c>
      <c r="J95" s="14" t="s">
        <v>104</v>
      </c>
      <c r="K95" s="14" t="s">
        <v>190</v>
      </c>
      <c r="L95" s="88">
        <v>1</v>
      </c>
      <c r="M95" s="88"/>
      <c r="N95" s="82">
        <v>0.998</v>
      </c>
      <c r="O95" s="82">
        <v>1</v>
      </c>
      <c r="P95" s="95">
        <f t="shared" si="7"/>
        <v>1</v>
      </c>
      <c r="Q95" s="98" t="s">
        <v>299</v>
      </c>
      <c r="R95" s="16"/>
      <c r="S95" s="17"/>
      <c r="T95" s="17"/>
      <c r="U95" s="17"/>
      <c r="V95" s="17"/>
    </row>
    <row r="96" spans="1:22" ht="57" x14ac:dyDescent="0.2">
      <c r="A96" s="10">
        <v>14.5</v>
      </c>
      <c r="B96" s="10"/>
      <c r="C96" s="11"/>
      <c r="D96" s="109"/>
      <c r="E96" s="36" t="s">
        <v>218</v>
      </c>
      <c r="F96" s="12"/>
      <c r="G96" s="13" t="s">
        <v>219</v>
      </c>
      <c r="H96" s="14" t="s">
        <v>13</v>
      </c>
      <c r="I96" s="14" t="s">
        <v>304</v>
      </c>
      <c r="J96" s="14" t="s">
        <v>104</v>
      </c>
      <c r="K96" s="14" t="s">
        <v>190</v>
      </c>
      <c r="L96" s="88">
        <v>1</v>
      </c>
      <c r="M96" s="88"/>
      <c r="N96" s="88">
        <v>1</v>
      </c>
      <c r="O96" s="82">
        <v>1</v>
      </c>
      <c r="P96" s="95">
        <f t="shared" si="7"/>
        <v>1</v>
      </c>
      <c r="Q96" s="98" t="s">
        <v>298</v>
      </c>
      <c r="R96" s="16"/>
      <c r="S96" s="17"/>
      <c r="T96" s="17"/>
      <c r="U96" s="17"/>
      <c r="V96" s="17"/>
    </row>
    <row r="97" spans="1:22" ht="62.25" customHeight="1" x14ac:dyDescent="0.2">
      <c r="A97" s="10">
        <v>14.6</v>
      </c>
      <c r="B97" s="10"/>
      <c r="C97" s="11"/>
      <c r="D97" s="109"/>
      <c r="E97" s="36" t="s">
        <v>220</v>
      </c>
      <c r="F97" s="12"/>
      <c r="G97" s="13" t="s">
        <v>221</v>
      </c>
      <c r="H97" s="14" t="s">
        <v>13</v>
      </c>
      <c r="I97" s="14" t="s">
        <v>304</v>
      </c>
      <c r="J97" s="14" t="s">
        <v>104</v>
      </c>
      <c r="K97" s="14" t="s">
        <v>190</v>
      </c>
      <c r="L97" s="88">
        <v>1</v>
      </c>
      <c r="M97" s="88"/>
      <c r="N97" s="82">
        <v>1</v>
      </c>
      <c r="O97" s="82">
        <v>1</v>
      </c>
      <c r="P97" s="95">
        <f t="shared" si="7"/>
        <v>1</v>
      </c>
      <c r="Q97" s="98" t="s">
        <v>297</v>
      </c>
      <c r="R97" s="16"/>
      <c r="S97" s="17"/>
      <c r="T97" s="17"/>
      <c r="U97" s="17"/>
      <c r="V97" s="17"/>
    </row>
    <row r="98" spans="1:22" ht="130.5" customHeight="1" x14ac:dyDescent="0.2">
      <c r="A98" s="10">
        <v>14.7</v>
      </c>
      <c r="B98" s="10"/>
      <c r="C98" s="11"/>
      <c r="D98" s="109"/>
      <c r="E98" s="36" t="s">
        <v>320</v>
      </c>
      <c r="F98" s="12"/>
      <c r="G98" s="13" t="s">
        <v>222</v>
      </c>
      <c r="H98" s="14" t="s">
        <v>13</v>
      </c>
      <c r="I98" s="14" t="s">
        <v>304</v>
      </c>
      <c r="J98" s="14" t="s">
        <v>104</v>
      </c>
      <c r="K98" s="14" t="s">
        <v>190</v>
      </c>
      <c r="L98" s="88">
        <v>1</v>
      </c>
      <c r="M98" s="88"/>
      <c r="N98" s="82">
        <v>1.1000000000000001</v>
      </c>
      <c r="O98" s="82">
        <v>1</v>
      </c>
      <c r="P98" s="95">
        <f t="shared" si="7"/>
        <v>1</v>
      </c>
      <c r="Q98" s="98" t="s">
        <v>259</v>
      </c>
      <c r="R98" s="16"/>
      <c r="S98" s="17"/>
      <c r="T98" s="17"/>
      <c r="U98" s="17"/>
      <c r="V98" s="17"/>
    </row>
    <row r="99" spans="1:22" ht="162" customHeight="1" x14ac:dyDescent="0.2">
      <c r="A99" s="10">
        <v>14.8</v>
      </c>
      <c r="B99" s="10"/>
      <c r="C99" s="11"/>
      <c r="D99" s="109"/>
      <c r="E99" s="36" t="s">
        <v>223</v>
      </c>
      <c r="F99" s="12"/>
      <c r="G99" s="13" t="s">
        <v>224</v>
      </c>
      <c r="H99" s="14" t="s">
        <v>13</v>
      </c>
      <c r="I99" s="14" t="s">
        <v>304</v>
      </c>
      <c r="J99" s="14" t="s">
        <v>104</v>
      </c>
      <c r="K99" s="14" t="s">
        <v>190</v>
      </c>
      <c r="L99" s="88">
        <v>1</v>
      </c>
      <c r="M99" s="88"/>
      <c r="N99" s="82">
        <v>1.024</v>
      </c>
      <c r="O99" s="82">
        <v>1</v>
      </c>
      <c r="P99" s="95">
        <f t="shared" si="7"/>
        <v>1</v>
      </c>
      <c r="Q99" s="98" t="s">
        <v>296</v>
      </c>
      <c r="R99" s="16"/>
      <c r="S99" s="17"/>
      <c r="T99" s="17"/>
      <c r="U99" s="17"/>
      <c r="V99" s="17"/>
    </row>
    <row r="100" spans="1:22" ht="57" x14ac:dyDescent="0.2">
      <c r="A100" s="10">
        <v>14.9</v>
      </c>
      <c r="B100" s="10"/>
      <c r="C100" s="11"/>
      <c r="D100" s="109"/>
      <c r="E100" s="36" t="s">
        <v>225</v>
      </c>
      <c r="F100" s="12"/>
      <c r="G100" s="13" t="s">
        <v>226</v>
      </c>
      <c r="H100" s="14" t="s">
        <v>13</v>
      </c>
      <c r="I100" s="14" t="s">
        <v>304</v>
      </c>
      <c r="J100" s="14" t="s">
        <v>104</v>
      </c>
      <c r="K100" s="14" t="s">
        <v>190</v>
      </c>
      <c r="L100" s="88">
        <v>1</v>
      </c>
      <c r="M100" s="88"/>
      <c r="N100" s="82">
        <v>1</v>
      </c>
      <c r="O100" s="82">
        <v>1</v>
      </c>
      <c r="P100" s="95">
        <f t="shared" si="7"/>
        <v>1</v>
      </c>
      <c r="Q100" s="98" t="s">
        <v>260</v>
      </c>
      <c r="R100" s="16"/>
      <c r="S100" s="17"/>
      <c r="T100" s="17"/>
      <c r="U100" s="17"/>
      <c r="V100" s="17"/>
    </row>
    <row r="101" spans="1:22" ht="135" customHeight="1" x14ac:dyDescent="0.2">
      <c r="A101" s="10">
        <v>14.1</v>
      </c>
      <c r="B101" s="10"/>
      <c r="C101" s="11"/>
      <c r="D101" s="109"/>
      <c r="E101" s="36" t="s">
        <v>227</v>
      </c>
      <c r="F101" s="12"/>
      <c r="G101" s="13" t="s">
        <v>321</v>
      </c>
      <c r="H101" s="14" t="s">
        <v>13</v>
      </c>
      <c r="I101" s="14" t="s">
        <v>304</v>
      </c>
      <c r="J101" s="14" t="s">
        <v>104</v>
      </c>
      <c r="K101" s="14" t="s">
        <v>190</v>
      </c>
      <c r="L101" s="88">
        <v>1</v>
      </c>
      <c r="M101" s="88"/>
      <c r="N101" s="88">
        <v>1</v>
      </c>
      <c r="O101" s="82">
        <v>1</v>
      </c>
      <c r="P101" s="95">
        <f t="shared" si="7"/>
        <v>1</v>
      </c>
      <c r="Q101" s="98" t="s">
        <v>295</v>
      </c>
      <c r="R101" s="16"/>
      <c r="S101" s="17"/>
      <c r="T101" s="17"/>
      <c r="U101" s="17"/>
      <c r="V101" s="17"/>
    </row>
    <row r="102" spans="1:22" ht="134.25" customHeight="1" x14ac:dyDescent="0.2">
      <c r="A102" s="10">
        <v>14.11</v>
      </c>
      <c r="B102" s="10"/>
      <c r="C102" s="11"/>
      <c r="D102" s="109"/>
      <c r="E102" s="36" t="s">
        <v>228</v>
      </c>
      <c r="F102" s="12"/>
      <c r="G102" s="13" t="s">
        <v>322</v>
      </c>
      <c r="H102" s="14" t="s">
        <v>13</v>
      </c>
      <c r="I102" s="14" t="s">
        <v>304</v>
      </c>
      <c r="J102" s="14" t="s">
        <v>104</v>
      </c>
      <c r="K102" s="14" t="s">
        <v>190</v>
      </c>
      <c r="L102" s="88">
        <v>1</v>
      </c>
      <c r="M102" s="88"/>
      <c r="N102" s="82">
        <v>1.024</v>
      </c>
      <c r="O102" s="82">
        <v>1</v>
      </c>
      <c r="P102" s="95">
        <f t="shared" si="7"/>
        <v>1</v>
      </c>
      <c r="Q102" s="98" t="s">
        <v>293</v>
      </c>
      <c r="R102" s="16"/>
      <c r="S102" s="17"/>
      <c r="T102" s="17"/>
      <c r="U102" s="17"/>
      <c r="V102" s="17"/>
    </row>
    <row r="103" spans="1:22" ht="117.75" customHeight="1" x14ac:dyDescent="0.2">
      <c r="A103" s="10">
        <v>14.12</v>
      </c>
      <c r="B103" s="10"/>
      <c r="C103" s="11"/>
      <c r="D103" s="109"/>
      <c r="E103" s="36" t="s">
        <v>229</v>
      </c>
      <c r="F103" s="12"/>
      <c r="G103" s="13" t="s">
        <v>230</v>
      </c>
      <c r="H103" s="14" t="s">
        <v>13</v>
      </c>
      <c r="I103" s="14" t="s">
        <v>304</v>
      </c>
      <c r="J103" s="14" t="s">
        <v>104</v>
      </c>
      <c r="K103" s="14" t="s">
        <v>190</v>
      </c>
      <c r="L103" s="88">
        <v>0.95</v>
      </c>
      <c r="M103" s="88"/>
      <c r="N103" s="82">
        <v>0.95979999999999999</v>
      </c>
      <c r="O103" s="82">
        <v>0.95979999999999999</v>
      </c>
      <c r="P103" s="95">
        <f t="shared" si="7"/>
        <v>1.0103157894736843</v>
      </c>
      <c r="Q103" s="98" t="s">
        <v>294</v>
      </c>
      <c r="R103" s="16"/>
      <c r="S103" s="17"/>
      <c r="T103" s="17"/>
      <c r="U103" s="17"/>
      <c r="V103" s="17"/>
    </row>
    <row r="104" spans="1:22" ht="69.75" customHeight="1" x14ac:dyDescent="0.2">
      <c r="A104" s="10">
        <v>14.13</v>
      </c>
      <c r="B104" s="10"/>
      <c r="C104" s="11"/>
      <c r="D104" s="109"/>
      <c r="E104" s="36" t="s">
        <v>231</v>
      </c>
      <c r="F104" s="12"/>
      <c r="G104" s="13" t="s">
        <v>232</v>
      </c>
      <c r="H104" s="14" t="s">
        <v>13</v>
      </c>
      <c r="I104" s="14" t="s">
        <v>304</v>
      </c>
      <c r="J104" s="14" t="s">
        <v>104</v>
      </c>
      <c r="K104" s="14" t="s">
        <v>190</v>
      </c>
      <c r="L104" s="88">
        <v>1</v>
      </c>
      <c r="M104" s="88"/>
      <c r="N104" s="82">
        <v>0.99199999999999999</v>
      </c>
      <c r="O104" s="82">
        <v>1</v>
      </c>
      <c r="P104" s="95">
        <f t="shared" si="7"/>
        <v>1</v>
      </c>
      <c r="Q104" s="98" t="s">
        <v>256</v>
      </c>
      <c r="R104" s="16"/>
      <c r="S104" s="17"/>
      <c r="T104" s="17"/>
      <c r="U104" s="17"/>
      <c r="V104" s="17"/>
    </row>
    <row r="105" spans="1:22" ht="191.25" customHeight="1" x14ac:dyDescent="0.2">
      <c r="A105" s="10">
        <v>14.14</v>
      </c>
      <c r="B105" s="10"/>
      <c r="C105" s="11"/>
      <c r="D105" s="109"/>
      <c r="E105" s="36" t="s">
        <v>233</v>
      </c>
      <c r="F105" s="12"/>
      <c r="G105" s="13" t="s">
        <v>234</v>
      </c>
      <c r="H105" s="14" t="s">
        <v>13</v>
      </c>
      <c r="I105" s="14" t="s">
        <v>304</v>
      </c>
      <c r="J105" s="14" t="s">
        <v>104</v>
      </c>
      <c r="K105" s="14" t="s">
        <v>190</v>
      </c>
      <c r="L105" s="88">
        <v>1</v>
      </c>
      <c r="M105" s="88"/>
      <c r="N105" s="82">
        <v>1</v>
      </c>
      <c r="O105" s="82">
        <v>1</v>
      </c>
      <c r="P105" s="95">
        <f t="shared" si="7"/>
        <v>1</v>
      </c>
      <c r="Q105" s="98" t="s">
        <v>323</v>
      </c>
      <c r="R105" s="16"/>
      <c r="S105" s="17"/>
      <c r="T105" s="17"/>
      <c r="U105" s="17"/>
      <c r="V105" s="17"/>
    </row>
    <row r="106" spans="1:22" ht="42.75" x14ac:dyDescent="0.2">
      <c r="A106" s="10">
        <v>15.15</v>
      </c>
      <c r="B106" s="10"/>
      <c r="C106" s="11"/>
      <c r="D106" s="109"/>
      <c r="E106" s="36" t="s">
        <v>235</v>
      </c>
      <c r="F106" s="12"/>
      <c r="G106" s="13" t="s">
        <v>236</v>
      </c>
      <c r="H106" s="14" t="s">
        <v>13</v>
      </c>
      <c r="I106" s="14" t="s">
        <v>304</v>
      </c>
      <c r="J106" s="14" t="s">
        <v>104</v>
      </c>
      <c r="K106" s="14" t="s">
        <v>190</v>
      </c>
      <c r="L106" s="88">
        <v>1</v>
      </c>
      <c r="M106" s="88"/>
      <c r="N106" s="88">
        <v>1</v>
      </c>
      <c r="O106" s="82">
        <v>1</v>
      </c>
      <c r="P106" s="95">
        <f t="shared" si="7"/>
        <v>1</v>
      </c>
      <c r="Q106" s="98" t="s">
        <v>257</v>
      </c>
      <c r="R106" s="16"/>
      <c r="S106" s="17"/>
      <c r="T106" s="17"/>
      <c r="U106" s="17"/>
      <c r="V106" s="17"/>
    </row>
    <row r="107" spans="1:22" ht="99.75" x14ac:dyDescent="0.2">
      <c r="A107" s="10">
        <v>15.16</v>
      </c>
      <c r="B107" s="10"/>
      <c r="C107" s="11"/>
      <c r="D107" s="109"/>
      <c r="E107" s="36" t="s">
        <v>237</v>
      </c>
      <c r="F107" s="12"/>
      <c r="G107" s="13" t="s">
        <v>238</v>
      </c>
      <c r="H107" s="14" t="s">
        <v>13</v>
      </c>
      <c r="I107" s="14" t="s">
        <v>239</v>
      </c>
      <c r="J107" s="14" t="s">
        <v>104</v>
      </c>
      <c r="K107" s="14" t="s">
        <v>190</v>
      </c>
      <c r="L107" s="88">
        <v>1</v>
      </c>
      <c r="M107" s="88"/>
      <c r="N107" s="88">
        <v>1</v>
      </c>
      <c r="O107" s="82">
        <v>1</v>
      </c>
      <c r="P107" s="95">
        <f t="shared" si="7"/>
        <v>1</v>
      </c>
      <c r="Q107" s="98" t="s">
        <v>292</v>
      </c>
      <c r="R107" s="16"/>
      <c r="S107" s="17"/>
      <c r="T107" s="17"/>
      <c r="U107" s="17"/>
      <c r="V107" s="17"/>
    </row>
    <row r="108" spans="1:22" ht="28.5" x14ac:dyDescent="0.2">
      <c r="A108" s="3">
        <v>15</v>
      </c>
      <c r="B108" s="3"/>
      <c r="C108" s="4" t="s">
        <v>85</v>
      </c>
      <c r="D108" s="5"/>
      <c r="E108" s="5"/>
      <c r="F108" s="28"/>
      <c r="G108" s="19"/>
      <c r="H108" s="29"/>
      <c r="I108" s="29"/>
      <c r="J108" s="29"/>
      <c r="K108" s="29"/>
      <c r="L108" s="80"/>
      <c r="M108" s="80"/>
      <c r="N108" s="80"/>
      <c r="O108" s="80"/>
      <c r="P108" s="21"/>
      <c r="Q108" s="99"/>
      <c r="R108" s="22"/>
      <c r="S108" s="21"/>
      <c r="T108" s="21"/>
      <c r="U108" s="21"/>
      <c r="V108" s="21"/>
    </row>
    <row r="109" spans="1:22" ht="69" customHeight="1" x14ac:dyDescent="0.2">
      <c r="A109" s="10">
        <v>15.1</v>
      </c>
      <c r="B109" s="10"/>
      <c r="C109" s="11"/>
      <c r="D109" s="109"/>
      <c r="E109" s="33" t="s">
        <v>176</v>
      </c>
      <c r="F109" s="23" t="s">
        <v>11</v>
      </c>
      <c r="G109" s="26" t="s">
        <v>86</v>
      </c>
      <c r="H109" s="11" t="s">
        <v>13</v>
      </c>
      <c r="I109" s="11" t="s">
        <v>177</v>
      </c>
      <c r="J109" s="11" t="s">
        <v>105</v>
      </c>
      <c r="K109" s="11" t="s">
        <v>190</v>
      </c>
      <c r="L109" s="71">
        <v>1</v>
      </c>
      <c r="M109" s="71"/>
      <c r="N109" s="71">
        <v>1</v>
      </c>
      <c r="O109" s="71">
        <v>1</v>
      </c>
      <c r="P109" s="58">
        <f t="shared" ref="P109:P115" si="8">O109*1/L109</f>
        <v>1</v>
      </c>
      <c r="Q109" s="101" t="s">
        <v>287</v>
      </c>
      <c r="R109" s="16"/>
      <c r="S109" s="17"/>
      <c r="T109" s="17"/>
      <c r="U109" s="17"/>
      <c r="V109" s="17"/>
    </row>
    <row r="110" spans="1:22" ht="76.5" customHeight="1" x14ac:dyDescent="0.2">
      <c r="A110" s="10">
        <v>15.2</v>
      </c>
      <c r="B110" s="10"/>
      <c r="C110" s="11"/>
      <c r="D110" s="109"/>
      <c r="E110" s="33" t="s">
        <v>240</v>
      </c>
      <c r="F110" s="23" t="s">
        <v>11</v>
      </c>
      <c r="G110" s="26" t="s">
        <v>178</v>
      </c>
      <c r="H110" s="11" t="s">
        <v>13</v>
      </c>
      <c r="I110" s="11" t="s">
        <v>177</v>
      </c>
      <c r="J110" s="11" t="s">
        <v>105</v>
      </c>
      <c r="K110" s="11" t="s">
        <v>190</v>
      </c>
      <c r="L110" s="71">
        <v>1</v>
      </c>
      <c r="M110" s="71"/>
      <c r="N110" s="71">
        <v>1</v>
      </c>
      <c r="O110" s="71">
        <v>1</v>
      </c>
      <c r="P110" s="58">
        <f t="shared" si="8"/>
        <v>1</v>
      </c>
      <c r="Q110" s="101" t="s">
        <v>288</v>
      </c>
      <c r="R110" s="16"/>
      <c r="S110" s="17"/>
      <c r="T110" s="17"/>
      <c r="U110" s="17"/>
      <c r="V110" s="17"/>
    </row>
    <row r="111" spans="1:22" ht="62.25" customHeight="1" x14ac:dyDescent="0.2">
      <c r="A111" s="10">
        <v>15.3</v>
      </c>
      <c r="B111" s="10"/>
      <c r="C111" s="11"/>
      <c r="D111" s="109"/>
      <c r="E111" s="61" t="s">
        <v>179</v>
      </c>
      <c r="F111" s="23" t="s">
        <v>11</v>
      </c>
      <c r="G111" s="26" t="s">
        <v>180</v>
      </c>
      <c r="H111" s="11" t="s">
        <v>13</v>
      </c>
      <c r="I111" s="11" t="s">
        <v>177</v>
      </c>
      <c r="J111" s="11" t="s">
        <v>105</v>
      </c>
      <c r="K111" s="11" t="s">
        <v>190</v>
      </c>
      <c r="L111" s="71">
        <v>1</v>
      </c>
      <c r="M111" s="71"/>
      <c r="N111" s="71">
        <v>1</v>
      </c>
      <c r="O111" s="71">
        <v>1</v>
      </c>
      <c r="P111" s="58">
        <f t="shared" si="8"/>
        <v>1</v>
      </c>
      <c r="Q111" s="101" t="s">
        <v>289</v>
      </c>
      <c r="R111" s="16"/>
      <c r="S111" s="17"/>
      <c r="T111" s="17"/>
      <c r="U111" s="17"/>
      <c r="V111" s="17"/>
    </row>
    <row r="112" spans="1:22" ht="42.75" x14ac:dyDescent="0.2">
      <c r="A112" s="10">
        <v>15.4</v>
      </c>
      <c r="B112" s="10"/>
      <c r="C112" s="11"/>
      <c r="D112" s="109"/>
      <c r="E112" s="33" t="s">
        <v>241</v>
      </c>
      <c r="F112" s="23" t="s">
        <v>11</v>
      </c>
      <c r="G112" s="26" t="s">
        <v>181</v>
      </c>
      <c r="H112" s="11" t="s">
        <v>13</v>
      </c>
      <c r="I112" s="11" t="s">
        <v>177</v>
      </c>
      <c r="J112" s="11" t="s">
        <v>105</v>
      </c>
      <c r="K112" s="11" t="s">
        <v>190</v>
      </c>
      <c r="L112" s="71">
        <v>1</v>
      </c>
      <c r="M112" s="71"/>
      <c r="N112" s="71">
        <v>1</v>
      </c>
      <c r="O112" s="71">
        <v>1</v>
      </c>
      <c r="P112" s="58">
        <f t="shared" si="8"/>
        <v>1</v>
      </c>
      <c r="Q112" s="101" t="s">
        <v>290</v>
      </c>
      <c r="R112" s="16"/>
      <c r="S112" s="17"/>
      <c r="T112" s="17"/>
      <c r="U112" s="17"/>
      <c r="V112" s="17"/>
    </row>
    <row r="113" spans="1:22" ht="42.75" x14ac:dyDescent="0.2">
      <c r="A113" s="10">
        <v>15.5</v>
      </c>
      <c r="B113" s="10"/>
      <c r="C113" s="11"/>
      <c r="D113" s="109"/>
      <c r="E113" s="91" t="s">
        <v>182</v>
      </c>
      <c r="F113" s="92" t="s">
        <v>11</v>
      </c>
      <c r="G113" s="107" t="s">
        <v>183</v>
      </c>
      <c r="H113" s="93" t="s">
        <v>13</v>
      </c>
      <c r="I113" s="93" t="s">
        <v>177</v>
      </c>
      <c r="J113" s="93" t="s">
        <v>105</v>
      </c>
      <c r="K113" s="93" t="s">
        <v>190</v>
      </c>
      <c r="L113" s="94"/>
      <c r="M113" s="94"/>
      <c r="N113" s="94"/>
      <c r="O113" s="94"/>
      <c r="P113" s="58"/>
      <c r="Q113" s="101"/>
      <c r="R113" s="16"/>
      <c r="S113" s="17"/>
      <c r="T113" s="17"/>
      <c r="U113" s="17"/>
      <c r="V113" s="17"/>
    </row>
    <row r="114" spans="1:22" ht="51" x14ac:dyDescent="0.2">
      <c r="A114" s="10">
        <v>15.6</v>
      </c>
      <c r="B114" s="10"/>
      <c r="C114" s="11"/>
      <c r="D114" s="109"/>
      <c r="E114" s="33" t="s">
        <v>184</v>
      </c>
      <c r="F114" s="23" t="s">
        <v>11</v>
      </c>
      <c r="G114" s="26" t="s">
        <v>324</v>
      </c>
      <c r="H114" s="11" t="s">
        <v>13</v>
      </c>
      <c r="I114" s="11" t="s">
        <v>177</v>
      </c>
      <c r="J114" s="11" t="s">
        <v>105</v>
      </c>
      <c r="K114" s="11" t="s">
        <v>190</v>
      </c>
      <c r="L114" s="71">
        <v>1</v>
      </c>
      <c r="M114" s="71"/>
      <c r="N114" s="71">
        <v>1</v>
      </c>
      <c r="O114" s="71">
        <v>1</v>
      </c>
      <c r="P114" s="58">
        <f t="shared" si="8"/>
        <v>1</v>
      </c>
      <c r="Q114" s="101" t="s">
        <v>291</v>
      </c>
      <c r="R114" s="16"/>
      <c r="S114" s="17"/>
      <c r="T114" s="17"/>
      <c r="U114" s="17"/>
      <c r="V114" s="17"/>
    </row>
    <row r="115" spans="1:22" ht="306" x14ac:dyDescent="0.2">
      <c r="A115" s="10">
        <v>15.7</v>
      </c>
      <c r="B115" s="10"/>
      <c r="C115" s="11"/>
      <c r="D115" s="110"/>
      <c r="E115" s="61" t="s">
        <v>185</v>
      </c>
      <c r="F115" s="23" t="s">
        <v>11</v>
      </c>
      <c r="G115" s="26" t="s">
        <v>186</v>
      </c>
      <c r="H115" s="11" t="s">
        <v>13</v>
      </c>
      <c r="I115" s="11" t="s">
        <v>177</v>
      </c>
      <c r="J115" s="11" t="s">
        <v>105</v>
      </c>
      <c r="K115" s="11" t="s">
        <v>190</v>
      </c>
      <c r="L115" s="71">
        <v>1</v>
      </c>
      <c r="M115" s="71"/>
      <c r="N115" s="71">
        <v>1</v>
      </c>
      <c r="O115" s="71">
        <v>1</v>
      </c>
      <c r="P115" s="58">
        <f t="shared" si="8"/>
        <v>1</v>
      </c>
      <c r="Q115" s="101" t="s">
        <v>325</v>
      </c>
      <c r="R115" s="16"/>
      <c r="S115" s="17"/>
      <c r="T115" s="17"/>
      <c r="U115" s="17"/>
      <c r="V115" s="17"/>
    </row>
    <row r="116" spans="1:22" ht="18" x14ac:dyDescent="0.2">
      <c r="A116" s="3">
        <v>16</v>
      </c>
      <c r="B116" s="3"/>
      <c r="C116" s="4" t="s">
        <v>87</v>
      </c>
      <c r="D116" s="5"/>
      <c r="E116" s="5"/>
      <c r="F116" s="28"/>
      <c r="G116" s="19"/>
      <c r="H116" s="29"/>
      <c r="I116" s="29"/>
      <c r="J116" s="29"/>
      <c r="K116" s="29"/>
      <c r="L116" s="80"/>
      <c r="M116" s="80"/>
      <c r="N116" s="80"/>
      <c r="O116" s="80"/>
      <c r="P116" s="21"/>
      <c r="Q116" s="99"/>
      <c r="R116" s="22"/>
      <c r="S116" s="21"/>
      <c r="T116" s="21"/>
      <c r="U116" s="21"/>
      <c r="V116" s="21"/>
    </row>
    <row r="117" spans="1:22" ht="140.25" x14ac:dyDescent="0.2">
      <c r="A117" s="10">
        <v>16.100000000000001</v>
      </c>
      <c r="B117" s="10"/>
      <c r="C117" s="11"/>
      <c r="D117" s="108" t="s">
        <v>123</v>
      </c>
      <c r="E117" s="61" t="s">
        <v>88</v>
      </c>
      <c r="F117" s="23" t="s">
        <v>11</v>
      </c>
      <c r="G117" s="26" t="s">
        <v>130</v>
      </c>
      <c r="H117" s="11" t="s">
        <v>13</v>
      </c>
      <c r="I117" s="11" t="s">
        <v>129</v>
      </c>
      <c r="J117" s="11" t="s">
        <v>104</v>
      </c>
      <c r="K117" s="11" t="s">
        <v>190</v>
      </c>
      <c r="L117" s="79">
        <v>1</v>
      </c>
      <c r="M117" s="79">
        <v>1</v>
      </c>
      <c r="N117" s="79"/>
      <c r="O117" s="79">
        <v>1</v>
      </c>
      <c r="P117" s="58">
        <f t="shared" ref="P117:P123" si="9">O117*1/L117</f>
        <v>1</v>
      </c>
      <c r="Q117" s="98" t="s">
        <v>281</v>
      </c>
      <c r="R117" s="16"/>
      <c r="S117" s="17"/>
      <c r="T117" s="17"/>
      <c r="U117" s="17"/>
      <c r="V117" s="17"/>
    </row>
    <row r="118" spans="1:22" ht="76.5" x14ac:dyDescent="0.2">
      <c r="A118" s="10">
        <v>16.2</v>
      </c>
      <c r="B118" s="10"/>
      <c r="C118" s="11"/>
      <c r="D118" s="109"/>
      <c r="E118" s="61" t="s">
        <v>89</v>
      </c>
      <c r="F118" s="23" t="s">
        <v>11</v>
      </c>
      <c r="G118" s="26" t="s">
        <v>90</v>
      </c>
      <c r="H118" s="11" t="s">
        <v>13</v>
      </c>
      <c r="I118" s="11" t="s">
        <v>129</v>
      </c>
      <c r="J118" s="11" t="s">
        <v>105</v>
      </c>
      <c r="K118" s="11" t="s">
        <v>190</v>
      </c>
      <c r="L118" s="79">
        <v>1</v>
      </c>
      <c r="M118" s="79">
        <v>1</v>
      </c>
      <c r="N118" s="71"/>
      <c r="O118" s="71">
        <v>0.01</v>
      </c>
      <c r="P118" s="58">
        <f t="shared" si="9"/>
        <v>0.01</v>
      </c>
      <c r="Q118" s="98" t="s">
        <v>282</v>
      </c>
      <c r="R118" s="16"/>
      <c r="S118" s="17"/>
      <c r="T118" s="17"/>
      <c r="U118" s="17"/>
      <c r="V118" s="17"/>
    </row>
    <row r="119" spans="1:22" ht="51" x14ac:dyDescent="0.2">
      <c r="A119" s="10">
        <v>16.3</v>
      </c>
      <c r="B119" s="10"/>
      <c r="C119" s="11"/>
      <c r="D119" s="109"/>
      <c r="E119" s="61" t="s">
        <v>91</v>
      </c>
      <c r="F119" s="23" t="s">
        <v>11</v>
      </c>
      <c r="G119" s="26" t="s">
        <v>92</v>
      </c>
      <c r="H119" s="11" t="s">
        <v>13</v>
      </c>
      <c r="I119" s="11" t="s">
        <v>129</v>
      </c>
      <c r="J119" s="11" t="s">
        <v>105</v>
      </c>
      <c r="K119" s="11" t="s">
        <v>190</v>
      </c>
      <c r="L119" s="79">
        <v>3</v>
      </c>
      <c r="M119" s="79">
        <v>0</v>
      </c>
      <c r="N119" s="79"/>
      <c r="O119" s="79">
        <v>3</v>
      </c>
      <c r="P119" s="58">
        <f t="shared" si="9"/>
        <v>1</v>
      </c>
      <c r="Q119" s="98" t="s">
        <v>283</v>
      </c>
      <c r="R119" s="16"/>
      <c r="S119" s="17"/>
      <c r="T119" s="17"/>
      <c r="U119" s="17"/>
      <c r="V119" s="17"/>
    </row>
    <row r="120" spans="1:22" ht="120.75" customHeight="1" x14ac:dyDescent="0.2">
      <c r="A120" s="10">
        <v>16.399999999999999</v>
      </c>
      <c r="B120" s="10"/>
      <c r="C120" s="11"/>
      <c r="D120" s="109"/>
      <c r="E120" s="61" t="s">
        <v>93</v>
      </c>
      <c r="F120" s="23" t="s">
        <v>11</v>
      </c>
      <c r="G120" s="26" t="s">
        <v>94</v>
      </c>
      <c r="H120" s="11" t="s">
        <v>13</v>
      </c>
      <c r="I120" s="11" t="s">
        <v>129</v>
      </c>
      <c r="J120" s="11" t="s">
        <v>105</v>
      </c>
      <c r="K120" s="11" t="s">
        <v>190</v>
      </c>
      <c r="L120" s="79">
        <v>18</v>
      </c>
      <c r="M120" s="79"/>
      <c r="N120" s="79">
        <v>18</v>
      </c>
      <c r="O120" s="79">
        <v>18</v>
      </c>
      <c r="P120" s="58">
        <f t="shared" si="9"/>
        <v>1</v>
      </c>
      <c r="Q120" s="98" t="s">
        <v>284</v>
      </c>
      <c r="R120" s="16"/>
      <c r="S120" s="17"/>
      <c r="T120" s="17"/>
      <c r="U120" s="17"/>
      <c r="V120" s="17"/>
    </row>
    <row r="121" spans="1:22" ht="77.25" customHeight="1" x14ac:dyDescent="0.2">
      <c r="A121" s="10">
        <v>16.5</v>
      </c>
      <c r="B121" s="10"/>
      <c r="C121" s="11"/>
      <c r="D121" s="109"/>
      <c r="E121" s="33" t="s">
        <v>95</v>
      </c>
      <c r="F121" s="23" t="s">
        <v>11</v>
      </c>
      <c r="G121" s="26" t="s">
        <v>96</v>
      </c>
      <c r="H121" s="11" t="s">
        <v>13</v>
      </c>
      <c r="I121" s="11" t="s">
        <v>129</v>
      </c>
      <c r="J121" s="11" t="s">
        <v>105</v>
      </c>
      <c r="K121" s="11" t="s">
        <v>190</v>
      </c>
      <c r="L121" s="79">
        <v>4</v>
      </c>
      <c r="M121" s="79">
        <v>4</v>
      </c>
      <c r="N121" s="79"/>
      <c r="O121" s="79">
        <v>4</v>
      </c>
      <c r="P121" s="58">
        <f t="shared" si="9"/>
        <v>1</v>
      </c>
      <c r="Q121" s="98" t="s">
        <v>285</v>
      </c>
      <c r="R121" s="16"/>
      <c r="S121" s="17"/>
      <c r="T121" s="17"/>
      <c r="U121" s="17"/>
      <c r="V121" s="17"/>
    </row>
    <row r="122" spans="1:22" ht="76.5" x14ac:dyDescent="0.2">
      <c r="A122" s="10">
        <v>16.7</v>
      </c>
      <c r="B122" s="10"/>
      <c r="C122" s="11"/>
      <c r="D122" s="108" t="s">
        <v>326</v>
      </c>
      <c r="E122" s="61" t="s">
        <v>131</v>
      </c>
      <c r="F122" s="23" t="s">
        <v>11</v>
      </c>
      <c r="G122" s="26" t="s">
        <v>97</v>
      </c>
      <c r="H122" s="11" t="s">
        <v>13</v>
      </c>
      <c r="I122" s="11" t="s">
        <v>129</v>
      </c>
      <c r="J122" s="11" t="s">
        <v>105</v>
      </c>
      <c r="K122" s="11" t="s">
        <v>190</v>
      </c>
      <c r="L122" s="79">
        <v>1</v>
      </c>
      <c r="M122" s="79">
        <v>1</v>
      </c>
      <c r="N122" s="79"/>
      <c r="O122" s="79">
        <v>1</v>
      </c>
      <c r="P122" s="58">
        <f t="shared" si="9"/>
        <v>1</v>
      </c>
      <c r="Q122" s="98" t="s">
        <v>327</v>
      </c>
      <c r="R122" s="16"/>
      <c r="S122" s="17"/>
      <c r="T122" s="17"/>
      <c r="U122" s="17"/>
      <c r="V122" s="17"/>
    </row>
    <row r="123" spans="1:22" ht="76.5" x14ac:dyDescent="0.2">
      <c r="A123" s="10">
        <v>16.8</v>
      </c>
      <c r="B123" s="10"/>
      <c r="C123" s="11"/>
      <c r="D123" s="110"/>
      <c r="E123" s="61" t="s">
        <v>98</v>
      </c>
      <c r="F123" s="23" t="s">
        <v>11</v>
      </c>
      <c r="G123" s="26" t="s">
        <v>99</v>
      </c>
      <c r="H123" s="11" t="s">
        <v>15</v>
      </c>
      <c r="I123" s="11" t="s">
        <v>129</v>
      </c>
      <c r="J123" s="11" t="s">
        <v>105</v>
      </c>
      <c r="K123" s="11" t="s">
        <v>190</v>
      </c>
      <c r="L123" s="79">
        <v>1</v>
      </c>
      <c r="M123" s="79">
        <v>1</v>
      </c>
      <c r="N123" s="79"/>
      <c r="O123" s="79">
        <v>1</v>
      </c>
      <c r="P123" s="58">
        <f t="shared" si="9"/>
        <v>1</v>
      </c>
      <c r="Q123" s="98" t="s">
        <v>286</v>
      </c>
      <c r="R123" s="16"/>
      <c r="S123" s="17"/>
      <c r="T123" s="17"/>
      <c r="U123" s="17"/>
      <c r="V123" s="17"/>
    </row>
    <row r="126" spans="1:22" x14ac:dyDescent="0.2">
      <c r="G126">
        <v>7</v>
      </c>
      <c r="J126">
        <f>7*1/8</f>
        <v>0.875</v>
      </c>
    </row>
    <row r="127" spans="1:22" x14ac:dyDescent="0.2">
      <c r="G127">
        <v>8</v>
      </c>
    </row>
  </sheetData>
  <mergeCells count="17">
    <mergeCell ref="D3:D7"/>
    <mergeCell ref="D9:D14"/>
    <mergeCell ref="D16:D19"/>
    <mergeCell ref="D21:D22"/>
    <mergeCell ref="D24:D28"/>
    <mergeCell ref="D117:D121"/>
    <mergeCell ref="D122:D123"/>
    <mergeCell ref="D75:D78"/>
    <mergeCell ref="D92:D107"/>
    <mergeCell ref="D56:D65"/>
    <mergeCell ref="D30:D34"/>
    <mergeCell ref="D109:D115"/>
    <mergeCell ref="D36:D41"/>
    <mergeCell ref="D67:D69"/>
    <mergeCell ref="D49:D54"/>
    <mergeCell ref="D71:D73"/>
    <mergeCell ref="D44:D47"/>
  </mergeCells>
  <conditionalFormatting sqref="P50:P54 P71:P73 P117:P123 P44:P47 P114:P115 P109:P112 P75:P90 P67:P69 P3:P7 P30:P32 P92:P107 P34 P24:P28">
    <cfRule type="cellIs" dxfId="39" priority="92" operator="lessThanOrEqual">
      <formula>79.9%</formula>
    </cfRule>
  </conditionalFormatting>
  <conditionalFormatting sqref="P50:P54 P71:P73 P117:P123 P44:P47 P75:P90 P3:P7 P92:P107">
    <cfRule type="cellIs" dxfId="38" priority="89" operator="greaterThanOrEqual">
      <formula>101%</formula>
    </cfRule>
    <cfRule type="cellIs" dxfId="37" priority="90" operator="between">
      <formula>91%</formula>
      <formula>100.9%</formula>
    </cfRule>
    <cfRule type="cellIs" dxfId="36" priority="91" operator="between">
      <formula>0.8</formula>
      <formula>90.99%</formula>
    </cfRule>
  </conditionalFormatting>
  <conditionalFormatting sqref="P9:P14">
    <cfRule type="cellIs" dxfId="35" priority="88" operator="lessThanOrEqual">
      <formula>79.9%</formula>
    </cfRule>
  </conditionalFormatting>
  <conditionalFormatting sqref="P9:P14 P114:P115 P109:P112 P67:P69 P30:P32 P34 P24:P28">
    <cfRule type="cellIs" dxfId="34" priority="85" operator="greaterThanOrEqual">
      <formula>1.01</formula>
    </cfRule>
    <cfRule type="cellIs" dxfId="33" priority="86" operator="between">
      <formula>91%</formula>
      <formula>100.9%</formula>
    </cfRule>
    <cfRule type="cellIs" dxfId="32" priority="87" operator="between">
      <formula>0.8</formula>
      <formula>90.9%</formula>
    </cfRule>
  </conditionalFormatting>
  <conditionalFormatting sqref="P16:P19">
    <cfRule type="cellIs" dxfId="31" priority="84" operator="lessThanOrEqual">
      <formula>79.9%</formula>
    </cfRule>
  </conditionalFormatting>
  <conditionalFormatting sqref="P16:P19">
    <cfRule type="cellIs" dxfId="30" priority="81" operator="greaterThanOrEqual">
      <formula>1.01</formula>
    </cfRule>
    <cfRule type="cellIs" dxfId="29" priority="82" operator="between">
      <formula>91%</formula>
      <formula>100.9%</formula>
    </cfRule>
    <cfRule type="cellIs" dxfId="28" priority="83" operator="between">
      <formula>0.8</formula>
      <formula>90.9%</formula>
    </cfRule>
  </conditionalFormatting>
  <conditionalFormatting sqref="P21">
    <cfRule type="cellIs" dxfId="27" priority="76" operator="lessThanOrEqual">
      <formula>79.9%</formula>
    </cfRule>
  </conditionalFormatting>
  <conditionalFormatting sqref="P21">
    <cfRule type="cellIs" dxfId="26" priority="73" operator="greaterThanOrEqual">
      <formula>1.01</formula>
    </cfRule>
    <cfRule type="cellIs" dxfId="25" priority="74" operator="between">
      <formula>91%</formula>
      <formula>100.9%</formula>
    </cfRule>
    <cfRule type="cellIs" dxfId="24" priority="75" operator="between">
      <formula>0.8</formula>
      <formula>90.9%</formula>
    </cfRule>
  </conditionalFormatting>
  <conditionalFormatting sqref="P22">
    <cfRule type="cellIs" dxfId="23" priority="72" operator="lessThanOrEqual">
      <formula>79.9%</formula>
    </cfRule>
  </conditionalFormatting>
  <conditionalFormatting sqref="P22">
    <cfRule type="cellIs" dxfId="22" priority="69" operator="greaterThanOrEqual">
      <formula>1.01</formula>
    </cfRule>
    <cfRule type="cellIs" dxfId="21" priority="70" operator="between">
      <formula>91%</formula>
      <formula>100.9%</formula>
    </cfRule>
    <cfRule type="cellIs" dxfId="20" priority="71" operator="between">
      <formula>0.8</formula>
      <formula>90.9%</formula>
    </cfRule>
  </conditionalFormatting>
  <conditionalFormatting sqref="P36:P42">
    <cfRule type="cellIs" dxfId="19" priority="60" operator="lessThanOrEqual">
      <formula>79.9%</formula>
    </cfRule>
  </conditionalFormatting>
  <conditionalFormatting sqref="P36:P42">
    <cfRule type="cellIs" dxfId="18" priority="57" operator="greaterThanOrEqual">
      <formula>1.01</formula>
    </cfRule>
    <cfRule type="cellIs" dxfId="17" priority="58" operator="between">
      <formula>91%</formula>
      <formula>100.9%</formula>
    </cfRule>
    <cfRule type="cellIs" dxfId="16" priority="59" operator="between">
      <formula>0.8</formula>
      <formula>90.9%</formula>
    </cfRule>
  </conditionalFormatting>
  <conditionalFormatting sqref="P49">
    <cfRule type="cellIs" dxfId="15" priority="52" operator="lessThanOrEqual">
      <formula>79.9%</formula>
    </cfRule>
  </conditionalFormatting>
  <conditionalFormatting sqref="P49">
    <cfRule type="cellIs" dxfId="14" priority="49" operator="greaterThanOrEqual">
      <formula>1.01</formula>
    </cfRule>
    <cfRule type="cellIs" dxfId="13" priority="50" operator="between">
      <formula>91%</formula>
      <formula>100.9%</formula>
    </cfRule>
    <cfRule type="cellIs" dxfId="12" priority="51" operator="between">
      <formula>0.8</formula>
      <formula>90.9%</formula>
    </cfRule>
  </conditionalFormatting>
  <conditionalFormatting sqref="P56:P65">
    <cfRule type="cellIs" dxfId="11" priority="44" operator="lessThanOrEqual">
      <formula>79.9%</formula>
    </cfRule>
  </conditionalFormatting>
  <conditionalFormatting sqref="P56:P65">
    <cfRule type="cellIs" dxfId="10" priority="41" operator="greaterThanOrEqual">
      <formula>1.01</formula>
    </cfRule>
    <cfRule type="cellIs" dxfId="9" priority="42" operator="between">
      <formula>91%</formula>
      <formula>100.9%</formula>
    </cfRule>
    <cfRule type="cellIs" dxfId="8" priority="43" operator="between">
      <formula>0.8</formula>
      <formula>90.9%</formula>
    </cfRule>
  </conditionalFormatting>
  <conditionalFormatting sqref="P113">
    <cfRule type="cellIs" dxfId="7" priority="12" operator="lessThanOrEqual">
      <formula>79.9%</formula>
    </cfRule>
  </conditionalFormatting>
  <conditionalFormatting sqref="P113">
    <cfRule type="cellIs" dxfId="6" priority="9" operator="greaterThanOrEqual">
      <formula>1.01</formula>
    </cfRule>
    <cfRule type="cellIs" dxfId="5" priority="10" operator="between">
      <formula>91%</formula>
      <formula>100.9%</formula>
    </cfRule>
    <cfRule type="cellIs" dxfId="4" priority="11" operator="between">
      <formula>0.8</formula>
      <formula>90.9%</formula>
    </cfRule>
  </conditionalFormatting>
  <conditionalFormatting sqref="P33">
    <cfRule type="cellIs" dxfId="3" priority="1" operator="greaterThanOrEqual">
      <formula>1.01</formula>
    </cfRule>
    <cfRule type="cellIs" dxfId="2" priority="2" operator="between">
      <formula>91%</formula>
      <formula>100.9%</formula>
    </cfRule>
    <cfRule type="cellIs" dxfId="1" priority="3" operator="between">
      <formula>0.8</formula>
      <formula>90.9%</formula>
    </cfRule>
  </conditionalFormatting>
  <conditionalFormatting sqref="P33">
    <cfRule type="cellIs" dxfId="0" priority="4" operator="lessThanOrEqual">
      <formula>79.9%</formula>
    </cfRule>
  </conditionalFormatting>
  <pageMargins left="0.70866141732283472" right="0.51181102362204722" top="0.74803149606299213" bottom="0.74803149606299213" header="0.31496062992125984" footer="0.31496062992125984"/>
  <pageSetup paperSize="5" scale="35" orientation="landscape" r:id="rId1"/>
  <drawing r:id="rId2"/>
  <extLst>
    <ext xmlns:x14="http://schemas.microsoft.com/office/spreadsheetml/2009/9/main" uri="{05C60535-1F16-4fd2-B633-F4F36F0B64E0}">
      <x14:sparklineGroups xmlns:xm="http://schemas.microsoft.com/office/excel/2006/main">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Metas_'!M33:N33</xm:f>
              <xm:sqref>R33</xm:sqref>
            </x14:sparkline>
          </x14:sparklines>
        </x14:sparklineGroup>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Metas_'!M2:N2</xm:f>
              <xm:sqref>R2</xm:sqref>
            </x14:sparkline>
            <x14:sparkline>
              <xm:f>'Indicador Metas_'!M3:N3</xm:f>
              <xm:sqref>R3</xm:sqref>
            </x14:sparkline>
            <x14:sparkline>
              <xm:f>'Indicador Metas_'!M4:N4</xm:f>
              <xm:sqref>R4</xm:sqref>
            </x14:sparkline>
            <x14:sparkline>
              <xm:f>'Indicador Metas_'!M5:N5</xm:f>
              <xm:sqref>R5</xm:sqref>
            </x14:sparkline>
            <x14:sparkline>
              <xm:f>'Indicador Metas_'!M6:N6</xm:f>
              <xm:sqref>R6</xm:sqref>
            </x14:sparkline>
            <x14:sparkline>
              <xm:f>'Indicador Metas_'!M7:N7</xm:f>
              <xm:sqref>R7</xm:sqref>
            </x14:sparkline>
            <x14:sparkline>
              <xm:f>'Indicador Metas_'!M8:N8</xm:f>
              <xm:sqref>R8</xm:sqref>
            </x14:sparkline>
            <x14:sparkline>
              <xm:f>'Indicador Metas_'!M9:N9</xm:f>
              <xm:sqref>R9</xm:sqref>
            </x14:sparkline>
            <x14:sparkline>
              <xm:f>'Indicador Metas_'!M10:N10</xm:f>
              <xm:sqref>R10</xm:sqref>
            </x14:sparkline>
            <x14:sparkline>
              <xm:f>'Indicador Metas_'!M11:N11</xm:f>
              <xm:sqref>R11</xm:sqref>
            </x14:sparkline>
            <x14:sparkline>
              <xm:f>'Indicador Metas_'!M12:N12</xm:f>
              <xm:sqref>R12</xm:sqref>
            </x14:sparkline>
            <x14:sparkline>
              <xm:f>'Indicador Metas_'!M13:N13</xm:f>
              <xm:sqref>R13</xm:sqref>
            </x14:sparkline>
            <x14:sparkline>
              <xm:f>'Indicador Metas_'!M14:N14</xm:f>
              <xm:sqref>R14</xm:sqref>
            </x14:sparkline>
            <x14:sparkline>
              <xm:f>'Indicador Metas_'!M15:N15</xm:f>
              <xm:sqref>R15</xm:sqref>
            </x14:sparkline>
            <x14:sparkline>
              <xm:f>'Indicador Metas_'!M16:N16</xm:f>
              <xm:sqref>R16</xm:sqref>
            </x14:sparkline>
            <x14:sparkline>
              <xm:f>'Indicador Metas_'!M17:N17</xm:f>
              <xm:sqref>R17</xm:sqref>
            </x14:sparkline>
            <x14:sparkline>
              <xm:f>'Indicador Metas_'!M18:N18</xm:f>
              <xm:sqref>R18</xm:sqref>
            </x14:sparkline>
            <x14:sparkline>
              <xm:f>'Indicador Metas_'!M19:N19</xm:f>
              <xm:sqref>R19</xm:sqref>
            </x14:sparkline>
            <x14:sparkline>
              <xm:f>'Indicador Metas_'!M20:N20</xm:f>
              <xm:sqref>R20</xm:sqref>
            </x14:sparkline>
            <x14:sparkline>
              <xm:f>'Indicador Metas_'!M21:N21</xm:f>
              <xm:sqref>R21</xm:sqref>
            </x14:sparkline>
            <x14:sparkline>
              <xm:f>'Indicador Metas_'!M22:N22</xm:f>
              <xm:sqref>R22</xm:sqref>
            </x14:sparkline>
            <x14:sparkline>
              <xm:f>'Indicador Metas_'!M23:N23</xm:f>
              <xm:sqref>R23</xm:sqref>
            </x14:sparkline>
            <x14:sparkline>
              <xm:f>'Indicador Metas_'!M24:N24</xm:f>
              <xm:sqref>R24</xm:sqref>
            </x14:sparkline>
            <x14:sparkline>
              <xm:f>'Indicador Metas_'!M25:N25</xm:f>
              <xm:sqref>R25</xm:sqref>
            </x14:sparkline>
            <x14:sparkline>
              <xm:f>'Indicador Metas_'!M26:N26</xm:f>
              <xm:sqref>R26</xm:sqref>
            </x14:sparkline>
            <x14:sparkline>
              <xm:f>'Indicador Metas_'!M27:N27</xm:f>
              <xm:sqref>R27</xm:sqref>
            </x14:sparkline>
            <x14:sparkline>
              <xm:f>'Indicador Metas_'!M28:N28</xm:f>
              <xm:sqref>R28</xm:sqref>
            </x14:sparkline>
            <x14:sparkline>
              <xm:f>'Indicador Metas_'!M29:N29</xm:f>
              <xm:sqref>R29</xm:sqref>
            </x14:sparkline>
            <x14:sparkline>
              <xm:f>'Indicador Metas_'!M30:N30</xm:f>
              <xm:sqref>R30</xm:sqref>
            </x14:sparkline>
            <x14:sparkline>
              <xm:f>'Indicador Metas_'!M31:N31</xm:f>
              <xm:sqref>R31</xm:sqref>
            </x14:sparkline>
            <x14:sparkline>
              <xm:f>'Indicador Metas_'!M32:N32</xm:f>
              <xm:sqref>R32</xm:sqref>
            </x14:sparkline>
            <x14:sparkline>
              <xm:f>'Indicador Metas_'!M34:N34</xm:f>
              <xm:sqref>R34</xm:sqref>
            </x14:sparkline>
            <x14:sparkline>
              <xm:f>'Indicador Metas_'!M35:N35</xm:f>
              <xm:sqref>R35</xm:sqref>
            </x14:sparkline>
            <x14:sparkline>
              <xm:f>'Indicador Metas_'!M36:N36</xm:f>
              <xm:sqref>R36</xm:sqref>
            </x14:sparkline>
            <x14:sparkline>
              <xm:f>'Indicador Metas_'!M37:N37</xm:f>
              <xm:sqref>R37</xm:sqref>
            </x14:sparkline>
            <x14:sparkline>
              <xm:f>'Indicador Metas_'!M38:N38</xm:f>
              <xm:sqref>R38</xm:sqref>
            </x14:sparkline>
            <x14:sparkline>
              <xm:f>'Indicador Metas_'!M39:N39</xm:f>
              <xm:sqref>R39</xm:sqref>
            </x14:sparkline>
            <x14:sparkline>
              <xm:f>'Indicador Metas_'!M40:N40</xm:f>
              <xm:sqref>R40</xm:sqref>
            </x14:sparkline>
            <x14:sparkline>
              <xm:f>'Indicador Metas_'!M41:N41</xm:f>
              <xm:sqref>R41</xm:sqref>
            </x14:sparkline>
            <x14:sparkline>
              <xm:f>'Indicador Metas_'!M42:N42</xm:f>
              <xm:sqref>R42</xm:sqref>
            </x14:sparkline>
            <x14:sparkline>
              <xm:f>'Indicador Metas_'!M43:N43</xm:f>
              <xm:sqref>R43</xm:sqref>
            </x14:sparkline>
            <x14:sparkline>
              <xm:f>'Indicador Metas_'!M44:N44</xm:f>
              <xm:sqref>R44</xm:sqref>
            </x14:sparkline>
            <x14:sparkline>
              <xm:f>'Indicador Metas_'!M45:N45</xm:f>
              <xm:sqref>R45</xm:sqref>
            </x14:sparkline>
            <x14:sparkline>
              <xm:f>'Indicador Metas_'!M46:N46</xm:f>
              <xm:sqref>R46</xm:sqref>
            </x14:sparkline>
            <x14:sparkline>
              <xm:f>'Indicador Metas_'!M47:N47</xm:f>
              <xm:sqref>R47</xm:sqref>
            </x14:sparkline>
            <x14:sparkline>
              <xm:f>'Indicador Metas_'!M48:N48</xm:f>
              <xm:sqref>R48</xm:sqref>
            </x14:sparkline>
            <x14:sparkline>
              <xm:f>'Indicador Metas_'!M49:N49</xm:f>
              <xm:sqref>R49</xm:sqref>
            </x14:sparkline>
            <x14:sparkline>
              <xm:f>'Indicador Metas_'!M50:N50</xm:f>
              <xm:sqref>R50</xm:sqref>
            </x14:sparkline>
            <x14:sparkline>
              <xm:f>'Indicador Metas_'!M51:N51</xm:f>
              <xm:sqref>R51</xm:sqref>
            </x14:sparkline>
            <x14:sparkline>
              <xm:f>'Indicador Metas_'!M52:N52</xm:f>
              <xm:sqref>R52</xm:sqref>
            </x14:sparkline>
            <x14:sparkline>
              <xm:f>'Indicador Metas_'!M53:N53</xm:f>
              <xm:sqref>R53</xm:sqref>
            </x14:sparkline>
            <x14:sparkline>
              <xm:f>'Indicador Metas_'!M54:N54</xm:f>
              <xm:sqref>R54</xm:sqref>
            </x14:sparkline>
            <x14:sparkline>
              <xm:f>'Indicador Metas_'!M55:N55</xm:f>
              <xm:sqref>R55</xm:sqref>
            </x14:sparkline>
            <x14:sparkline>
              <xm:f>'Indicador Metas_'!M56:N56</xm:f>
              <xm:sqref>R56</xm:sqref>
            </x14:sparkline>
            <x14:sparkline>
              <xm:f>'Indicador Metas_'!M57:N57</xm:f>
              <xm:sqref>R57</xm:sqref>
            </x14:sparkline>
            <x14:sparkline>
              <xm:f>'Indicador Metas_'!M58:N58</xm:f>
              <xm:sqref>R58</xm:sqref>
            </x14:sparkline>
            <x14:sparkline>
              <xm:f>'Indicador Metas_'!M59:N59</xm:f>
              <xm:sqref>R59</xm:sqref>
            </x14:sparkline>
            <x14:sparkline>
              <xm:f>'Indicador Metas_'!M60:N60</xm:f>
              <xm:sqref>R60</xm:sqref>
            </x14:sparkline>
            <x14:sparkline>
              <xm:f>'Indicador Metas_'!M61:N61</xm:f>
              <xm:sqref>R61</xm:sqref>
            </x14:sparkline>
            <x14:sparkline>
              <xm:f>'Indicador Metas_'!M62:N62</xm:f>
              <xm:sqref>R62</xm:sqref>
            </x14:sparkline>
            <x14:sparkline>
              <xm:f>'Indicador Metas_'!M63:N63</xm:f>
              <xm:sqref>R63</xm:sqref>
            </x14:sparkline>
            <x14:sparkline>
              <xm:f>'Indicador Metas_'!M64:N64</xm:f>
              <xm:sqref>R64</xm:sqref>
            </x14:sparkline>
            <x14:sparkline>
              <xm:f>'Indicador Metas_'!M65:N65</xm:f>
              <xm:sqref>R65</xm:sqref>
            </x14:sparkline>
            <x14:sparkline>
              <xm:f>'Indicador Metas_'!M66:N66</xm:f>
              <xm:sqref>R66</xm:sqref>
            </x14:sparkline>
            <x14:sparkline>
              <xm:f>'Indicador Metas_'!M67:N67</xm:f>
              <xm:sqref>R67</xm:sqref>
            </x14:sparkline>
            <x14:sparkline>
              <xm:f>'Indicador Metas_'!M68:N68</xm:f>
              <xm:sqref>R68</xm:sqref>
            </x14:sparkline>
            <x14:sparkline>
              <xm:f>'Indicador Metas_'!M69:N69</xm:f>
              <xm:sqref>R69</xm:sqref>
            </x14:sparkline>
            <x14:sparkline>
              <xm:f>'Indicador Metas_'!M70:N70</xm:f>
              <xm:sqref>R70</xm:sqref>
            </x14:sparkline>
            <x14:sparkline>
              <xm:f>'Indicador Metas_'!M71:N71</xm:f>
              <xm:sqref>R71</xm:sqref>
            </x14:sparkline>
            <x14:sparkline>
              <xm:f>'Indicador Metas_'!M72:N72</xm:f>
              <xm:sqref>R72</xm:sqref>
            </x14:sparkline>
            <x14:sparkline>
              <xm:f>'Indicador Metas_'!M73:N73</xm:f>
              <xm:sqref>R73</xm:sqref>
            </x14:sparkline>
            <x14:sparkline>
              <xm:f>'Indicador Metas_'!M74:N74</xm:f>
              <xm:sqref>R74</xm:sqref>
            </x14:sparkline>
            <x14:sparkline>
              <xm:f>'Indicador Metas_'!M76:N76</xm:f>
              <xm:sqref>R76</xm:sqref>
            </x14:sparkline>
            <x14:sparkline>
              <xm:f>'Indicador Metas_'!M77:N77</xm:f>
              <xm:sqref>R77</xm:sqref>
            </x14:sparkline>
            <x14:sparkline>
              <xm:f>'Indicador Metas_'!M78:N78</xm:f>
              <xm:sqref>R78</xm:sqref>
            </x14:sparkline>
            <x14:sparkline>
              <xm:f>'Indicador Metas_'!M79:N79</xm:f>
              <xm:sqref>R79</xm:sqref>
            </x14:sparkline>
            <x14:sparkline>
              <xm:f>'Indicador Metas_'!M80:N80</xm:f>
              <xm:sqref>R80</xm:sqref>
            </x14:sparkline>
            <x14:sparkline>
              <xm:f>'Indicador Metas_'!M81:N81</xm:f>
              <xm:sqref>R81</xm:sqref>
            </x14:sparkline>
            <x14:sparkline>
              <xm:f>'Indicador Metas_'!M82:N82</xm:f>
              <xm:sqref>R82</xm:sqref>
            </x14:sparkline>
            <x14:sparkline>
              <xm:f>'Indicador Metas_'!M83:N83</xm:f>
              <xm:sqref>R83</xm:sqref>
            </x14:sparkline>
            <x14:sparkline>
              <xm:f>'Indicador Metas_'!M84:N84</xm:f>
              <xm:sqref>R84</xm:sqref>
            </x14:sparkline>
            <x14:sparkline>
              <xm:f>'Indicador Metas_'!M85:N85</xm:f>
              <xm:sqref>R85</xm:sqref>
            </x14:sparkline>
            <x14:sparkline>
              <xm:f>'Indicador Metas_'!M86:N86</xm:f>
              <xm:sqref>R86</xm:sqref>
            </x14:sparkline>
            <x14:sparkline>
              <xm:f>'Indicador Metas_'!M87:N87</xm:f>
              <xm:sqref>R87</xm:sqref>
            </x14:sparkline>
            <x14:sparkline>
              <xm:f>'Indicador Metas_'!M88:N88</xm:f>
              <xm:sqref>R88</xm:sqref>
            </x14:sparkline>
            <x14:sparkline>
              <xm:f>'Indicador Metas_'!M89:N89</xm:f>
              <xm:sqref>R89</xm:sqref>
            </x14:sparkline>
            <x14:sparkline>
              <xm:f>'Indicador Metas_'!M90:N90</xm:f>
              <xm:sqref>R90</xm:sqref>
            </x14:sparkline>
            <x14:sparkline>
              <xm:f>'Indicador Metas_'!M91:N91</xm:f>
              <xm:sqref>R91</xm:sqref>
            </x14:sparkline>
            <x14:sparkline>
              <xm:f>'Indicador Metas_'!M92:N92</xm:f>
              <xm:sqref>R92</xm:sqref>
            </x14:sparkline>
            <x14:sparkline>
              <xm:f>'Indicador Metas_'!M93:N93</xm:f>
              <xm:sqref>R93</xm:sqref>
            </x14:sparkline>
            <x14:sparkline>
              <xm:f>'Indicador Metas_'!M94:N94</xm:f>
              <xm:sqref>R94</xm:sqref>
            </x14:sparkline>
            <x14:sparkline>
              <xm:f>'Indicador Metas_'!M95:N95</xm:f>
              <xm:sqref>R95</xm:sqref>
            </x14:sparkline>
            <x14:sparkline>
              <xm:f>'Indicador Metas_'!M96:N96</xm:f>
              <xm:sqref>R96</xm:sqref>
            </x14:sparkline>
            <x14:sparkline>
              <xm:f>'Indicador Metas_'!M97:N97</xm:f>
              <xm:sqref>R97</xm:sqref>
            </x14:sparkline>
            <x14:sparkline>
              <xm:f>'Indicador Metas_'!M98:N98</xm:f>
              <xm:sqref>R98</xm:sqref>
            </x14:sparkline>
            <x14:sparkline>
              <xm:f>'Indicador Metas_'!M99:N99</xm:f>
              <xm:sqref>R99</xm:sqref>
            </x14:sparkline>
            <x14:sparkline>
              <xm:f>'Indicador Metas_'!M100:N100</xm:f>
              <xm:sqref>R100</xm:sqref>
            </x14:sparkline>
            <x14:sparkline>
              <xm:f>'Indicador Metas_'!M101:N101</xm:f>
              <xm:sqref>R101</xm:sqref>
            </x14:sparkline>
            <x14:sparkline>
              <xm:f>'Indicador Metas_'!M102:N102</xm:f>
              <xm:sqref>R102</xm:sqref>
            </x14:sparkline>
            <x14:sparkline>
              <xm:f>'Indicador Metas_'!M103:N103</xm:f>
              <xm:sqref>R103</xm:sqref>
            </x14:sparkline>
            <x14:sparkline>
              <xm:f>'Indicador Metas_'!M104:N104</xm:f>
              <xm:sqref>R104</xm:sqref>
            </x14:sparkline>
            <x14:sparkline>
              <xm:f>'Indicador Metas_'!M105:N105</xm:f>
              <xm:sqref>R105</xm:sqref>
            </x14:sparkline>
            <x14:sparkline>
              <xm:f>'Indicador Metas_'!M106:N106</xm:f>
              <xm:sqref>R106</xm:sqref>
            </x14:sparkline>
            <x14:sparkline>
              <xm:f>'Indicador Metas_'!M107:N107</xm:f>
              <xm:sqref>R107</xm:sqref>
            </x14:sparkline>
            <x14:sparkline>
              <xm:f>'Indicador Metas_'!M108:N108</xm:f>
              <xm:sqref>R108</xm:sqref>
            </x14:sparkline>
            <x14:sparkline>
              <xm:f>'Indicador Metas_'!M109:N109</xm:f>
              <xm:sqref>R109</xm:sqref>
            </x14:sparkline>
            <x14:sparkline>
              <xm:f>'Indicador Metas_'!M110:N110</xm:f>
              <xm:sqref>R110</xm:sqref>
            </x14:sparkline>
            <x14:sparkline>
              <xm:f>'Indicador Metas_'!M111:N111</xm:f>
              <xm:sqref>R111</xm:sqref>
            </x14:sparkline>
            <x14:sparkline>
              <xm:f>'Indicador Metas_'!M112:N112</xm:f>
              <xm:sqref>R112</xm:sqref>
            </x14:sparkline>
            <x14:sparkline>
              <xm:f>'Indicador Metas_'!M113:N113</xm:f>
              <xm:sqref>R113</xm:sqref>
            </x14:sparkline>
            <x14:sparkline>
              <xm:f>'Indicador Metas_'!M114:N114</xm:f>
              <xm:sqref>R114</xm:sqref>
            </x14:sparkline>
            <x14:sparkline>
              <xm:f>'Indicador Metas_'!M115:N115</xm:f>
              <xm:sqref>R115</xm:sqref>
            </x14:sparkline>
            <x14:sparkline>
              <xm:f>'Indicador Metas_'!M116:N116</xm:f>
              <xm:sqref>R116</xm:sqref>
            </x14:sparkline>
            <x14:sparkline>
              <xm:f>'Indicador Metas_'!M117:N117</xm:f>
              <xm:sqref>R117</xm:sqref>
            </x14:sparkline>
            <x14:sparkline>
              <xm:f>'Indicador Metas_'!M118:N118</xm:f>
              <xm:sqref>R118</xm:sqref>
            </x14:sparkline>
            <x14:sparkline>
              <xm:f>'Indicador Metas_'!M119:N119</xm:f>
              <xm:sqref>R119</xm:sqref>
            </x14:sparkline>
            <x14:sparkline>
              <xm:f>'Indicador Metas_'!M120:N120</xm:f>
              <xm:sqref>R120</xm:sqref>
            </x14:sparkline>
            <x14:sparkline>
              <xm:f>'Indicador Metas_'!M121:N121</xm:f>
              <xm:sqref>R121</xm:sqref>
            </x14:sparkline>
            <x14:sparkline>
              <xm:f>'Indicador Metas_'!M122:N122</xm:f>
              <xm:sqref>R122</xm:sqref>
            </x14:sparkline>
            <x14:sparkline>
              <xm:f>'Indicador Metas_'!M123:N123</xm:f>
              <xm:sqref>R123</xm:sqref>
            </x14:sparkline>
          </x14:sparklines>
        </x14:sparklineGroup>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Metas_'!M75:N75</xm:f>
              <xm:sqref>R75</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Indicador Metas_</vt:lpstr>
      <vt:lpstr>'Indicador Metas_'!Títulos_a_imprimir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2016-09-14T21:26:27Z</dcterms:created>
  <dcterms:modified xsi:type="dcterms:W3CDTF">2021-03-16T18:27:09Z</dcterms:modified>
</cp:coreProperties>
</file>