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RIOSS\Documents\Analisis Indicador\Procesos\"/>
    </mc:Choice>
  </mc:AlternateContent>
  <bookViews>
    <workbookView xWindow="0" yWindow="0" windowWidth="28800" windowHeight="11130" tabRatio="836"/>
  </bookViews>
  <sheets>
    <sheet name="Indicador Metas_" sheetId="1" r:id="rId1"/>
  </sheets>
  <definedNames>
    <definedName name="_xlnm.Print_Titles" localSheetId="0">'Indicador Metas_'!$1:$1</definedName>
  </definedNames>
  <calcPr calcId="162913"/>
</workbook>
</file>

<file path=xl/calcChain.xml><?xml version="1.0" encoding="utf-8"?>
<calcChain xmlns="http://schemas.openxmlformats.org/spreadsheetml/2006/main">
  <c r="P44" i="1" l="1"/>
  <c r="P4" i="1"/>
  <c r="P5" i="1"/>
  <c r="P6" i="1"/>
  <c r="P7" i="1"/>
  <c r="P74" i="1" l="1"/>
  <c r="P25" i="1" l="1"/>
  <c r="P26" i="1"/>
  <c r="P27" i="1"/>
  <c r="P28" i="1"/>
  <c r="P29" i="1"/>
  <c r="P24" i="1"/>
  <c r="P81" i="1" l="1"/>
  <c r="P76" i="1"/>
  <c r="P84" i="1"/>
  <c r="P85" i="1"/>
  <c r="P86" i="1"/>
  <c r="P89" i="1" l="1"/>
  <c r="P90" i="1"/>
  <c r="P87" i="1"/>
  <c r="P112" i="1" l="1"/>
  <c r="P113" i="1"/>
  <c r="P21" i="1"/>
  <c r="O50" i="1" l="1"/>
  <c r="O51" i="1"/>
  <c r="O49" i="1"/>
  <c r="O17" i="1"/>
  <c r="O16" i="1"/>
  <c r="P105" i="1" l="1"/>
  <c r="P104" i="1"/>
  <c r="P103" i="1"/>
  <c r="P102" i="1"/>
  <c r="P101" i="1"/>
  <c r="P100" i="1"/>
  <c r="P99" i="1"/>
  <c r="P98" i="1"/>
  <c r="P97" i="1"/>
  <c r="P96" i="1"/>
  <c r="P95" i="1"/>
  <c r="P83" i="1" l="1"/>
  <c r="P82" i="1"/>
  <c r="P88" i="1"/>
  <c r="P78" i="1"/>
  <c r="P79" i="1"/>
  <c r="J126" i="1" l="1"/>
  <c r="P109" i="1" l="1"/>
  <c r="P110" i="1"/>
  <c r="P111" i="1"/>
  <c r="P114" i="1"/>
  <c r="P115" i="1"/>
  <c r="P22" i="1" l="1"/>
  <c r="P34" i="1"/>
  <c r="P32" i="1"/>
  <c r="P33" i="1"/>
  <c r="P52" i="1" l="1"/>
  <c r="P46" i="1" l="1"/>
  <c r="P17" i="1"/>
  <c r="P18" i="1"/>
  <c r="P19" i="1"/>
  <c r="P16" i="1"/>
  <c r="P93" i="1"/>
  <c r="P92" i="1"/>
  <c r="P67" i="1"/>
  <c r="P68" i="1"/>
  <c r="P66" i="1"/>
  <c r="P49" i="1"/>
  <c r="P118" i="1"/>
  <c r="P45" i="1"/>
  <c r="P119" i="1"/>
  <c r="P120" i="1"/>
  <c r="P121" i="1"/>
  <c r="P123" i="1"/>
  <c r="P9" i="1"/>
  <c r="P10" i="1"/>
  <c r="P11" i="1"/>
  <c r="P12" i="1"/>
  <c r="P13" i="1"/>
  <c r="P14" i="1"/>
  <c r="P53" i="1"/>
  <c r="P51" i="1"/>
  <c r="P54" i="1"/>
  <c r="P50" i="1"/>
  <c r="P122" i="1"/>
  <c r="P117" i="1"/>
  <c r="P94" i="1"/>
  <c r="P75" i="1"/>
  <c r="P77" i="1"/>
  <c r="P70" i="1"/>
  <c r="P71" i="1"/>
  <c r="P72" i="1"/>
  <c r="P57" i="1"/>
  <c r="P58" i="1"/>
  <c r="P59" i="1"/>
  <c r="P60" i="1"/>
  <c r="P61" i="1"/>
  <c r="P62" i="1"/>
  <c r="P63" i="1"/>
  <c r="P64" i="1"/>
  <c r="P56" i="1"/>
  <c r="P47" i="1"/>
  <c r="P37" i="1"/>
  <c r="P38" i="1"/>
  <c r="P39" i="1"/>
  <c r="P40" i="1"/>
  <c r="P41" i="1"/>
  <c r="P42" i="1"/>
  <c r="P36" i="1"/>
  <c r="P31" i="1"/>
  <c r="P3" i="1"/>
</calcChain>
</file>

<file path=xl/sharedStrings.xml><?xml version="1.0" encoding="utf-8"?>
<sst xmlns="http://schemas.openxmlformats.org/spreadsheetml/2006/main" count="850" uniqueCount="360">
  <si>
    <t>Numeración</t>
  </si>
  <si>
    <t>PROCESO</t>
  </si>
  <si>
    <t>Objetivos del Indicador</t>
  </si>
  <si>
    <t>Descripción  Indicador</t>
  </si>
  <si>
    <t>Unidad</t>
  </si>
  <si>
    <t>Formula Indicador</t>
  </si>
  <si>
    <t>Tipo indicador</t>
  </si>
  <si>
    <t>Tendencia Indicador</t>
  </si>
  <si>
    <t>Planificación Institucional</t>
  </si>
  <si>
    <t>Determinar el horizonte institucional mediante la formulación de la plataforma estratégica, axiológica y deontológica que permita el logro de los propósitos organizacionales.</t>
  </si>
  <si>
    <t>Nivel de cumplimiento del plan de acción del proceso</t>
  </si>
  <si>
    <t>%</t>
  </si>
  <si>
    <t>(Número de Metas logradas al 100%/Número de  programadas en el periodo)*100</t>
  </si>
  <si>
    <t>Eficacia</t>
  </si>
  <si>
    <t>Ascendente</t>
  </si>
  <si>
    <t>Efectividad</t>
  </si>
  <si>
    <t>Gestionar la comunicación interna y externa a través del buen uso de los recursos de información para mejorar la imagen institucional.</t>
  </si>
  <si>
    <t>Sum (No. de solitudes tramitadas / No. solicitudes recibidas)*100</t>
  </si>
  <si>
    <t>Descendentes</t>
  </si>
  <si>
    <t>Plan de necesidades del proceso</t>
  </si>
  <si>
    <t>Actividades desarrolladas / Actividades programadas * 100%</t>
  </si>
  <si>
    <t>Noticias favorables</t>
  </si>
  <si>
    <t>No. Noticias favorables en medios / No. Noticias totales en los medios * 100%</t>
  </si>
  <si>
    <t>Control noticioso</t>
  </si>
  <si>
    <t>No. Noticias desfavorables controladas / No. Noticias total en los medios * 100%</t>
  </si>
  <si>
    <t>Actividades de comunicación organizacional</t>
  </si>
  <si>
    <t>Actividades implementadas/Actividades proyectadas*100</t>
  </si>
  <si>
    <t>Mejoramiento de la imagen institucional</t>
  </si>
  <si>
    <t>((Total Noticias positivas/ Total Noticias de la vigencia actual *100)  - (Total Noticias positivas/Total Noticias de la anterior vigencia*100)</t>
  </si>
  <si>
    <t>Derechos Humanos y Atención al cliente</t>
  </si>
  <si>
    <t>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t>
  </si>
  <si>
    <t>Índice de Eficacia en la respuesta</t>
  </si>
  <si>
    <t>(No. de requerimientos tramitados / No. total de requerimientos) * 100</t>
  </si>
  <si>
    <t>Índice en la Oportunidad de respuesta</t>
  </si>
  <si>
    <t>(No. Respuestas dadas en los tiempos establecidos por la OAC  sede central/ No. total de Requerimientos recibidos) * 100</t>
  </si>
  <si>
    <t>Costo de atención al ciudadano</t>
  </si>
  <si>
    <t>Costo total del mes / Número de requerimientos</t>
  </si>
  <si>
    <t>Eficiencia</t>
  </si>
  <si>
    <t>Descendente</t>
  </si>
  <si>
    <t>Seguridad Penitenciaria y Carcelaria</t>
  </si>
  <si>
    <t>Promedio</t>
  </si>
  <si>
    <t>5.</t>
  </si>
  <si>
    <t>Atención Social</t>
  </si>
  <si>
    <t>Ascendentes</t>
  </si>
  <si>
    <t>Tratamiento Penitenciario</t>
  </si>
  <si>
    <t>Definir políticas, programas y lineamientos institucionales para la aplicación del tratamiento penitenciario a nivel operativo con fines de resocialización de los internos condenados</t>
  </si>
  <si>
    <t>Cobertura programas de educación.</t>
  </si>
  <si>
    <t>Establecer directrices relacionadas con obtener los beneficios legales que se otorgan durante la ejecución de la pena privativa de la libertad o el cumplimiento de la medida de aseguramiento a la población reclusa.</t>
  </si>
  <si>
    <t>Eficacia en la respuesta</t>
  </si>
  <si>
    <t>Sum Solicitudes resueltas Cuatrimestre / Sum solicitudes totales Cuatrimestre * 100</t>
  </si>
  <si>
    <t>Oportunidad en la respuesta</t>
  </si>
  <si>
    <t>Sum (fecha resuelta solicitud - Fecha solicitud) / No solicitudes</t>
  </si>
  <si>
    <t>Numero de respuestas oportunas</t>
  </si>
  <si>
    <t>No. De respuestas oportunas/No. De Respuestas generadas*100</t>
  </si>
  <si>
    <t>Servicios no conformes</t>
  </si>
  <si>
    <t>No. De No Conformes resueltos / No. De No Conformes * 100%</t>
  </si>
  <si>
    <t>Capacidad operativa del proceso</t>
  </si>
  <si>
    <t>No. De Solicitudes Resueltas/No. De funcionarios</t>
  </si>
  <si>
    <t>Gestión adecuada de tutelas por traslado de internos</t>
  </si>
  <si>
    <t>( 1-(No. De Fallos que ordenan la solución de fondo de la solicitud de traslado/No. Total de tutelas sobre traslado de internos))*100</t>
  </si>
  <si>
    <t>Avance en la integración de los diferentes sistema de información para la Gerencia</t>
  </si>
  <si>
    <t>Actividades ejecutadas/Actividades programadas*100%</t>
  </si>
  <si>
    <t>Gestión del Talento Humano</t>
  </si>
  <si>
    <t>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t>
  </si>
  <si>
    <t xml:space="preserve">Cumplimiento plan de bienestar </t>
  </si>
  <si>
    <t>Actividades desarrolladas del plan / No actividades programadas del plan * 100%</t>
  </si>
  <si>
    <t>Cumplimiento plan Salud Ocupacional</t>
  </si>
  <si>
    <t>Provisión planta de personal</t>
  </si>
  <si>
    <t>No. De vacantes  provistas/ No. Total de vacantes*100</t>
  </si>
  <si>
    <t xml:space="preserve">Evaluación del desempeño laboral </t>
  </si>
  <si>
    <t>No. de funcionarios evaluados/No de funcionarios en carrera administrativa o en periodo de prueba *100</t>
  </si>
  <si>
    <t xml:space="preserve">9. </t>
  </si>
  <si>
    <t>Gestión del conocimiento</t>
  </si>
  <si>
    <t>Mantener la disponibilidad del sistema de
información del Sistema Penitenciario y Carcelario de manera oportuna,
confiable, integral e Innovadora; dando soporte tecnológico a los usuarios y
el acceso oportuno a los servicios tecnológicos.</t>
  </si>
  <si>
    <t>Soporte y mantenimiento tecnológico</t>
  </si>
  <si>
    <t>No. Solicitudes de soporte y mantenimiento efectivas / No. Solicitudes * 100%</t>
  </si>
  <si>
    <t>Oportunidad en el soporte y mantenimiento tecnológico</t>
  </si>
  <si>
    <t>Días</t>
  </si>
  <si>
    <t>Sum (Fecha respuesta efectiva - Fecha solicitud) / No. Solicitudes</t>
  </si>
  <si>
    <t>Entrenamiento en nuevas tecnologías</t>
  </si>
  <si>
    <t xml:space="preserve">Actividades de entrenamiento ejecutadas / Actividades de entrenamiento programadas * 100% </t>
  </si>
  <si>
    <t>Respuesta a emergencias informáticas</t>
  </si>
  <si>
    <t>Respuestas efectivas oportunamente / No. Emergencias presentadas * 100%</t>
  </si>
  <si>
    <t>Control de ataques informáticos</t>
  </si>
  <si>
    <t>Ataques informáticos materializados / No. Ataque presentados * 100%</t>
  </si>
  <si>
    <t>Oportunidad en la respuesta a eventos informáticos</t>
  </si>
  <si>
    <t>Sum (Fecha de respuesta  - Fecha en que se presento el evento) / No eventos presentados</t>
  </si>
  <si>
    <t xml:space="preserve">Cobertura de las TIC implementadas en la Institución </t>
  </si>
  <si>
    <t>(Número de unidades que han implementado TIC/Número de unidades planeadas para implementar las Tics)*100</t>
  </si>
  <si>
    <t>Avance en la implementación de controles de seguridad de la  información (Mensual)</t>
  </si>
  <si>
    <t>Número de controles implementados/Número de controles programados*100%</t>
  </si>
  <si>
    <t xml:space="preserve">Avance en la integración de los diferentes sistema de información para la Gerencia </t>
  </si>
  <si>
    <t>Garantizar la función disciplinaria en los servidores públicos del INPEC de forma tal que se  inicie y finalice el proceso con las garantías procesales, así como la implementación de políticas de prevención de las conductas que constituyan falta disciplinaria</t>
  </si>
  <si>
    <t>Índice de Acciones disciplinarias</t>
  </si>
  <si>
    <t>Acciones disciplinaria resueltas efectivamente /No. De casos de disciplinarios* 100%</t>
  </si>
  <si>
    <t>Índice de Prevención disciplinaria</t>
  </si>
  <si>
    <t>No. De quejas tramitas/No. De quejas ingresadas</t>
  </si>
  <si>
    <t>Gestión Legal</t>
  </si>
  <si>
    <t>GESTIÓN FINANCIERA</t>
  </si>
  <si>
    <t>Ejercer el adecuado control de los recursos financieros asignados al Instituto en cumplimiento a los principios contables y de hacienda pública.</t>
  </si>
  <si>
    <t>Cumplimiento en pagos con respecto al PAC</t>
  </si>
  <si>
    <t>Cumplimiento de presupuesto de ingresos</t>
  </si>
  <si>
    <t>Gestión Documental</t>
  </si>
  <si>
    <t>No Solicitudes de documentos  con respuesta oportuna / No. Solicitudes *100</t>
  </si>
  <si>
    <t>Control Interno</t>
  </si>
  <si>
    <t>Programa de auditoría</t>
  </si>
  <si>
    <t>Modificaciones al programa de auditoría</t>
  </si>
  <si>
    <t>No. De auditorías reprogramadas / No auditorías programadas * 100%</t>
  </si>
  <si>
    <t>Competencia del equipo auditor</t>
  </si>
  <si>
    <t>Sum (calificación de auditores) / No de auditores calificados</t>
  </si>
  <si>
    <t>Acompañamiento a los procesos</t>
  </si>
  <si>
    <t>Actividades desarrolladas de acompañamiento / Actividades programadas * 100%</t>
  </si>
  <si>
    <t>Seguimiento a las acciones</t>
  </si>
  <si>
    <t xml:space="preserve">Actividades de seguimiento desarrollada / Actividades de seguimiento programada * 100% </t>
  </si>
  <si>
    <t>No. De autoevaluaciones realizadas/No. De autoevaluaciones programadas*100%</t>
  </si>
  <si>
    <t>Resultados de la evaluación del sistema de control interno</t>
  </si>
  <si>
    <t>Resultado de la evaluación obtenida/El valor máximo de la evaluación del sistema de control interno*100</t>
  </si>
  <si>
    <t>Indicador Vigente</t>
  </si>
  <si>
    <t>Indicador Obsoleto</t>
  </si>
  <si>
    <t>Indicador Nuevo</t>
  </si>
  <si>
    <t>Demanda</t>
  </si>
  <si>
    <t>NO</t>
  </si>
  <si>
    <t>SI</t>
  </si>
  <si>
    <t>1.4</t>
  </si>
  <si>
    <t>1.5</t>
  </si>
  <si>
    <t>Indicador Modificado</t>
  </si>
  <si>
    <t>Publicación de datos estadísticos</t>
  </si>
  <si>
    <t xml:space="preserve"> Hallazgos subsanados del proceso de planificación institucional</t>
  </si>
  <si>
    <t>Número de hallazgos subsanados del proceso de planificación institucional</t>
  </si>
  <si>
    <t>Oportunidad en la publicación de los datos estadísticos e información estadística en la pagina web institucional</t>
  </si>
  <si>
    <t>Estable</t>
  </si>
  <si>
    <t xml:space="preserve">Periocidad indicador </t>
  </si>
  <si>
    <t>Realizar la formación, capacitación, inducción, instrucción, entrenamiento y reentrenamiento a los actores del sistema Nacional Penitenciario que así lo requiera y las investigaciones a este ámbito en forma eficiente.</t>
  </si>
  <si>
    <t>Herramientas  u orientaciones curriculares articuladas al proceso</t>
  </si>
  <si>
    <t>#</t>
  </si>
  <si>
    <t>N° herramientas u orientaciones curriculares articuladas al proceso</t>
  </si>
  <si>
    <t>Gestión Tecnológica</t>
  </si>
  <si>
    <t>Acciones de prevención desarrolladas / No. Acciones de prevención programadas * 100%</t>
  </si>
  <si>
    <t>Índice de tramite de quejas a nivel nacional</t>
  </si>
  <si>
    <t>Logística y Abastecimiento</t>
  </si>
  <si>
    <t>Evaluar, asesorar y acompañar a la alta Dirección y a los procesos del Instituto en el logro de la eficacia,  eficiencia y efectividad para el cumplimiento de los objetivos en el marco de la normatividad legal vigente, disciplina al interior de la Entidad.</t>
  </si>
  <si>
    <t xml:space="preserve">Asesorías para la mejora de la documentación del SIG </t>
  </si>
  <si>
    <t>(Número de asesorías realizadas /Total de asesorías)</t>
  </si>
  <si>
    <t>Comunicación Estratégica</t>
  </si>
  <si>
    <t>Índice de satisfacción al servicio</t>
  </si>
  <si>
    <t>Directrices jurídicas para el régimen penitenciario y carcelario</t>
  </si>
  <si>
    <t>Estándar</t>
  </si>
  <si>
    <t>Auditorías desarrolladas en la fecha programada / auditorías programadas * 100%</t>
  </si>
  <si>
    <t xml:space="preserve">Avance en el programa de autoevaluación del control y la gestión </t>
  </si>
  <si>
    <t>Control Disciplinario</t>
  </si>
  <si>
    <t>N° de documentos académicos aprobados e implementados</t>
  </si>
  <si>
    <t>N° de documentos académicos aprobados e implementados / N° de documentos académicos previstos en el proceso</t>
  </si>
  <si>
    <t>Porcentaje de Programas Académicos Aprobados en la Vigencia</t>
  </si>
  <si>
    <t>No. de Programas Académicos Aprobados en la Vigencia / Total Programas Académicos Propuestos para aprobación en la vigencia</t>
  </si>
  <si>
    <t>Porcentaje de ejecución del PIC</t>
  </si>
  <si>
    <t>No. de Programas Académicos Ejecutados en la Vigencia / Total Programas Académicos Previstos en la Programación de la vigencia</t>
  </si>
  <si>
    <t>Tasa de Cobertura</t>
  </si>
  <si>
    <t>No. De Personal Capacitado en la Vigencia  / No. De Personal Capacitado proyectado para la vigencia.</t>
  </si>
  <si>
    <t>Desarrollo de Investigación Penitenciaria</t>
  </si>
  <si>
    <t>No. de Investigaciones ejecutadas en la vigencia / Total de Investigaciones aprobadas para la vigencia</t>
  </si>
  <si>
    <t>Porcentaje de fallos de segunda instancia de procesos disciplinarios finalizados.</t>
  </si>
  <si>
    <t>Fallos de segunda instancia de procesos disciplinarios Finalizados/ Fallos de segunda instancia recibidos en GRECO</t>
  </si>
  <si>
    <t>Porcentaje de sentencias radicadas con resolución</t>
  </si>
  <si>
    <t>Sentencias radicadas y con resolución./ Sentencias radicadas</t>
  </si>
  <si>
    <t>Porcentaje de  tutelas notificadas por juzgados que no son contestados dentro de los tiempos establecidos y generan desacatos.</t>
  </si>
  <si>
    <t>Total desacatos / Tutelas notificadas por juzgados</t>
  </si>
  <si>
    <t>Nivel de Efectividad de los proyectos de inversión</t>
  </si>
  <si>
    <t>Porcentaje de novedades que alteran el orden interno y externo de los ERON</t>
  </si>
  <si>
    <t>Número de operativos realizados en los ERON</t>
  </si>
  <si>
    <t xml:space="preserve">Número de fugas, muertes y heridos / Numero total de novedades </t>
  </si>
  <si>
    <t>Suma de operativos a nivel nacional</t>
  </si>
  <si>
    <t>Avance Meta</t>
  </si>
  <si>
    <t>% Eficacia</t>
  </si>
  <si>
    <t>Descripción cualitativa</t>
  </si>
  <si>
    <t>Efectividad de los proyectos de inversión (indicador financiero indicador de gestión indicador físico)</t>
  </si>
  <si>
    <t>Porcentaje de PPL con elementos de dotación de ingreso</t>
  </si>
  <si>
    <t>Porcentaje de Población privada de la libertad que redime pena por trabajo</t>
  </si>
  <si>
    <t>Cobertura o afiliación en  salud</t>
  </si>
  <si>
    <t>Gestión del examen de ingreso</t>
  </si>
  <si>
    <t>Actividad de Referencia y Contrareferencia en los ERON</t>
  </si>
  <si>
    <t>Gestión de no conformidades en la prestación del servicio de alimentación</t>
  </si>
  <si>
    <t>Numero de internos atendidos con elementos de dotación de ingreso. (Corresponde a colchoneta, elementos de cama y kit de aseo) / Total de internos que ingresaron en el periodo.</t>
  </si>
  <si>
    <t>Población inscrita en programas de trabajo /  Total Población condenada</t>
  </si>
  <si>
    <t># de PPL a cargo del INPEC  con cobertura o afiliación en salud en el periodo /  # Total de PPL a cargo del INPEC  en los ERON en el periodo</t>
  </si>
  <si>
    <t>Número de PPL con examen de ingreso realizado en el periodo / # total de PPL ingresados en el periodo</t>
  </si>
  <si>
    <t>Número de citas cumplidas en el periodo / # total de citas asignadas en el periodo</t>
  </si>
  <si>
    <t># de no conformidades criticas reportadas en el periodo /  # de no conformidades criticas reportadas en el periodo</t>
  </si>
  <si>
    <t xml:space="preserve">número de internos vinculados  / número total de internos </t>
  </si>
  <si>
    <t>Personas que acceden a programas de tratamiento penitenciario para su resocialización (Clasificados en fase de tratamiento de mínima y confianza)</t>
  </si>
  <si>
    <t>Cobertura de población  intramuros vinculada a programas  ocupacionales de trabajo, estudio y enseñanza.</t>
  </si>
  <si>
    <t xml:space="preserve">número de establecimientos con programas de cultura, deporte y recreación planeados e implementados  /  número total de establecimientos </t>
  </si>
  <si>
    <t>Número de internos beneficiados con programas de tratamiento penitenciario.</t>
  </si>
  <si>
    <t>Número de internos vinculados a programas  ocupacionales de trabajo, estudio y enseñanza. /   Internos objetivo de los programas ocupacionales de trabajo, estudio y enseñanza.</t>
  </si>
  <si>
    <t>Préstamos documentales atendidos</t>
  </si>
  <si>
    <t>Ninguna</t>
  </si>
  <si>
    <t xml:space="preserve">No. de transferencias documentales efectuadas / No. de  transferencias documentales programadas </t>
  </si>
  <si>
    <t>Cumplimiento capacitaciones  en Gestión Documental</t>
  </si>
  <si>
    <t>Capacitaciones realizadas  /  Capacitaciones programadas</t>
  </si>
  <si>
    <t>Total de Correspondencia entregada  /  Total  de Correspondencia recibida</t>
  </si>
  <si>
    <t>Correspondencia Devuelta enviada</t>
  </si>
  <si>
    <t>No. de Correspondencia devuelta enviada /  No. de Correspondencia devuelta</t>
  </si>
  <si>
    <t>Programa de visitas de acompañamiento GESDOC</t>
  </si>
  <si>
    <t>Seguimiento al Programa de Gestión Documental</t>
  </si>
  <si>
    <t>No. Actividades ejecutadas  /  No. Actividades programadas</t>
  </si>
  <si>
    <t>Tramite de solicitudes de entrevistas con PPL</t>
  </si>
  <si>
    <t>Numeración ISOLUCIÓN</t>
  </si>
  <si>
    <t>BIENES MUEBLES SUSCEPTIBLES DE BAJA</t>
  </si>
  <si>
    <t>NUNERO DE UNIDADES EJECUTORAS QUE REPORTAN BIENES MUEBLES PARA DAR DE BAJA / NUMERO DE UNIDADES  EJECUTORAS QUE REALIZAN BAJA</t>
  </si>
  <si>
    <t>Semestral</t>
  </si>
  <si>
    <t>MANEJO DE CANINOS</t>
  </si>
  <si>
    <t xml:space="preserve">Ejemplares caninos registrados en PCT / Ejemplares caninos puestos al servicio </t>
  </si>
  <si>
    <t>NOVEDADES DE INVENTARIO</t>
  </si>
  <si>
    <t>NUMERO DE NOVEDADES SUBSANADAS  /  NUMERO DE NOVEDADES REPORTADAS EN LAS ACTAS DE TOMA FÍSICA DE INVENTARIOS</t>
  </si>
  <si>
    <t>SEGUIMIENTO USO DEL APLICATIVO PCT</t>
  </si>
  <si>
    <t>NUMERO DE UNIDADES EJECUTORAS QUE UTILIZAN EL APLICATIVO PCT DE FORMA OPORTUNA / NUMERO DE UNIDADES EJECUTORAS DEL INSTITUTO</t>
  </si>
  <si>
    <t>TOMA FISICA DE INVENTARIO - PARQUE AUTOMOTOR</t>
  </si>
  <si>
    <t>NUMERO DE REVISTAS PARQUE AUTOMOTOR RECIBIDAS  / NUMERO DE UNIDADES EJECUTORAS DEL INSTITUTO</t>
  </si>
  <si>
    <t>TOMA FISICA DE INVENTARIOS</t>
  </si>
  <si>
    <t>NUMERO DE ACTAS DE TOMA FÍSICA DE INVENTARIOS RECIBIDAS / NUMERO DE UNIDADES EJECUTORAS DEL INSTITUTO</t>
  </si>
  <si>
    <t xml:space="preserve">Consumo Servicios Públicos Sede Central </t>
  </si>
  <si>
    <t>El No. de Consumos en el periodo / El No. de personas en el periodo</t>
  </si>
  <si>
    <t xml:space="preserve">El No. de necesidades prioritarias reportadas  por los ERON  / El No. de necesidades prioritarias subsanadas  por la USPEC </t>
  </si>
  <si>
    <t>Ejecución del Plan Anual de Adquisiciones</t>
  </si>
  <si>
    <t>Recursos Ejecutados / Recursos Programados</t>
  </si>
  <si>
    <t xml:space="preserve">AVISO DE SINIESTRO ANTE LOS CORREDORES DE SEGUROS </t>
  </si>
  <si>
    <t>TRASLADO DE LOS REQUIMIENTOS DE LA COMPAÑÍA DE SEGUROS</t>
  </si>
  <si>
    <t xml:space="preserve">ADMINISTRACIÓN DE LAS PETICIONES </t>
  </si>
  <si>
    <t>Entrega reporte trimestral por parte de los ERON</t>
  </si>
  <si>
    <t>Numero de ERON que presentaron el reporte /  Numero de ERON que deben presentar el reporte</t>
  </si>
  <si>
    <t>Suministro de munición para la capacitación del personal de auxiliares</t>
  </si>
  <si>
    <t xml:space="preserve">Total de centros de instrucción dotados /  Total centros de instrucción </t>
  </si>
  <si>
    <t xml:space="preserve">Armas reparadas   /  Armas que ingresaron </t>
  </si>
  <si>
    <t>Municiones o gases que reportan mayor nivel de consumo en los ERON</t>
  </si>
  <si>
    <t>Valor Pagado realizado  /  Valor Pago programados * 100%</t>
  </si>
  <si>
    <t>PAC APROBADO</t>
  </si>
  <si>
    <t>EJECUCION DEL PAC</t>
  </si>
  <si>
    <t>PAC aprobado /  PAC Ejecutado</t>
  </si>
  <si>
    <t>REGISTRAR DOCUMENTOS SOPORTES PARA PAGO</t>
  </si>
  <si>
    <t>Documentos requeridos / Documentos radicados</t>
  </si>
  <si>
    <t>PAGAR OBLIGACIONES</t>
  </si>
  <si>
    <t>Obligaciones adquiridas / Obligaciones pagadas</t>
  </si>
  <si>
    <t>Cuentas activas /  Cuentas autorizadas</t>
  </si>
  <si>
    <t>REGISTRAR Y CONTROLAR LOS INGRESOS DE RECURSOS PROPIOS DEL INSTITUTO EN EL SISTEMA FINANCIERO</t>
  </si>
  <si>
    <t xml:space="preserve">Reporte cuenta CUN /  Reporte de Ingresos </t>
  </si>
  <si>
    <t>EXPEDIR CERTIFICADOS DE INGRESOS Y RETENCIONES</t>
  </si>
  <si>
    <t>Solicitud certificado /  Certificado entregado</t>
  </si>
  <si>
    <t>TRANSFERIR LOS DINEROS CONSIGNADOS POR CONCEPTO DE DECOMISOS DE LA PPL</t>
  </si>
  <si>
    <t>REALIZAR TRANSFERENCIA DE LOS RECURSOS CONSIGNADOS A FAVOR DE LA PPL</t>
  </si>
  <si>
    <t>Porcentaje  de Ejecución Presupuestal</t>
  </si>
  <si>
    <t>Compromisos (Cifras en millones de pesos) /  Apropiación definitiva del presupuesto  (Cifras en millones de pesos)</t>
  </si>
  <si>
    <t xml:space="preserve">OBLIGACIONES PRESUPUESTALES </t>
  </si>
  <si>
    <t>OBLIGACIONES REALIZADAS CORRECTAMENTE /  TOTAL OBLIGACIONES</t>
  </si>
  <si>
    <t>VARIACIONES DEL BALANCE</t>
  </si>
  <si>
    <t>BALANCE GENERAL TRIMESTRAL VIGENCIA ANTERIOR /  BALANCE GENERAL TRIMESTRAL VIGENCIA ACTUAL</t>
  </si>
  <si>
    <t>TARIFAS TRIBUTARIAS</t>
  </si>
  <si>
    <t>TOTAL DE RECLAMACIONES EFECTIVAS  /  TOTAL DE OBLIGACIONES TRIBUTARIAS</t>
  </si>
  <si>
    <t>CUMPLIMIENTO OBLIGACIONES TRIBUTARIAS</t>
  </si>
  <si>
    <t>OBLIGACIONES TRIBUTARIAS PRESENTADAS POR EL GRUPO CONTABLE OPORTUNAMENTE /  TOTAL OBLIGACIONES TRIBUTARIAS A CARGO DEL GRUPO CONTABLE</t>
  </si>
  <si>
    <t>Negativa</t>
  </si>
  <si>
    <t>Se articularon las herramientas u orientaciones curriculares previstas al desarrollo de las actividades del proceso</t>
  </si>
  <si>
    <t>Los documentos académicos necesarios para el desarrollo de la programación académica se aprobaron e implementaron</t>
  </si>
  <si>
    <t>Meta  2019</t>
  </si>
  <si>
    <t>Valor a Junio 2019</t>
  </si>
  <si>
    <t>Valor a Dic 2019</t>
  </si>
  <si>
    <t>Tendencia de la meta de producto 2019</t>
  </si>
  <si>
    <t>La ejecución del PIC se ha desarrollado de conformidad con lo previsto en la programación académica.</t>
  </si>
  <si>
    <t>Es la relación entre servidores capacitados y el total de la población de servidores previstos a capacitar en la vigencia.</t>
  </si>
  <si>
    <t>Con el apoyo de la Universidad Colegio Mayor de Cundinamarca se desarrollo el estudio de investigación "Formación dada en la escuela Penitenciaria Nacional a los auxiliares del Cuerpo de Custodia y vigilancia y su efectividad en la práctica de los eron</t>
  </si>
  <si>
    <t xml:space="preserve">La cantidad de operativos realizados equivale a un porcentaje de 67,5%  </t>
  </si>
  <si>
    <t>Seguimiento a transferencias Documentales Primarias</t>
  </si>
  <si>
    <t>Devolución de correspondencia enviada</t>
  </si>
  <si>
    <t xml:space="preserve">SE DA CUMPLIMIENTO A LA PRESENTACION DE LAS OBLIGACIONES TRIBUTARIAS DENTRO DE LOS PLAZOS ESTABLECIDOS POR LOS ENTES.
</t>
  </si>
  <si>
    <t xml:space="preserve">se esta cumpliendo  al cien por ciento ya que cada vez que se adquiere un ejemplar canino se ingresa al PCT y se pone al servicio  en el ERON en donde exista la necesidad.
</t>
  </si>
  <si>
    <t>El cumplimiento en la ejecución del PAA se vio afectado por la aplicación del IVA y las directrices a impartir por la  Dirección General , durante el respectivo periodo.</t>
  </si>
  <si>
    <t xml:space="preserve">NNo. de procesos efectivamente publicados en el SECOP  / No. de procesos adjudicados para publicación en el SECOP </t>
  </si>
  <si>
    <t>Mantenimientos efectuados al material de defensa</t>
  </si>
  <si>
    <t>Se tiene una cobertura de afiliación del 100% de la población privada</t>
  </si>
  <si>
    <t>El incumplimiento para ejecutar la totalidad de los EMI, se debe a que algunos ERON, no cuentan con médico o el médico no es exclusivo para realizar dicho proceso, porque debe realziar4 consultas médicas.</t>
  </si>
  <si>
    <t>68.03%</t>
  </si>
  <si>
    <t>en proceso de implementación</t>
  </si>
  <si>
    <t>2596  decisiones de fondo evacuando un total del 40% de los procesos activos</t>
  </si>
  <si>
    <t xml:space="preserve">2730 quejas de las cuales se evacuo 1072  un 40% </t>
  </si>
  <si>
    <t xml:space="preserve">de las 141 unidades ejecutores que reportan bienes muebles susceptibles a baja ,  solo 45 realizaron  baja  en un porcentaje de avance del  32%.  
</t>
  </si>
  <si>
    <t xml:space="preserve">De las 147 unidades ejecutoras del orden nacional, durante el segundo semestre del año como consta en las actas respectivas se obtuvieron los siguientes resultados así: 13 unidades ejecutoras no  utilizaron el aplicativo.  Es un nuevo indicador de gestión para el Grupo de Manejo de Bienes Muebles,  cuya periodicidad de medición es mensual. 
</t>
  </si>
  <si>
    <t>Sin seguimiento</t>
  </si>
  <si>
    <t>Se doto de manera oportuna el 100% de los centros de instrucción.</t>
  </si>
  <si>
    <t>Se obtuvo un nivel satisfactorio en reparaciones y mantenimientos</t>
  </si>
  <si>
    <t xml:space="preserve"> seguimiento constante de las novedades encontradas en las actas de tomas físicas del orden nacional, a través del correo institucional, por medio de un cuadro compartido en DRIVE, donde cada responsable de bodega debe diligenciar los soportes que subsanen cada una de sus novedades. Por otra parte, las unidades ejecutoras que no realizaron la Toma Física se les hizo un requerimiento.
</t>
  </si>
  <si>
    <t xml:space="preserve">Se realizó la primera  toma física de inventario a  corte 31 de julio 2019, evidenciando que las unidades ejecutoras entregaron el acta final con novedades a excepción de tres (3) establecimientos. 
</t>
  </si>
  <si>
    <t>Efectuado el análisis a 267 préstamos, se tiene que todos fueron contestadas dentro de los términos. No hay peticiones pendientes por respuesta en el periodo.</t>
  </si>
  <si>
    <t xml:space="preserve">Las transferencias documentales del  periodo se realizaron utilizando el Formato de Inventario Documental de manera correcta. Se realizaron 14 transferencias documentales.
</t>
  </si>
  <si>
    <t xml:space="preserve">A la fecha se han realizado a cabalidad todas las capacitaciones programadas según cronograma oficio radicado con el No. 2019IE00178248 de fecha septiembre 11 de 2019 y otras solicitudes al respecto.
</t>
  </si>
  <si>
    <t>Para el período del análisis, se enviaron 2.524 documentos y fueron devueltos 167.</t>
  </si>
  <si>
    <t xml:space="preserve">Para el período del análisis, se realizaron 196 asesorías, creación de usuarios, capacitaciones y 2 parametrizaciones de TRD en el Aplicativo GESDOC
</t>
  </si>
  <si>
    <t>Programa aprobado por el comité institucional de coordinación de control interno con Acta 001 del 29 de febrero 2019</t>
  </si>
  <si>
    <t>se programaron siete auditorias, tres corresponden a solicitudes especiales.</t>
  </si>
  <si>
    <t>Acompañamiento al desarrollo de la gestión con 16 modalidades de informes</t>
  </si>
  <si>
    <t>Informe de autoevaluación realizado</t>
  </si>
  <si>
    <t>Se realizaron las autoevaluaciones del proceso</t>
  </si>
  <si>
    <t>Un total de requerimientos de 42274 demandados / un total de 42274 atendidos 100%</t>
  </si>
  <si>
    <t>Un total de 11418 requerimientos demandados sobre un total de 11418 con respuesta</t>
  </si>
  <si>
    <t>EL INDICADOR SE ENCUENTRA EN SOBRESALIENTE; Se mantiene el buen desempeño del indicador</t>
  </si>
  <si>
    <t>DURANTE EL PERIODO NO SE PRESENTARON RECLAMACIONES POR DESCUENTOS MAL APLICADOS</t>
  </si>
  <si>
    <t xml:space="preserve">La ejecución esperada en lo corrido del año es ≥ 96%, se da cumplimiento a la meta en el 102% quedando en un rango de calificación sobresaliente 
</t>
  </si>
  <si>
    <t xml:space="preserve">DE ACUERDO CON LA META ESTABLECIDA PARA EL CUARTO TRIMESTRE  (100.8%), LA EJECUCION DEL PAC ASIGNADO FUE SOBREEJECUTADO POR UN VALOR ADICIONAL PROVENIENTE DE REINTEGROS PRESUPUESTALES 
</t>
  </si>
  <si>
    <t xml:space="preserve">El reporte  tiene de corte al 31 de Diciembre de 2019 y se exporto  del  SIIF NACION  el 13 de Enero de 2020, El porcentaje alcanzado es el resultado del cuarto trimestre sobre el calculo del 100% anual del presupuesto proyectado para el año 2019 </t>
  </si>
  <si>
    <t xml:space="preserve">DE ACUERDO CON LA META ESTABLECIDA PARA EL MES DE DICIEMBRE (100%), EL PAC SOLICITADO FUE APROBADO EN SU MAYORIA-YA QUE DE ACUERDO AL FLUJO DE EFECTIVO QUE TIENE LA NACION TIENE LA AUTONOMIA PARA APROBAR EL PORCENTAJE DE RECURSOS SOLICITADOS
</t>
  </si>
  <si>
    <t xml:space="preserve">SOBRESALIENTE DE ACUERDO CON LA META ESTABLECIDA PARA EL MES(100%), LA EJECUCION DEL PAC FUE SOBRE EJECUTADO </t>
  </si>
  <si>
    <t xml:space="preserve">PARA EL MES DE DICIEMBRE  EL INDICADOR FUE EJECUTADO AL 100% LLEGANDO AL RANGO DE CUMPLIMIENTO SOBRESALIENTE
</t>
  </si>
  <si>
    <t>PARA EL SEGUNDO SEMESTRE DE 2018, EL INDICADOR FUE EJECUTADO AL 100% LLEGANDO AL RANGO DE CUMPLIMIENTO SOBRESALIENTE</t>
  </si>
  <si>
    <t xml:space="preserve">DE ACUERDO CON LA META ESTABLECIDA MENSUALMENTE (100%), EL REPORTE DE CUENTAS ACTIVAS ES SOBRE EJECUTADO,  CABE ACLARAR QUE LA VARIABLE No 2 DEBIDO A QUE AUN SE PRESENTA POR CANCELADAS, INACTIVAS E INVALIDADAS LAS CUALES SE ENCUENTRAN EN DEPURACION </t>
  </si>
  <si>
    <t>SE CUMPLE CON LO ESTABLECIDO TENIENDO EN CUENTA QUE LA DIFERENCIA  RADICA A FACTORES EXTERNOS DEL INSTITUTO, CABE ANOTAR QUE ESTE REPORTE SE SACA CON CORTE 30 DE DICIEMBRE EL DIA 16 DE DICIEMBRE 2019  DEL SIIF NACION Y DEL APLICATIVO MANEJO DE DINERO</t>
  </si>
  <si>
    <t>DE ACUERDO CON LA META ESTABLECIDA MENSUALMENTE (100%), SE EMITIERON EL TOTAL DE SOLICITUDES DE ESTOS.</t>
  </si>
  <si>
    <t>DE ACUERDO CON LA META ESTABLECIDA (100%), EL REINTEGRO DE LOS RECURSOS DECOMISADOS FUE SOBRESALIENTE</t>
  </si>
  <si>
    <t xml:space="preserve">DE ACUERDO CON LA META ESTABLECIDA PARA EL MES DE DICIEMBRE EL TRASLADO DE LOS RECURSOS A LA PPL FUE DE (99,2%), YA QUE LOS ESTABLECIMIENTOS NO REALIZARON LAS PLANILLAS </t>
  </si>
  <si>
    <t>El plan de acción finaliza en Eficiencia 100% en Gestión 100% como resultado del cumplimiento de sus 90 actividades alienadas a 60 productos.</t>
  </si>
  <si>
    <t>115 Documentos revisados entre Planes, programas, procedimientos, guías, manuales, formatos</t>
  </si>
  <si>
    <t>Se finaliza con un total de dos hallazgos los cuales presentan un avance del 100%</t>
  </si>
  <si>
    <t>Se efectuó reunión de aprobación y cierre definitivo del tablero BBP - LUGAR DE NACIMIENTO y LUGAR DE PROCEDENCIA, haciendo su respectiva publicación en la página web.</t>
  </si>
  <si>
    <t>Se cumplió con el seguimiento en el SPI, de total de (7) proyectos vigentes generando el cálculo de indicador de producto, gestión y financiero.</t>
  </si>
  <si>
    <t>Del total de funcionarios de carrera y en periodo de prueba a evaluar 14034 presentan EDL 2019, un total de 13304</t>
  </si>
  <si>
    <t>Se ejecutaron todas las actividades propuestas, es importante mencionar que las actividades se realizaron con el apoyo de los asesores de positiva y red de proveedores de la ARL.</t>
  </si>
  <si>
    <t>índice de satisfacción al servicio</t>
  </si>
  <si>
    <t>Se llevó a cabo el consolidado, análisis y presentación del informe de encuestas vigencia 2018.</t>
  </si>
  <si>
    <t>encuestas de satisfacción 100% realizadas</t>
  </si>
  <si>
    <t>Se evidencia una disminución en el numero de novedades con relación a la vigencia anterior</t>
  </si>
  <si>
    <t>Se cumplió con la primera y segunda entrega de los kits de aseo</t>
  </si>
  <si>
    <t>El porcentaje que se presenta en el primer semestre, se ve afectado por el tema de infraestructura, lo que no permite beneficiar la demanda existente, se solicita, buscar alternativas que permitan vincular a las Ppl que según censo educativo, necesiten acceder a estos espacios</t>
  </si>
  <si>
    <t xml:space="preserve">Porcentaje de ERON con programas de deporte, recreación y cultura planeados en SISIPEC e implementados </t>
  </si>
  <si>
    <t>Indicador acumulativo, se mide, trimestralmente, a través de los informes enviados por las direcciones regionales, no se cuenta con el 100% de los establecimientos no se cuenta con una infraestructura adecuada, sin embargo, se solicita que se proyecten actividades que puedan apoyar estos espacios.</t>
  </si>
  <si>
    <t>se alcanza una clasificación en fase de mediana y mínima seguridad de 3202 PPL</t>
  </si>
  <si>
    <t>Total población Intramural 122989 y una población vinculada a programas de trabajo, estudio y enseñanza 49134</t>
  </si>
  <si>
    <t>Se ejecutaron el 100% de las actividades programadas en el plan de bienestar e incentivos, entre otras la ejecución de las asignaciones presupuestales de las resoluciones Nª 0593, 01072, 0954,</t>
  </si>
  <si>
    <t>Durante el segundo semestre  se realizo nombramiento de 41 personas en empleos administrativos, se expidieron actos administrativos de otorgamiento de encargos para 107 empleos, los cuales tomaron posesión durante los meses de enero y febrero 2020</t>
  </si>
  <si>
    <t>Programa de formación académica 3 presentados ante la secretaria educación de Funza, pendiente 1. programas de educación informal aprobados por consejo directivo 17 pendiente 3</t>
  </si>
  <si>
    <t>Intervención en los encuentros de los directores ERON y directores regionales</t>
  </si>
  <si>
    <t>Positiva</t>
  </si>
  <si>
    <t>positiva</t>
  </si>
  <si>
    <t xml:space="preserve">Durante el segundo semestre de 2019 se actualizo el inventario del parque automotor por parte de los Establecimientos de Reclusión de Orden Nacional. Dentro de los cuales 132 establecimientos reportaron los vehículos y su estado actual , dicha información se tuvo en cuenta para  iniciar los procesos de Contratación Póliza todo Riesgo y seguro obligatorio SOAT. Esta información fue enviada mediante el respectivo formato de toma física. </t>
  </si>
  <si>
    <t>Seguimiento a  las necesidades prioritarias de infraestructura subsanadas por la USPEC</t>
  </si>
  <si>
    <t>Publicación procesos de contratación en el SECOP</t>
  </si>
  <si>
    <t>Se cumplió el 100%</t>
  </si>
  <si>
    <t xml:space="preserve">Presentación Aviso de Siniestro a los Corredores de Seguros / Informes de Siniestro enviados por las Direcciones, Coordinaciones y Áreas del Instituto. </t>
  </si>
  <si>
    <t>Se realizo la gestión oportunamente y se cumplió oportunamente con lo solicitado en el indicador.</t>
  </si>
  <si>
    <t>Traslado de los requerimientos efectuados por la Compañía Aseguradora a las Direcciones, Coordinaciones y Áreas del Instituto. / Requerimientos efectuados por la Compañía Aseguradora para la Formalización de Siniestros</t>
  </si>
  <si>
    <t xml:space="preserve">Se realizo la gestión oportunamente y se cumplió oportunamente con lo solicitado en el indicador.
</t>
  </si>
  <si>
    <t>Peticiones y consultas atendidas / Peticiones y consultas Recibidas</t>
  </si>
  <si>
    <t xml:space="preserve">Se cumplió al 100% las metas ´pactadas
</t>
  </si>
  <si>
    <t xml:space="preserve">Cantidad de consumo por elemento  /  cantidad total de elemento </t>
  </si>
  <si>
    <t>Presupuesto de ingreso percibido / presupuesto de ingreso proyectado*100</t>
  </si>
  <si>
    <t>Solicitud de PAC de la Entidad / Solicitud aprobada por la Dirección de Crédito Publico</t>
  </si>
  <si>
    <t>Coordinar y hacer seguimiento a la apertura y cancelación de cuentas bancarias recursos propios y recursos nación</t>
  </si>
  <si>
    <t>Solicitud firmada por el Director del establecimiento /  Transferencia realizada a la cuenta matriz del establecimiento</t>
  </si>
  <si>
    <t>Consignaciones realizadas /  Cargue al folio del PPL</t>
  </si>
  <si>
    <t xml:space="preserve">No. de asesorías realizadas /  No. asesorías solicitadas </t>
  </si>
  <si>
    <t>Se ejecutaron las siguientes cuatro (4) actividades conforme al Cronograma de Implementación del Programa de Gestión Documental - PGD que corresponde al 25% de lo establecido para el cuatrienio:
1. Actualización del Diagnóstico Integral de Archivo – identificación de necesidades del INPEC.
2. Socialización del Programa de Documentos Vitales.
3. Implementación de las Tablas de Retención documental mediante la capacitación y entrenamiento del usuario final en el acompañamiento de la organización de los archivos de gestión.
4. Implementación de las Tablas de Valoración documental mediante la organización del fondo documental acumulado.</t>
  </si>
  <si>
    <t>El comité aprobó once (11) auditorias, por interés institucional y a solicitud de la Dirección General</t>
  </si>
  <si>
    <t>Revisión periódica del cumplimiento de las actividades programadas</t>
  </si>
  <si>
    <t>P3 Implementar la cultura del control y autorregulación</t>
  </si>
  <si>
    <t>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</si>
</sst>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0.00\ &quot;€&quot;_-;\-* #,##0.00\ &quot;€&quot;_-;_-* &quot;-&quot;??\ &quot;€&quot;_-;_-@_-"/>
    <numFmt numFmtId="166" formatCode="0.0%"/>
  </numFmts>
  <fonts count="12" x14ac:knownFonts="1">
    <font>
      <sz val="11"/>
      <color theme="1"/>
      <name val="Arial"/>
      <family val="2"/>
    </font>
    <font>
      <sz val="11"/>
      <color theme="1"/>
      <name val="Calibri"/>
      <family val="2"/>
      <scheme val="minor"/>
    </font>
    <font>
      <b/>
      <sz val="14"/>
      <color theme="0"/>
      <name val="Arial"/>
      <family val="2"/>
    </font>
    <font>
      <b/>
      <sz val="11"/>
      <color theme="1"/>
      <name val="Arial"/>
      <family val="2"/>
    </font>
    <font>
      <sz val="10"/>
      <name val="Arial"/>
      <family val="2"/>
    </font>
    <font>
      <sz val="11"/>
      <color indexed="8"/>
      <name val="Calibri"/>
      <family val="2"/>
    </font>
    <font>
      <sz val="10"/>
      <name val="Verdana"/>
      <family val="2"/>
    </font>
    <font>
      <sz val="11"/>
      <color theme="1"/>
      <name val="Arial"/>
      <family val="2"/>
    </font>
    <font>
      <sz val="11"/>
      <name val="Arial"/>
      <family val="2"/>
    </font>
    <font>
      <b/>
      <sz val="11"/>
      <color rgb="FF333333"/>
      <name val="Arial"/>
      <family val="2"/>
    </font>
    <font>
      <sz val="11"/>
      <color rgb="FF333333"/>
      <name val="Arial"/>
      <family val="2"/>
    </font>
    <font>
      <sz val="11"/>
      <color rgb="FF000000"/>
      <name val="Arial"/>
      <family val="2"/>
    </font>
  </fonts>
  <fills count="8">
    <fill>
      <patternFill patternType="none"/>
    </fill>
    <fill>
      <patternFill patternType="gray125"/>
    </fill>
    <fill>
      <patternFill patternType="solid">
        <fgColor theme="4" tint="-0.249977111117893"/>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E8EDF2"/>
        <bgColor indexed="64"/>
      </patternFill>
    </fill>
    <fill>
      <patternFill patternType="solid">
        <fgColor rgb="FFFFFF00"/>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s>
  <cellStyleXfs count="7">
    <xf numFmtId="0" fontId="0" fillId="0" borderId="0"/>
    <xf numFmtId="0" fontId="1" fillId="0" borderId="0"/>
    <xf numFmtId="165" fontId="5" fillId="0" borderId="0" applyFont="0" applyFill="0" applyBorder="0" applyAlignment="0" applyProtection="0"/>
    <xf numFmtId="0" fontId="4" fillId="0" borderId="0"/>
    <xf numFmtId="0" fontId="6" fillId="0" borderId="0"/>
    <xf numFmtId="9" fontId="5" fillId="0" borderId="0" applyFont="0" applyFill="0" applyBorder="0" applyAlignment="0" applyProtection="0"/>
    <xf numFmtId="9" fontId="7" fillId="0" borderId="0" applyFont="0" applyFill="0" applyBorder="0" applyAlignment="0" applyProtection="0"/>
  </cellStyleXfs>
  <cellXfs count="99">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3" borderId="1" xfId="0" applyFont="1" applyFill="1" applyBorder="1" applyAlignment="1">
      <alignment horizontal="left" vertical="center" wrapText="1"/>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justify" vertical="center" wrapText="1"/>
    </xf>
    <xf numFmtId="2" fontId="3" fillId="0" borderId="1" xfId="0" applyNumberFormat="1" applyFont="1" applyBorder="1" applyAlignment="1">
      <alignment horizontal="center" vertical="center" wrapText="1"/>
    </xf>
    <xf numFmtId="0" fontId="0" fillId="0" borderId="6" xfId="0" applyFont="1" applyBorder="1" applyAlignment="1">
      <alignment horizontal="left" vertical="center" wrapText="1"/>
    </xf>
    <xf numFmtId="164" fontId="0" fillId="0" borderId="1" xfId="0" applyNumberFormat="1" applyFont="1" applyBorder="1" applyAlignment="1">
      <alignment horizontal="center" vertical="center" wrapText="1"/>
    </xf>
    <xf numFmtId="0" fontId="0" fillId="0" borderId="1" xfId="0" applyFont="1" applyBorder="1" applyAlignment="1">
      <alignment horizontal="left" vertical="top" wrapText="1"/>
    </xf>
    <xf numFmtId="0" fontId="0" fillId="6" borderId="1" xfId="0" applyFont="1" applyFill="1" applyBorder="1" applyAlignment="1">
      <alignment horizontal="left" vertical="center" wrapText="1"/>
    </xf>
    <xf numFmtId="9" fontId="0" fillId="0" borderId="1" xfId="6" applyFont="1" applyFill="1" applyBorder="1" applyAlignment="1">
      <alignment horizontal="center" vertical="center" wrapText="1"/>
    </xf>
    <xf numFmtId="0" fontId="0" fillId="3" borderId="1" xfId="0" applyFont="1" applyFill="1" applyBorder="1" applyAlignment="1">
      <alignment horizontal="justify"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justify" vertical="center" wrapText="1"/>
    </xf>
    <xf numFmtId="0" fontId="0" fillId="3" borderId="5" xfId="0" applyFont="1" applyFill="1" applyBorder="1" applyAlignment="1">
      <alignment horizontal="center" vertical="center" wrapText="1"/>
    </xf>
    <xf numFmtId="0" fontId="0" fillId="3" borderId="5" xfId="0" applyFont="1" applyFill="1" applyBorder="1" applyAlignment="1">
      <alignment horizontal="left" vertical="top" wrapText="1"/>
    </xf>
    <xf numFmtId="0" fontId="0" fillId="0" borderId="2" xfId="0" applyFont="1" applyBorder="1" applyAlignment="1">
      <alignment horizontal="center" vertical="center" wrapText="1"/>
    </xf>
    <xf numFmtId="0" fontId="0" fillId="6" borderId="1" xfId="0" applyFont="1" applyFill="1" applyBorder="1" applyAlignment="1">
      <alignment horizontal="justify" vertical="center" wrapText="1"/>
    </xf>
    <xf numFmtId="0" fontId="0" fillId="7" borderId="3" xfId="0" applyFont="1" applyFill="1" applyBorder="1" applyAlignment="1">
      <alignment horizontal="center" vertical="center" wrapText="1"/>
    </xf>
    <xf numFmtId="0" fontId="0" fillId="0" borderId="6"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9" fontId="0" fillId="0" borderId="1" xfId="6" applyFont="1" applyBorder="1" applyAlignment="1">
      <alignment horizontal="center" vertical="center" wrapText="1"/>
    </xf>
    <xf numFmtId="10" fontId="0" fillId="0" borderId="1" xfId="0" applyNumberFormat="1" applyFont="1" applyBorder="1" applyAlignment="1">
      <alignment horizontal="center" vertical="center" wrapText="1"/>
    </xf>
    <xf numFmtId="10" fontId="0" fillId="0" borderId="1" xfId="6" applyNumberFormat="1" applyFont="1" applyBorder="1" applyAlignment="1">
      <alignment horizontal="center" vertical="center" wrapText="1"/>
    </xf>
    <xf numFmtId="0" fontId="0" fillId="0" borderId="7" xfId="0" applyFont="1" applyBorder="1" applyAlignment="1">
      <alignment horizontal="center" vertical="center" wrapText="1"/>
    </xf>
    <xf numFmtId="166" fontId="0" fillId="0" borderId="1" xfId="6" applyNumberFormat="1" applyFont="1" applyBorder="1" applyAlignment="1">
      <alignment horizontal="center" vertical="center" wrapText="1"/>
    </xf>
    <xf numFmtId="0" fontId="0" fillId="0" borderId="8" xfId="0" applyFont="1" applyBorder="1" applyAlignment="1">
      <alignment horizontal="center" vertical="center" wrapText="1"/>
    </xf>
    <xf numFmtId="0" fontId="0" fillId="3" borderId="6" xfId="0" applyFont="1" applyFill="1" applyBorder="1" applyAlignment="1">
      <alignment horizontal="justify" vertical="center" wrapText="1"/>
    </xf>
    <xf numFmtId="164" fontId="0" fillId="3" borderId="1" xfId="0" applyNumberFormat="1" applyFont="1" applyFill="1" applyBorder="1" applyAlignment="1">
      <alignment horizontal="center" vertical="center" wrapText="1"/>
    </xf>
    <xf numFmtId="0" fontId="0" fillId="3" borderId="1" xfId="0" applyFont="1" applyFill="1" applyBorder="1" applyAlignment="1">
      <alignment horizontal="left" vertical="top" wrapText="1"/>
    </xf>
    <xf numFmtId="9" fontId="0" fillId="0" borderId="1" xfId="0" applyNumberFormat="1" applyFont="1" applyFill="1" applyBorder="1" applyAlignment="1">
      <alignment horizontal="center" vertical="center" wrapText="1"/>
    </xf>
    <xf numFmtId="9" fontId="0" fillId="0" borderId="1" xfId="0" applyNumberFormat="1" applyFont="1" applyBorder="1" applyAlignment="1">
      <alignment horizontal="center" vertical="center" wrapText="1"/>
    </xf>
    <xf numFmtId="0" fontId="0" fillId="6" borderId="1"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0" borderId="9" xfId="0" applyFont="1" applyBorder="1" applyAlignment="1">
      <alignment horizontal="justify" vertical="center" wrapText="1"/>
    </xf>
    <xf numFmtId="0" fontId="0" fillId="6" borderId="8" xfId="0" applyFont="1" applyFill="1" applyBorder="1" applyAlignment="1">
      <alignment horizontal="left" vertical="center" wrapText="1"/>
    </xf>
    <xf numFmtId="0" fontId="0" fillId="0" borderId="10" xfId="0" applyFont="1" applyBorder="1" applyAlignment="1">
      <alignment horizontal="center" vertical="center" wrapText="1"/>
    </xf>
    <xf numFmtId="0" fontId="0" fillId="0" borderId="11" xfId="0" applyFont="1" applyBorder="1" applyAlignment="1">
      <alignment horizontal="justify" vertical="center" wrapText="1"/>
    </xf>
    <xf numFmtId="0" fontId="0" fillId="0" borderId="8" xfId="0" applyFont="1" applyBorder="1" applyAlignment="1">
      <alignment horizontal="center" vertical="center" wrapText="1"/>
    </xf>
    <xf numFmtId="0" fontId="0" fillId="0" borderId="7" xfId="0" applyFont="1" applyBorder="1" applyAlignment="1">
      <alignment horizontal="justify" vertical="center" wrapText="1"/>
    </xf>
    <xf numFmtId="0" fontId="0" fillId="0" borderId="3" xfId="0" applyFont="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Border="1" applyAlignment="1">
      <alignment horizontal="justify" vertical="center" wrapText="1"/>
    </xf>
    <xf numFmtId="10" fontId="0" fillId="0" borderId="1" xfId="0" applyNumberFormat="1"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10" fontId="0" fillId="0" borderId="1" xfId="6" applyNumberFormat="1" applyFont="1" applyFill="1" applyBorder="1" applyAlignment="1">
      <alignment horizontal="center" vertical="center" wrapText="1"/>
    </xf>
    <xf numFmtId="3"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9" fontId="8" fillId="0" borderId="1" xfId="6"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1" xfId="0" applyFont="1" applyFill="1" applyBorder="1" applyAlignment="1">
      <alignment horizontal="left" vertical="center" wrapText="1"/>
    </xf>
    <xf numFmtId="0" fontId="0" fillId="0" borderId="3" xfId="0" applyFont="1" applyBorder="1" applyAlignment="1">
      <alignment horizontal="center" vertical="center"/>
    </xf>
    <xf numFmtId="0" fontId="0" fillId="0" borderId="6" xfId="0" applyFont="1" applyFill="1" applyBorder="1" applyAlignment="1">
      <alignment horizontal="center" vertical="center" wrapText="1"/>
    </xf>
    <xf numFmtId="0" fontId="0" fillId="0" borderId="1" xfId="0" applyFont="1" applyBorder="1" applyAlignment="1">
      <alignment horizontal="justify" vertical="center" wrapText="1"/>
    </xf>
    <xf numFmtId="0" fontId="0" fillId="3" borderId="3" xfId="0" applyFont="1" applyFill="1" applyBorder="1"/>
    <xf numFmtId="0" fontId="0" fillId="3" borderId="6" xfId="0" applyFont="1" applyFill="1" applyBorder="1"/>
    <xf numFmtId="0" fontId="0" fillId="3" borderId="1" xfId="0" applyFont="1" applyFill="1" applyBorder="1"/>
    <xf numFmtId="166" fontId="0" fillId="0" borderId="1" xfId="0" applyNumberFormat="1" applyFont="1" applyBorder="1" applyAlignment="1">
      <alignment horizontal="center" vertical="center" wrapText="1"/>
    </xf>
    <xf numFmtId="166" fontId="0" fillId="0" borderId="1" xfId="0" applyNumberFormat="1" applyFont="1" applyFill="1" applyBorder="1" applyAlignment="1">
      <alignment horizontal="center" vertical="center" wrapText="1"/>
    </xf>
    <xf numFmtId="0" fontId="0" fillId="0" borderId="1" xfId="0" applyFont="1" applyBorder="1" applyAlignment="1">
      <alignment horizontal="center" vertical="top" wrapText="1"/>
    </xf>
    <xf numFmtId="1" fontId="0" fillId="0" borderId="1" xfId="6" applyNumberFormat="1" applyFont="1" applyBorder="1" applyAlignment="1">
      <alignment horizontal="center" vertical="center" wrapText="1"/>
    </xf>
    <xf numFmtId="9" fontId="0" fillId="0" borderId="3" xfId="0" applyNumberFormat="1" applyFont="1" applyFill="1" applyBorder="1" applyAlignment="1">
      <alignment horizontal="center" vertical="center" wrapText="1"/>
    </xf>
    <xf numFmtId="0" fontId="0" fillId="0" borderId="6" xfId="0" applyFont="1" applyBorder="1" applyAlignment="1">
      <alignment vertical="center" wrapText="1"/>
    </xf>
    <xf numFmtId="9" fontId="0" fillId="0" borderId="3" xfId="0" applyNumberFormat="1" applyFont="1" applyBorder="1" applyAlignment="1">
      <alignment horizontal="center" vertical="center" wrapText="1"/>
    </xf>
    <xf numFmtId="0" fontId="0" fillId="0" borderId="1" xfId="0" applyFont="1" applyBorder="1" applyAlignment="1">
      <alignment horizontal="left" vertical="center" wrapText="1"/>
    </xf>
    <xf numFmtId="0" fontId="0" fillId="0" borderId="6" xfId="0" applyFont="1" applyFill="1" applyBorder="1" applyAlignment="1">
      <alignment horizontal="left" vertical="center" wrapText="1"/>
    </xf>
    <xf numFmtId="166" fontId="9" fillId="5"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justify" vertical="center" wrapText="1"/>
    </xf>
    <xf numFmtId="0" fontId="8" fillId="6" borderId="1" xfId="0" applyFont="1" applyFill="1" applyBorder="1" applyAlignment="1">
      <alignment horizontal="left" vertical="center" wrapText="1"/>
    </xf>
    <xf numFmtId="0" fontId="8" fillId="6" borderId="1" xfId="0" applyFont="1" applyFill="1" applyBorder="1" applyAlignment="1">
      <alignment horizontal="justify" vertical="center" wrapText="1"/>
    </xf>
    <xf numFmtId="9" fontId="9" fillId="5" borderId="1" xfId="6"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left" vertical="center" wrapText="1"/>
    </xf>
    <xf numFmtId="0" fontId="11" fillId="0" borderId="1" xfId="0" applyFont="1" applyBorder="1" applyAlignment="1">
      <alignment horizontal="center" vertical="center" wrapText="1"/>
    </xf>
    <xf numFmtId="0" fontId="8" fillId="6" borderId="1"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justify" vertical="center" wrapText="1"/>
    </xf>
    <xf numFmtId="0" fontId="8" fillId="0" borderId="1" xfId="1" applyFont="1" applyBorder="1" applyAlignment="1">
      <alignment horizontal="left" vertical="center" wrapText="1"/>
    </xf>
    <xf numFmtId="0" fontId="8" fillId="0" borderId="3" xfId="1" applyFont="1" applyBorder="1" applyAlignment="1">
      <alignment horizontal="center" vertical="center" wrapText="1"/>
    </xf>
    <xf numFmtId="0" fontId="8" fillId="0" borderId="6" xfId="1" applyFont="1" applyBorder="1" applyAlignment="1">
      <alignment vertical="center" wrapText="1"/>
    </xf>
    <xf numFmtId="0" fontId="8" fillId="0" borderId="1" xfId="1" applyFont="1" applyBorder="1" applyAlignment="1">
      <alignment horizontal="center" vertical="center" wrapText="1"/>
    </xf>
    <xf numFmtId="9" fontId="8" fillId="0" borderId="3" xfId="1" applyNumberFormat="1" applyFont="1" applyBorder="1" applyAlignment="1">
      <alignment horizontal="center" vertical="center" wrapText="1"/>
    </xf>
    <xf numFmtId="0" fontId="8" fillId="0" borderId="2"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3" xfId="1" applyFont="1" applyBorder="1" applyAlignment="1">
      <alignment vertical="center" wrapText="1"/>
    </xf>
    <xf numFmtId="0" fontId="3" fillId="0" borderId="1" xfId="0" applyFont="1" applyBorder="1" applyAlignment="1">
      <alignment horizontal="left" vertical="center" wrapText="1"/>
    </xf>
    <xf numFmtId="164" fontId="0" fillId="3" borderId="1" xfId="0" applyNumberFormat="1" applyFont="1" applyFill="1" applyBorder="1" applyAlignment="1">
      <alignment horizontal="justify" vertical="center" wrapText="1"/>
    </xf>
    <xf numFmtId="164" fontId="0" fillId="0" borderId="1" xfId="0" applyNumberFormat="1" applyFont="1" applyBorder="1" applyAlignment="1">
      <alignment horizontal="justify" vertical="center" wrapText="1"/>
    </xf>
    <xf numFmtId="166" fontId="10" fillId="5" borderId="1" xfId="0" applyNumberFormat="1" applyFont="1" applyFill="1" applyBorder="1" applyAlignment="1">
      <alignment horizontal="justify" vertical="center" wrapText="1"/>
    </xf>
    <xf numFmtId="9" fontId="0" fillId="0" borderId="1" xfId="6" applyFont="1" applyFill="1" applyBorder="1" applyAlignment="1">
      <alignment horizontal="justify" vertical="center" wrapText="1"/>
    </xf>
    <xf numFmtId="164" fontId="3" fillId="0" borderId="1" xfId="0" applyNumberFormat="1" applyFont="1" applyBorder="1" applyAlignment="1">
      <alignment horizontal="center" vertical="center" wrapText="1"/>
    </xf>
  </cellXfs>
  <cellStyles count="7">
    <cellStyle name="Moneda 2" xfId="2"/>
    <cellStyle name="Normal" xfId="0" builtinId="0"/>
    <cellStyle name="Normal 2" xfId="1"/>
    <cellStyle name="Normal 2 2" xfId="3"/>
    <cellStyle name="Normal 3" xfId="4"/>
    <cellStyle name="Porcentaje" xfId="6" builtinId="5"/>
    <cellStyle name="Porcentaje 2" xfId="5"/>
  </cellStyles>
  <dxfs count="40">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s>
  <tableStyles count="0" defaultTableStyle="TableStyleMedium2" defaultPivotStyle="PivotStyleLight16"/>
  <colors>
    <mruColors>
      <color rgb="FF004C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394607</xdr:colOff>
      <xdr:row>2</xdr:row>
      <xdr:rowOff>149678</xdr:rowOff>
    </xdr:from>
    <xdr:to>
      <xdr:col>18</xdr:col>
      <xdr:colOff>693965</xdr:colOff>
      <xdr:row>2</xdr:row>
      <xdr:rowOff>381000</xdr:rowOff>
    </xdr:to>
    <xdr:sp macro="" textlink="">
      <xdr:nvSpPr>
        <xdr:cNvPr id="2" name="1 Elipse"/>
        <xdr:cNvSpPr/>
      </xdr:nvSpPr>
      <xdr:spPr>
        <a:xfrm>
          <a:off x="23635607" y="2299607"/>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381001</xdr:colOff>
      <xdr:row>3</xdr:row>
      <xdr:rowOff>258536</xdr:rowOff>
    </xdr:from>
    <xdr:to>
      <xdr:col>18</xdr:col>
      <xdr:colOff>680359</xdr:colOff>
      <xdr:row>3</xdr:row>
      <xdr:rowOff>489858</xdr:rowOff>
    </xdr:to>
    <xdr:sp macro="" textlink="">
      <xdr:nvSpPr>
        <xdr:cNvPr id="4" name="3 Elipse"/>
        <xdr:cNvSpPr/>
      </xdr:nvSpPr>
      <xdr:spPr>
        <a:xfrm>
          <a:off x="23622001" y="295275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367393</xdr:colOff>
      <xdr:row>4</xdr:row>
      <xdr:rowOff>408214</xdr:rowOff>
    </xdr:from>
    <xdr:to>
      <xdr:col>18</xdr:col>
      <xdr:colOff>666751</xdr:colOff>
      <xdr:row>4</xdr:row>
      <xdr:rowOff>639536</xdr:rowOff>
    </xdr:to>
    <xdr:sp macro="" textlink="">
      <xdr:nvSpPr>
        <xdr:cNvPr id="5" name="4 Elipse"/>
        <xdr:cNvSpPr/>
      </xdr:nvSpPr>
      <xdr:spPr>
        <a:xfrm>
          <a:off x="23608393" y="394607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367393</xdr:colOff>
      <xdr:row>5</xdr:row>
      <xdr:rowOff>285751</xdr:rowOff>
    </xdr:from>
    <xdr:to>
      <xdr:col>18</xdr:col>
      <xdr:colOff>666751</xdr:colOff>
      <xdr:row>5</xdr:row>
      <xdr:rowOff>517073</xdr:rowOff>
    </xdr:to>
    <xdr:sp macro="" textlink="">
      <xdr:nvSpPr>
        <xdr:cNvPr id="6" name="5 Elipse"/>
        <xdr:cNvSpPr/>
      </xdr:nvSpPr>
      <xdr:spPr>
        <a:xfrm>
          <a:off x="23608393" y="4789715"/>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408215</xdr:colOff>
      <xdr:row>6</xdr:row>
      <xdr:rowOff>353785</xdr:rowOff>
    </xdr:from>
    <xdr:to>
      <xdr:col>18</xdr:col>
      <xdr:colOff>707573</xdr:colOff>
      <xdr:row>6</xdr:row>
      <xdr:rowOff>585107</xdr:rowOff>
    </xdr:to>
    <xdr:sp macro="" textlink="">
      <xdr:nvSpPr>
        <xdr:cNvPr id="7" name="6 Elipse"/>
        <xdr:cNvSpPr/>
      </xdr:nvSpPr>
      <xdr:spPr>
        <a:xfrm>
          <a:off x="23649215" y="570139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421821</xdr:colOff>
      <xdr:row>8</xdr:row>
      <xdr:rowOff>163285</xdr:rowOff>
    </xdr:from>
    <xdr:to>
      <xdr:col>18</xdr:col>
      <xdr:colOff>721179</xdr:colOff>
      <xdr:row>8</xdr:row>
      <xdr:rowOff>394607</xdr:rowOff>
    </xdr:to>
    <xdr:sp macro="" textlink="">
      <xdr:nvSpPr>
        <xdr:cNvPr id="8" name="7 Elipse"/>
        <xdr:cNvSpPr/>
      </xdr:nvSpPr>
      <xdr:spPr>
        <a:xfrm>
          <a:off x="20315464" y="7347856"/>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421821</xdr:colOff>
      <xdr:row>9</xdr:row>
      <xdr:rowOff>136072</xdr:rowOff>
    </xdr:from>
    <xdr:to>
      <xdr:col>18</xdr:col>
      <xdr:colOff>721179</xdr:colOff>
      <xdr:row>9</xdr:row>
      <xdr:rowOff>367394</xdr:rowOff>
    </xdr:to>
    <xdr:sp macro="" textlink="">
      <xdr:nvSpPr>
        <xdr:cNvPr id="9" name="8 Elipse"/>
        <xdr:cNvSpPr/>
      </xdr:nvSpPr>
      <xdr:spPr>
        <a:xfrm>
          <a:off x="20315464" y="785132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421820</xdr:colOff>
      <xdr:row>10</xdr:row>
      <xdr:rowOff>204107</xdr:rowOff>
    </xdr:from>
    <xdr:to>
      <xdr:col>18</xdr:col>
      <xdr:colOff>721178</xdr:colOff>
      <xdr:row>10</xdr:row>
      <xdr:rowOff>435429</xdr:rowOff>
    </xdr:to>
    <xdr:sp macro="" textlink="">
      <xdr:nvSpPr>
        <xdr:cNvPr id="10" name="9 Elipse"/>
        <xdr:cNvSpPr/>
      </xdr:nvSpPr>
      <xdr:spPr>
        <a:xfrm>
          <a:off x="20315463" y="847725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11</xdr:row>
      <xdr:rowOff>190500</xdr:rowOff>
    </xdr:from>
    <xdr:to>
      <xdr:col>18</xdr:col>
      <xdr:colOff>721180</xdr:colOff>
      <xdr:row>11</xdr:row>
      <xdr:rowOff>421822</xdr:rowOff>
    </xdr:to>
    <xdr:sp macro="" textlink="">
      <xdr:nvSpPr>
        <xdr:cNvPr id="11" name="10 Elipse"/>
        <xdr:cNvSpPr/>
      </xdr:nvSpPr>
      <xdr:spPr>
        <a:xfrm>
          <a:off x="20315465" y="9103179"/>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435429</xdr:colOff>
      <xdr:row>12</xdr:row>
      <xdr:rowOff>163285</xdr:rowOff>
    </xdr:from>
    <xdr:to>
      <xdr:col>18</xdr:col>
      <xdr:colOff>734787</xdr:colOff>
      <xdr:row>12</xdr:row>
      <xdr:rowOff>394607</xdr:rowOff>
    </xdr:to>
    <xdr:sp macro="" textlink="">
      <xdr:nvSpPr>
        <xdr:cNvPr id="12" name="11 Elipse"/>
        <xdr:cNvSpPr/>
      </xdr:nvSpPr>
      <xdr:spPr>
        <a:xfrm>
          <a:off x="20329072" y="9715499"/>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435429</xdr:colOff>
      <xdr:row>13</xdr:row>
      <xdr:rowOff>312965</xdr:rowOff>
    </xdr:from>
    <xdr:to>
      <xdr:col>18</xdr:col>
      <xdr:colOff>734787</xdr:colOff>
      <xdr:row>13</xdr:row>
      <xdr:rowOff>544287</xdr:rowOff>
    </xdr:to>
    <xdr:sp macro="" textlink="">
      <xdr:nvSpPr>
        <xdr:cNvPr id="13" name="12 Elipse"/>
        <xdr:cNvSpPr/>
      </xdr:nvSpPr>
      <xdr:spPr>
        <a:xfrm>
          <a:off x="20329072" y="10463894"/>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421821</xdr:colOff>
      <xdr:row>15</xdr:row>
      <xdr:rowOff>136072</xdr:rowOff>
    </xdr:from>
    <xdr:to>
      <xdr:col>18</xdr:col>
      <xdr:colOff>721179</xdr:colOff>
      <xdr:row>15</xdr:row>
      <xdr:rowOff>367394</xdr:rowOff>
    </xdr:to>
    <xdr:sp macro="" textlink="">
      <xdr:nvSpPr>
        <xdr:cNvPr id="17" name="16 Elipse"/>
        <xdr:cNvSpPr/>
      </xdr:nvSpPr>
      <xdr:spPr>
        <a:xfrm>
          <a:off x="20315464" y="785132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421820</xdr:colOff>
      <xdr:row>16</xdr:row>
      <xdr:rowOff>204107</xdr:rowOff>
    </xdr:from>
    <xdr:to>
      <xdr:col>18</xdr:col>
      <xdr:colOff>721178</xdr:colOff>
      <xdr:row>16</xdr:row>
      <xdr:rowOff>435429</xdr:rowOff>
    </xdr:to>
    <xdr:sp macro="" textlink="">
      <xdr:nvSpPr>
        <xdr:cNvPr id="18" name="17 Elipse"/>
        <xdr:cNvSpPr/>
      </xdr:nvSpPr>
      <xdr:spPr>
        <a:xfrm>
          <a:off x="20315463" y="847725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17</xdr:row>
      <xdr:rowOff>190500</xdr:rowOff>
    </xdr:from>
    <xdr:to>
      <xdr:col>18</xdr:col>
      <xdr:colOff>721180</xdr:colOff>
      <xdr:row>17</xdr:row>
      <xdr:rowOff>421822</xdr:rowOff>
    </xdr:to>
    <xdr:sp macro="" textlink="">
      <xdr:nvSpPr>
        <xdr:cNvPr id="19" name="18 Elipse"/>
        <xdr:cNvSpPr/>
      </xdr:nvSpPr>
      <xdr:spPr>
        <a:xfrm>
          <a:off x="20315465" y="9103179"/>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421821</xdr:colOff>
      <xdr:row>18</xdr:row>
      <xdr:rowOff>122464</xdr:rowOff>
    </xdr:from>
    <xdr:to>
      <xdr:col>18</xdr:col>
      <xdr:colOff>721179</xdr:colOff>
      <xdr:row>18</xdr:row>
      <xdr:rowOff>325211</xdr:rowOff>
    </xdr:to>
    <xdr:sp macro="" textlink="">
      <xdr:nvSpPr>
        <xdr:cNvPr id="20" name="19 Elipse"/>
        <xdr:cNvSpPr/>
      </xdr:nvSpPr>
      <xdr:spPr>
        <a:xfrm>
          <a:off x="20315464" y="13729607"/>
          <a:ext cx="299358" cy="202747"/>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421821</xdr:colOff>
      <xdr:row>30</xdr:row>
      <xdr:rowOff>163285</xdr:rowOff>
    </xdr:from>
    <xdr:to>
      <xdr:col>18</xdr:col>
      <xdr:colOff>721179</xdr:colOff>
      <xdr:row>30</xdr:row>
      <xdr:rowOff>394607</xdr:rowOff>
    </xdr:to>
    <xdr:sp macro="" textlink="">
      <xdr:nvSpPr>
        <xdr:cNvPr id="42" name="41 Elipse"/>
        <xdr:cNvSpPr/>
      </xdr:nvSpPr>
      <xdr:spPr>
        <a:xfrm>
          <a:off x="20315464" y="22438178"/>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421821</xdr:colOff>
      <xdr:row>35</xdr:row>
      <xdr:rowOff>163285</xdr:rowOff>
    </xdr:from>
    <xdr:to>
      <xdr:col>18</xdr:col>
      <xdr:colOff>721179</xdr:colOff>
      <xdr:row>35</xdr:row>
      <xdr:rowOff>394607</xdr:rowOff>
    </xdr:to>
    <xdr:sp macro="" textlink="">
      <xdr:nvSpPr>
        <xdr:cNvPr id="53" name="52 Elipse"/>
        <xdr:cNvSpPr/>
      </xdr:nvSpPr>
      <xdr:spPr>
        <a:xfrm>
          <a:off x="20315464" y="3785507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421821</xdr:colOff>
      <xdr:row>36</xdr:row>
      <xdr:rowOff>136072</xdr:rowOff>
    </xdr:from>
    <xdr:to>
      <xdr:col>18</xdr:col>
      <xdr:colOff>721179</xdr:colOff>
      <xdr:row>36</xdr:row>
      <xdr:rowOff>367394</xdr:rowOff>
    </xdr:to>
    <xdr:sp macro="" textlink="">
      <xdr:nvSpPr>
        <xdr:cNvPr id="54" name="53 Elipse"/>
        <xdr:cNvSpPr/>
      </xdr:nvSpPr>
      <xdr:spPr>
        <a:xfrm>
          <a:off x="20315464" y="3147332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421820</xdr:colOff>
      <xdr:row>37</xdr:row>
      <xdr:rowOff>204107</xdr:rowOff>
    </xdr:from>
    <xdr:to>
      <xdr:col>18</xdr:col>
      <xdr:colOff>721178</xdr:colOff>
      <xdr:row>37</xdr:row>
      <xdr:rowOff>435429</xdr:rowOff>
    </xdr:to>
    <xdr:sp macro="" textlink="">
      <xdr:nvSpPr>
        <xdr:cNvPr id="55" name="54 Elipse"/>
        <xdr:cNvSpPr/>
      </xdr:nvSpPr>
      <xdr:spPr>
        <a:xfrm>
          <a:off x="20315463" y="3208564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38</xdr:row>
      <xdr:rowOff>122464</xdr:rowOff>
    </xdr:from>
    <xdr:to>
      <xdr:col>18</xdr:col>
      <xdr:colOff>721180</xdr:colOff>
      <xdr:row>38</xdr:row>
      <xdr:rowOff>353786</xdr:rowOff>
    </xdr:to>
    <xdr:sp macro="" textlink="">
      <xdr:nvSpPr>
        <xdr:cNvPr id="56" name="55 Elipse"/>
        <xdr:cNvSpPr/>
      </xdr:nvSpPr>
      <xdr:spPr>
        <a:xfrm>
          <a:off x="20315465" y="32548285"/>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435429</xdr:colOff>
      <xdr:row>39</xdr:row>
      <xdr:rowOff>95249</xdr:rowOff>
    </xdr:from>
    <xdr:to>
      <xdr:col>18</xdr:col>
      <xdr:colOff>734787</xdr:colOff>
      <xdr:row>39</xdr:row>
      <xdr:rowOff>326571</xdr:rowOff>
    </xdr:to>
    <xdr:sp macro="" textlink="">
      <xdr:nvSpPr>
        <xdr:cNvPr id="57" name="56 Elipse"/>
        <xdr:cNvSpPr/>
      </xdr:nvSpPr>
      <xdr:spPr>
        <a:xfrm>
          <a:off x="20329072" y="33065356"/>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435429</xdr:colOff>
      <xdr:row>40</xdr:row>
      <xdr:rowOff>217715</xdr:rowOff>
    </xdr:from>
    <xdr:to>
      <xdr:col>18</xdr:col>
      <xdr:colOff>734787</xdr:colOff>
      <xdr:row>40</xdr:row>
      <xdr:rowOff>449037</xdr:rowOff>
    </xdr:to>
    <xdr:sp macro="" textlink="">
      <xdr:nvSpPr>
        <xdr:cNvPr id="58" name="57 Elipse"/>
        <xdr:cNvSpPr/>
      </xdr:nvSpPr>
      <xdr:spPr>
        <a:xfrm>
          <a:off x="20329072" y="33555215"/>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435428</xdr:colOff>
      <xdr:row>41</xdr:row>
      <xdr:rowOff>122463</xdr:rowOff>
    </xdr:from>
    <xdr:to>
      <xdr:col>18</xdr:col>
      <xdr:colOff>734785</xdr:colOff>
      <xdr:row>41</xdr:row>
      <xdr:rowOff>435427</xdr:rowOff>
    </xdr:to>
    <xdr:sp macro="" textlink="">
      <xdr:nvSpPr>
        <xdr:cNvPr id="59" name="58 Elipse"/>
        <xdr:cNvSpPr/>
      </xdr:nvSpPr>
      <xdr:spPr>
        <a:xfrm flipV="1">
          <a:off x="20329071" y="34004249"/>
          <a:ext cx="299357" cy="31296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421821</xdr:colOff>
      <xdr:row>43</xdr:row>
      <xdr:rowOff>136072</xdr:rowOff>
    </xdr:from>
    <xdr:to>
      <xdr:col>18</xdr:col>
      <xdr:colOff>721179</xdr:colOff>
      <xdr:row>43</xdr:row>
      <xdr:rowOff>367394</xdr:rowOff>
    </xdr:to>
    <xdr:sp macro="" textlink="">
      <xdr:nvSpPr>
        <xdr:cNvPr id="61" name="60 Elipse"/>
        <xdr:cNvSpPr/>
      </xdr:nvSpPr>
      <xdr:spPr>
        <a:xfrm>
          <a:off x="20315464" y="3842657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421820</xdr:colOff>
      <xdr:row>44</xdr:row>
      <xdr:rowOff>204107</xdr:rowOff>
    </xdr:from>
    <xdr:to>
      <xdr:col>18</xdr:col>
      <xdr:colOff>721178</xdr:colOff>
      <xdr:row>44</xdr:row>
      <xdr:rowOff>435429</xdr:rowOff>
    </xdr:to>
    <xdr:sp macro="" textlink="">
      <xdr:nvSpPr>
        <xdr:cNvPr id="62" name="61 Elipse"/>
        <xdr:cNvSpPr/>
      </xdr:nvSpPr>
      <xdr:spPr>
        <a:xfrm>
          <a:off x="20315463" y="3903889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45</xdr:row>
      <xdr:rowOff>122464</xdr:rowOff>
    </xdr:from>
    <xdr:to>
      <xdr:col>18</xdr:col>
      <xdr:colOff>721180</xdr:colOff>
      <xdr:row>45</xdr:row>
      <xdr:rowOff>353786</xdr:rowOff>
    </xdr:to>
    <xdr:sp macro="" textlink="">
      <xdr:nvSpPr>
        <xdr:cNvPr id="63" name="62 Elipse"/>
        <xdr:cNvSpPr/>
      </xdr:nvSpPr>
      <xdr:spPr>
        <a:xfrm>
          <a:off x="20315465" y="39555964"/>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46</xdr:row>
      <xdr:rowOff>176892</xdr:rowOff>
    </xdr:from>
    <xdr:to>
      <xdr:col>18</xdr:col>
      <xdr:colOff>721180</xdr:colOff>
      <xdr:row>46</xdr:row>
      <xdr:rowOff>408214</xdr:rowOff>
    </xdr:to>
    <xdr:sp macro="" textlink="">
      <xdr:nvSpPr>
        <xdr:cNvPr id="64" name="63 Elipse"/>
        <xdr:cNvSpPr/>
      </xdr:nvSpPr>
      <xdr:spPr>
        <a:xfrm>
          <a:off x="20315465" y="4537982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353784</xdr:colOff>
      <xdr:row>48</xdr:row>
      <xdr:rowOff>585106</xdr:rowOff>
    </xdr:from>
    <xdr:to>
      <xdr:col>18</xdr:col>
      <xdr:colOff>653142</xdr:colOff>
      <xdr:row>48</xdr:row>
      <xdr:rowOff>816428</xdr:rowOff>
    </xdr:to>
    <xdr:sp macro="" textlink="">
      <xdr:nvSpPr>
        <xdr:cNvPr id="65" name="64 Elipse"/>
        <xdr:cNvSpPr/>
      </xdr:nvSpPr>
      <xdr:spPr>
        <a:xfrm>
          <a:off x="20247427" y="4614182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421821</xdr:colOff>
      <xdr:row>55</xdr:row>
      <xdr:rowOff>163285</xdr:rowOff>
    </xdr:from>
    <xdr:to>
      <xdr:col>18</xdr:col>
      <xdr:colOff>721179</xdr:colOff>
      <xdr:row>55</xdr:row>
      <xdr:rowOff>394607</xdr:rowOff>
    </xdr:to>
    <xdr:sp macro="" textlink="">
      <xdr:nvSpPr>
        <xdr:cNvPr id="72" name="71 Elipse"/>
        <xdr:cNvSpPr/>
      </xdr:nvSpPr>
      <xdr:spPr>
        <a:xfrm>
          <a:off x="20315464" y="53680178"/>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421821</xdr:colOff>
      <xdr:row>56</xdr:row>
      <xdr:rowOff>136072</xdr:rowOff>
    </xdr:from>
    <xdr:to>
      <xdr:col>18</xdr:col>
      <xdr:colOff>721179</xdr:colOff>
      <xdr:row>56</xdr:row>
      <xdr:rowOff>367394</xdr:rowOff>
    </xdr:to>
    <xdr:sp macro="" textlink="">
      <xdr:nvSpPr>
        <xdr:cNvPr id="73" name="72 Elipse"/>
        <xdr:cNvSpPr/>
      </xdr:nvSpPr>
      <xdr:spPr>
        <a:xfrm>
          <a:off x="20315464" y="3147332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421820</xdr:colOff>
      <xdr:row>57</xdr:row>
      <xdr:rowOff>204107</xdr:rowOff>
    </xdr:from>
    <xdr:to>
      <xdr:col>18</xdr:col>
      <xdr:colOff>721178</xdr:colOff>
      <xdr:row>57</xdr:row>
      <xdr:rowOff>435429</xdr:rowOff>
    </xdr:to>
    <xdr:sp macro="" textlink="">
      <xdr:nvSpPr>
        <xdr:cNvPr id="74" name="73 Elipse"/>
        <xdr:cNvSpPr/>
      </xdr:nvSpPr>
      <xdr:spPr>
        <a:xfrm>
          <a:off x="20315463" y="3208564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58</xdr:row>
      <xdr:rowOff>122464</xdr:rowOff>
    </xdr:from>
    <xdr:to>
      <xdr:col>18</xdr:col>
      <xdr:colOff>721180</xdr:colOff>
      <xdr:row>58</xdr:row>
      <xdr:rowOff>353786</xdr:rowOff>
    </xdr:to>
    <xdr:sp macro="" textlink="">
      <xdr:nvSpPr>
        <xdr:cNvPr id="75" name="74 Elipse"/>
        <xdr:cNvSpPr/>
      </xdr:nvSpPr>
      <xdr:spPr>
        <a:xfrm>
          <a:off x="20315465" y="32548285"/>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59</xdr:row>
      <xdr:rowOff>54427</xdr:rowOff>
    </xdr:from>
    <xdr:to>
      <xdr:col>18</xdr:col>
      <xdr:colOff>721180</xdr:colOff>
      <xdr:row>59</xdr:row>
      <xdr:rowOff>285749</xdr:rowOff>
    </xdr:to>
    <xdr:sp macro="" textlink="">
      <xdr:nvSpPr>
        <xdr:cNvPr id="76" name="75 Elipse"/>
        <xdr:cNvSpPr/>
      </xdr:nvSpPr>
      <xdr:spPr>
        <a:xfrm>
          <a:off x="20315465" y="5576207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60</xdr:row>
      <xdr:rowOff>163287</xdr:rowOff>
    </xdr:from>
    <xdr:to>
      <xdr:col>18</xdr:col>
      <xdr:colOff>721180</xdr:colOff>
      <xdr:row>60</xdr:row>
      <xdr:rowOff>394609</xdr:rowOff>
    </xdr:to>
    <xdr:sp macro="" textlink="">
      <xdr:nvSpPr>
        <xdr:cNvPr id="77" name="76 Elipse"/>
        <xdr:cNvSpPr/>
      </xdr:nvSpPr>
      <xdr:spPr>
        <a:xfrm>
          <a:off x="20315465" y="5619750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435428</xdr:colOff>
      <xdr:row>61</xdr:row>
      <xdr:rowOff>122463</xdr:rowOff>
    </xdr:from>
    <xdr:to>
      <xdr:col>18</xdr:col>
      <xdr:colOff>734785</xdr:colOff>
      <xdr:row>61</xdr:row>
      <xdr:rowOff>435427</xdr:rowOff>
    </xdr:to>
    <xdr:sp macro="" textlink="">
      <xdr:nvSpPr>
        <xdr:cNvPr id="78" name="77 Elipse"/>
        <xdr:cNvSpPr/>
      </xdr:nvSpPr>
      <xdr:spPr>
        <a:xfrm flipV="1">
          <a:off x="20329071" y="34004249"/>
          <a:ext cx="299357" cy="31296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435428</xdr:colOff>
      <xdr:row>62</xdr:row>
      <xdr:rowOff>353786</xdr:rowOff>
    </xdr:from>
    <xdr:to>
      <xdr:col>18</xdr:col>
      <xdr:colOff>734786</xdr:colOff>
      <xdr:row>62</xdr:row>
      <xdr:rowOff>585108</xdr:rowOff>
    </xdr:to>
    <xdr:sp macro="" textlink="">
      <xdr:nvSpPr>
        <xdr:cNvPr id="79" name="78 Elipse"/>
        <xdr:cNvSpPr/>
      </xdr:nvSpPr>
      <xdr:spPr>
        <a:xfrm>
          <a:off x="20329071" y="5753100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449035</xdr:colOff>
      <xdr:row>63</xdr:row>
      <xdr:rowOff>190500</xdr:rowOff>
    </xdr:from>
    <xdr:to>
      <xdr:col>18</xdr:col>
      <xdr:colOff>707571</xdr:colOff>
      <xdr:row>63</xdr:row>
      <xdr:rowOff>410937</xdr:rowOff>
    </xdr:to>
    <xdr:sp macro="" textlink="">
      <xdr:nvSpPr>
        <xdr:cNvPr id="80" name="79 Elipse"/>
        <xdr:cNvSpPr/>
      </xdr:nvSpPr>
      <xdr:spPr>
        <a:xfrm>
          <a:off x="20342678" y="35160857"/>
          <a:ext cx="258536" cy="220437"/>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421821</xdr:colOff>
      <xdr:row>65</xdr:row>
      <xdr:rowOff>163285</xdr:rowOff>
    </xdr:from>
    <xdr:to>
      <xdr:col>18</xdr:col>
      <xdr:colOff>721179</xdr:colOff>
      <xdr:row>65</xdr:row>
      <xdr:rowOff>394607</xdr:rowOff>
    </xdr:to>
    <xdr:sp macro="" textlink="">
      <xdr:nvSpPr>
        <xdr:cNvPr id="81" name="80 Elipse"/>
        <xdr:cNvSpPr/>
      </xdr:nvSpPr>
      <xdr:spPr>
        <a:xfrm>
          <a:off x="20315464" y="53680178"/>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421821</xdr:colOff>
      <xdr:row>66</xdr:row>
      <xdr:rowOff>136072</xdr:rowOff>
    </xdr:from>
    <xdr:to>
      <xdr:col>18</xdr:col>
      <xdr:colOff>721179</xdr:colOff>
      <xdr:row>66</xdr:row>
      <xdr:rowOff>367394</xdr:rowOff>
    </xdr:to>
    <xdr:sp macro="" textlink="">
      <xdr:nvSpPr>
        <xdr:cNvPr id="82" name="81 Elipse"/>
        <xdr:cNvSpPr/>
      </xdr:nvSpPr>
      <xdr:spPr>
        <a:xfrm>
          <a:off x="20315464" y="5437414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408215</xdr:colOff>
      <xdr:row>67</xdr:row>
      <xdr:rowOff>81643</xdr:rowOff>
    </xdr:from>
    <xdr:to>
      <xdr:col>18</xdr:col>
      <xdr:colOff>707573</xdr:colOff>
      <xdr:row>67</xdr:row>
      <xdr:rowOff>312965</xdr:rowOff>
    </xdr:to>
    <xdr:sp macro="" textlink="">
      <xdr:nvSpPr>
        <xdr:cNvPr id="84" name="83 Elipse"/>
        <xdr:cNvSpPr/>
      </xdr:nvSpPr>
      <xdr:spPr>
        <a:xfrm>
          <a:off x="20301858" y="6094639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367394</xdr:colOff>
      <xdr:row>71</xdr:row>
      <xdr:rowOff>612321</xdr:rowOff>
    </xdr:from>
    <xdr:to>
      <xdr:col>18</xdr:col>
      <xdr:colOff>666752</xdr:colOff>
      <xdr:row>71</xdr:row>
      <xdr:rowOff>843643</xdr:rowOff>
    </xdr:to>
    <xdr:sp macro="" textlink="">
      <xdr:nvSpPr>
        <xdr:cNvPr id="89" name="88 Elipse"/>
        <xdr:cNvSpPr/>
      </xdr:nvSpPr>
      <xdr:spPr>
        <a:xfrm>
          <a:off x="23608394" y="53979535"/>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73</xdr:row>
      <xdr:rowOff>122464</xdr:rowOff>
    </xdr:from>
    <xdr:to>
      <xdr:col>18</xdr:col>
      <xdr:colOff>721180</xdr:colOff>
      <xdr:row>73</xdr:row>
      <xdr:rowOff>353786</xdr:rowOff>
    </xdr:to>
    <xdr:sp macro="" textlink="">
      <xdr:nvSpPr>
        <xdr:cNvPr id="90" name="89 Elipse"/>
        <xdr:cNvSpPr/>
      </xdr:nvSpPr>
      <xdr:spPr>
        <a:xfrm>
          <a:off x="20315465" y="5534025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74</xdr:row>
      <xdr:rowOff>54427</xdr:rowOff>
    </xdr:from>
    <xdr:to>
      <xdr:col>18</xdr:col>
      <xdr:colOff>721180</xdr:colOff>
      <xdr:row>74</xdr:row>
      <xdr:rowOff>285749</xdr:rowOff>
    </xdr:to>
    <xdr:sp macro="" textlink="">
      <xdr:nvSpPr>
        <xdr:cNvPr id="91" name="90 Elipse"/>
        <xdr:cNvSpPr/>
      </xdr:nvSpPr>
      <xdr:spPr>
        <a:xfrm>
          <a:off x="20315465" y="5576207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75</xdr:row>
      <xdr:rowOff>163287</xdr:rowOff>
    </xdr:from>
    <xdr:to>
      <xdr:col>18</xdr:col>
      <xdr:colOff>721180</xdr:colOff>
      <xdr:row>75</xdr:row>
      <xdr:rowOff>394609</xdr:rowOff>
    </xdr:to>
    <xdr:sp macro="" textlink="">
      <xdr:nvSpPr>
        <xdr:cNvPr id="92" name="91 Elipse"/>
        <xdr:cNvSpPr/>
      </xdr:nvSpPr>
      <xdr:spPr>
        <a:xfrm>
          <a:off x="20315465" y="5619750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435428</xdr:colOff>
      <xdr:row>76</xdr:row>
      <xdr:rowOff>122463</xdr:rowOff>
    </xdr:from>
    <xdr:to>
      <xdr:col>18</xdr:col>
      <xdr:colOff>734785</xdr:colOff>
      <xdr:row>76</xdr:row>
      <xdr:rowOff>435427</xdr:rowOff>
    </xdr:to>
    <xdr:sp macro="" textlink="">
      <xdr:nvSpPr>
        <xdr:cNvPr id="93" name="92 Elipse"/>
        <xdr:cNvSpPr/>
      </xdr:nvSpPr>
      <xdr:spPr>
        <a:xfrm flipV="1">
          <a:off x="20329071" y="56646534"/>
          <a:ext cx="299357" cy="31296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91</xdr:row>
      <xdr:rowOff>122464</xdr:rowOff>
    </xdr:from>
    <xdr:to>
      <xdr:col>18</xdr:col>
      <xdr:colOff>721180</xdr:colOff>
      <xdr:row>91</xdr:row>
      <xdr:rowOff>353786</xdr:rowOff>
    </xdr:to>
    <xdr:sp macro="" textlink="">
      <xdr:nvSpPr>
        <xdr:cNvPr id="96" name="95 Elipse"/>
        <xdr:cNvSpPr/>
      </xdr:nvSpPr>
      <xdr:spPr>
        <a:xfrm>
          <a:off x="20315465" y="5534025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92</xdr:row>
      <xdr:rowOff>54427</xdr:rowOff>
    </xdr:from>
    <xdr:to>
      <xdr:col>18</xdr:col>
      <xdr:colOff>721180</xdr:colOff>
      <xdr:row>92</xdr:row>
      <xdr:rowOff>285749</xdr:rowOff>
    </xdr:to>
    <xdr:sp macro="" textlink="">
      <xdr:nvSpPr>
        <xdr:cNvPr id="97" name="96 Elipse"/>
        <xdr:cNvSpPr/>
      </xdr:nvSpPr>
      <xdr:spPr>
        <a:xfrm>
          <a:off x="20315465" y="5576207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93</xdr:row>
      <xdr:rowOff>163287</xdr:rowOff>
    </xdr:from>
    <xdr:to>
      <xdr:col>18</xdr:col>
      <xdr:colOff>721180</xdr:colOff>
      <xdr:row>93</xdr:row>
      <xdr:rowOff>394609</xdr:rowOff>
    </xdr:to>
    <xdr:sp macro="" textlink="">
      <xdr:nvSpPr>
        <xdr:cNvPr id="98" name="97 Elipse"/>
        <xdr:cNvSpPr/>
      </xdr:nvSpPr>
      <xdr:spPr>
        <a:xfrm>
          <a:off x="20315465" y="5619750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435428</xdr:colOff>
      <xdr:row>94</xdr:row>
      <xdr:rowOff>122463</xdr:rowOff>
    </xdr:from>
    <xdr:to>
      <xdr:col>18</xdr:col>
      <xdr:colOff>734785</xdr:colOff>
      <xdr:row>94</xdr:row>
      <xdr:rowOff>435427</xdr:rowOff>
    </xdr:to>
    <xdr:sp macro="" textlink="">
      <xdr:nvSpPr>
        <xdr:cNvPr id="99" name="98 Elipse"/>
        <xdr:cNvSpPr/>
      </xdr:nvSpPr>
      <xdr:spPr>
        <a:xfrm flipV="1">
          <a:off x="20329071" y="56646534"/>
          <a:ext cx="299357" cy="31296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116</xdr:row>
      <xdr:rowOff>122464</xdr:rowOff>
    </xdr:from>
    <xdr:to>
      <xdr:col>18</xdr:col>
      <xdr:colOff>721180</xdr:colOff>
      <xdr:row>116</xdr:row>
      <xdr:rowOff>353786</xdr:rowOff>
    </xdr:to>
    <xdr:sp macro="" textlink="">
      <xdr:nvSpPr>
        <xdr:cNvPr id="109" name="108 Elipse"/>
        <xdr:cNvSpPr/>
      </xdr:nvSpPr>
      <xdr:spPr>
        <a:xfrm>
          <a:off x="20315465" y="7313839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408215</xdr:colOff>
      <xdr:row>117</xdr:row>
      <xdr:rowOff>122463</xdr:rowOff>
    </xdr:from>
    <xdr:to>
      <xdr:col>18</xdr:col>
      <xdr:colOff>707573</xdr:colOff>
      <xdr:row>117</xdr:row>
      <xdr:rowOff>353785</xdr:rowOff>
    </xdr:to>
    <xdr:sp macro="" textlink="">
      <xdr:nvSpPr>
        <xdr:cNvPr id="110" name="109 Elipse"/>
        <xdr:cNvSpPr/>
      </xdr:nvSpPr>
      <xdr:spPr>
        <a:xfrm>
          <a:off x="20301858" y="7805057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435429</xdr:colOff>
      <xdr:row>118</xdr:row>
      <xdr:rowOff>54430</xdr:rowOff>
    </xdr:from>
    <xdr:to>
      <xdr:col>18</xdr:col>
      <xdr:colOff>734787</xdr:colOff>
      <xdr:row>118</xdr:row>
      <xdr:rowOff>285752</xdr:rowOff>
    </xdr:to>
    <xdr:sp macro="" textlink="">
      <xdr:nvSpPr>
        <xdr:cNvPr id="111" name="110 Elipse"/>
        <xdr:cNvSpPr/>
      </xdr:nvSpPr>
      <xdr:spPr>
        <a:xfrm>
          <a:off x="20329072" y="74471894"/>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435428</xdr:colOff>
      <xdr:row>119</xdr:row>
      <xdr:rowOff>122463</xdr:rowOff>
    </xdr:from>
    <xdr:to>
      <xdr:col>18</xdr:col>
      <xdr:colOff>734785</xdr:colOff>
      <xdr:row>119</xdr:row>
      <xdr:rowOff>435427</xdr:rowOff>
    </xdr:to>
    <xdr:sp macro="" textlink="">
      <xdr:nvSpPr>
        <xdr:cNvPr id="112" name="111 Elipse"/>
        <xdr:cNvSpPr/>
      </xdr:nvSpPr>
      <xdr:spPr>
        <a:xfrm flipV="1">
          <a:off x="20329071" y="74934534"/>
          <a:ext cx="299357" cy="31296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462642</xdr:colOff>
      <xdr:row>120</xdr:row>
      <xdr:rowOff>176893</xdr:rowOff>
    </xdr:from>
    <xdr:to>
      <xdr:col>18</xdr:col>
      <xdr:colOff>734785</xdr:colOff>
      <xdr:row>120</xdr:row>
      <xdr:rowOff>462643</xdr:rowOff>
    </xdr:to>
    <xdr:sp macro="" textlink="">
      <xdr:nvSpPr>
        <xdr:cNvPr id="113" name="112 Elipse"/>
        <xdr:cNvSpPr/>
      </xdr:nvSpPr>
      <xdr:spPr>
        <a:xfrm>
          <a:off x="20356285" y="79560964"/>
          <a:ext cx="272143" cy="28575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408214</xdr:colOff>
      <xdr:row>121</xdr:row>
      <xdr:rowOff>217714</xdr:rowOff>
    </xdr:from>
    <xdr:to>
      <xdr:col>18</xdr:col>
      <xdr:colOff>666750</xdr:colOff>
      <xdr:row>121</xdr:row>
      <xdr:rowOff>438151</xdr:rowOff>
    </xdr:to>
    <xdr:sp macro="" textlink="">
      <xdr:nvSpPr>
        <xdr:cNvPr id="115" name="114 Elipse"/>
        <xdr:cNvSpPr/>
      </xdr:nvSpPr>
      <xdr:spPr>
        <a:xfrm>
          <a:off x="20301857" y="80690357"/>
          <a:ext cx="258536" cy="220437"/>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122</xdr:row>
      <xdr:rowOff>244929</xdr:rowOff>
    </xdr:from>
    <xdr:to>
      <xdr:col>18</xdr:col>
      <xdr:colOff>680358</xdr:colOff>
      <xdr:row>122</xdr:row>
      <xdr:rowOff>465366</xdr:rowOff>
    </xdr:to>
    <xdr:sp macro="" textlink="">
      <xdr:nvSpPr>
        <xdr:cNvPr id="116" name="115 Elipse"/>
        <xdr:cNvSpPr/>
      </xdr:nvSpPr>
      <xdr:spPr>
        <a:xfrm>
          <a:off x="20315465" y="81438750"/>
          <a:ext cx="258536" cy="220437"/>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49</xdr:row>
      <xdr:rowOff>462644</xdr:rowOff>
    </xdr:from>
    <xdr:to>
      <xdr:col>18</xdr:col>
      <xdr:colOff>721180</xdr:colOff>
      <xdr:row>49</xdr:row>
      <xdr:rowOff>693966</xdr:rowOff>
    </xdr:to>
    <xdr:sp macro="" textlink="">
      <xdr:nvSpPr>
        <xdr:cNvPr id="121" name="120 Elipse"/>
        <xdr:cNvSpPr/>
      </xdr:nvSpPr>
      <xdr:spPr>
        <a:xfrm>
          <a:off x="23662822" y="38263287"/>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462643</xdr:colOff>
      <xdr:row>50</xdr:row>
      <xdr:rowOff>585107</xdr:rowOff>
    </xdr:from>
    <xdr:to>
      <xdr:col>18</xdr:col>
      <xdr:colOff>762001</xdr:colOff>
      <xdr:row>50</xdr:row>
      <xdr:rowOff>816429</xdr:rowOff>
    </xdr:to>
    <xdr:sp macro="" textlink="">
      <xdr:nvSpPr>
        <xdr:cNvPr id="122" name="121 Elipse"/>
        <xdr:cNvSpPr/>
      </xdr:nvSpPr>
      <xdr:spPr>
        <a:xfrm>
          <a:off x="23703643" y="39678428"/>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408215</xdr:colOff>
      <xdr:row>51</xdr:row>
      <xdr:rowOff>449036</xdr:rowOff>
    </xdr:from>
    <xdr:to>
      <xdr:col>18</xdr:col>
      <xdr:colOff>707573</xdr:colOff>
      <xdr:row>51</xdr:row>
      <xdr:rowOff>680358</xdr:rowOff>
    </xdr:to>
    <xdr:sp macro="" textlink="">
      <xdr:nvSpPr>
        <xdr:cNvPr id="123" name="122 Elipse"/>
        <xdr:cNvSpPr/>
      </xdr:nvSpPr>
      <xdr:spPr>
        <a:xfrm>
          <a:off x="23649215" y="4099832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367393</xdr:colOff>
      <xdr:row>52</xdr:row>
      <xdr:rowOff>285749</xdr:rowOff>
    </xdr:from>
    <xdr:to>
      <xdr:col>18</xdr:col>
      <xdr:colOff>666751</xdr:colOff>
      <xdr:row>52</xdr:row>
      <xdr:rowOff>517071</xdr:rowOff>
    </xdr:to>
    <xdr:sp macro="" textlink="">
      <xdr:nvSpPr>
        <xdr:cNvPr id="124" name="123 Elipse"/>
        <xdr:cNvSpPr/>
      </xdr:nvSpPr>
      <xdr:spPr>
        <a:xfrm>
          <a:off x="23608393" y="4212771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394607</xdr:colOff>
      <xdr:row>53</xdr:row>
      <xdr:rowOff>408215</xdr:rowOff>
    </xdr:from>
    <xdr:to>
      <xdr:col>18</xdr:col>
      <xdr:colOff>693965</xdr:colOff>
      <xdr:row>53</xdr:row>
      <xdr:rowOff>639537</xdr:rowOff>
    </xdr:to>
    <xdr:sp macro="" textlink="">
      <xdr:nvSpPr>
        <xdr:cNvPr id="125" name="124 Elipse"/>
        <xdr:cNvSpPr/>
      </xdr:nvSpPr>
      <xdr:spPr>
        <a:xfrm>
          <a:off x="23635607" y="4305300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381000</xdr:colOff>
      <xdr:row>70</xdr:row>
      <xdr:rowOff>190501</xdr:rowOff>
    </xdr:from>
    <xdr:to>
      <xdr:col>18</xdr:col>
      <xdr:colOff>680358</xdr:colOff>
      <xdr:row>70</xdr:row>
      <xdr:rowOff>421823</xdr:rowOff>
    </xdr:to>
    <xdr:sp macro="" textlink="">
      <xdr:nvSpPr>
        <xdr:cNvPr id="129" name="128 Elipse"/>
        <xdr:cNvSpPr/>
      </xdr:nvSpPr>
      <xdr:spPr>
        <a:xfrm>
          <a:off x="23622000" y="5295900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299357</xdr:colOff>
      <xdr:row>69</xdr:row>
      <xdr:rowOff>571500</xdr:rowOff>
    </xdr:from>
    <xdr:to>
      <xdr:col>18</xdr:col>
      <xdr:colOff>598715</xdr:colOff>
      <xdr:row>69</xdr:row>
      <xdr:rowOff>802822</xdr:rowOff>
    </xdr:to>
    <xdr:sp macro="" textlink="">
      <xdr:nvSpPr>
        <xdr:cNvPr id="130" name="129 Elipse"/>
        <xdr:cNvSpPr/>
      </xdr:nvSpPr>
      <xdr:spPr>
        <a:xfrm>
          <a:off x="23540357" y="5233307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489857</xdr:colOff>
      <xdr:row>21</xdr:row>
      <xdr:rowOff>176893</xdr:rowOff>
    </xdr:from>
    <xdr:to>
      <xdr:col>18</xdr:col>
      <xdr:colOff>789215</xdr:colOff>
      <xdr:row>21</xdr:row>
      <xdr:rowOff>408215</xdr:rowOff>
    </xdr:to>
    <xdr:sp macro="" textlink="">
      <xdr:nvSpPr>
        <xdr:cNvPr id="140" name="139 Elipse"/>
        <xdr:cNvSpPr/>
      </xdr:nvSpPr>
      <xdr:spPr>
        <a:xfrm>
          <a:off x="23730857" y="15729857"/>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421822</xdr:colOff>
      <xdr:row>20</xdr:row>
      <xdr:rowOff>353786</xdr:rowOff>
    </xdr:from>
    <xdr:to>
      <xdr:col>18</xdr:col>
      <xdr:colOff>721180</xdr:colOff>
      <xdr:row>20</xdr:row>
      <xdr:rowOff>585108</xdr:rowOff>
    </xdr:to>
    <xdr:sp macro="" textlink="">
      <xdr:nvSpPr>
        <xdr:cNvPr id="141" name="140 Elipse"/>
        <xdr:cNvSpPr/>
      </xdr:nvSpPr>
      <xdr:spPr>
        <a:xfrm>
          <a:off x="23662822" y="1489982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340179</xdr:colOff>
      <xdr:row>23</xdr:row>
      <xdr:rowOff>353786</xdr:rowOff>
    </xdr:from>
    <xdr:to>
      <xdr:col>18</xdr:col>
      <xdr:colOff>639537</xdr:colOff>
      <xdr:row>23</xdr:row>
      <xdr:rowOff>585108</xdr:rowOff>
    </xdr:to>
    <xdr:sp macro="" textlink="">
      <xdr:nvSpPr>
        <xdr:cNvPr id="102" name="101 Elipse"/>
        <xdr:cNvSpPr/>
      </xdr:nvSpPr>
      <xdr:spPr>
        <a:xfrm>
          <a:off x="23581179" y="24247929"/>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353786</xdr:colOff>
      <xdr:row>24</xdr:row>
      <xdr:rowOff>272142</xdr:rowOff>
    </xdr:from>
    <xdr:to>
      <xdr:col>18</xdr:col>
      <xdr:colOff>653144</xdr:colOff>
      <xdr:row>24</xdr:row>
      <xdr:rowOff>503464</xdr:rowOff>
    </xdr:to>
    <xdr:sp macro="" textlink="">
      <xdr:nvSpPr>
        <xdr:cNvPr id="103" name="102 Elipse"/>
        <xdr:cNvSpPr/>
      </xdr:nvSpPr>
      <xdr:spPr>
        <a:xfrm>
          <a:off x="23594786" y="25254856"/>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370114</xdr:colOff>
      <xdr:row>25</xdr:row>
      <xdr:rowOff>356505</xdr:rowOff>
    </xdr:from>
    <xdr:to>
      <xdr:col>18</xdr:col>
      <xdr:colOff>669472</xdr:colOff>
      <xdr:row>25</xdr:row>
      <xdr:rowOff>587827</xdr:rowOff>
    </xdr:to>
    <xdr:sp macro="" textlink="">
      <xdr:nvSpPr>
        <xdr:cNvPr id="104" name="103 Elipse"/>
        <xdr:cNvSpPr/>
      </xdr:nvSpPr>
      <xdr:spPr>
        <a:xfrm>
          <a:off x="23611114" y="2614204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386442</xdr:colOff>
      <xdr:row>26</xdr:row>
      <xdr:rowOff>318406</xdr:rowOff>
    </xdr:from>
    <xdr:to>
      <xdr:col>18</xdr:col>
      <xdr:colOff>685800</xdr:colOff>
      <xdr:row>26</xdr:row>
      <xdr:rowOff>549728</xdr:rowOff>
    </xdr:to>
    <xdr:sp macro="" textlink="">
      <xdr:nvSpPr>
        <xdr:cNvPr id="105" name="104 Elipse"/>
        <xdr:cNvSpPr/>
      </xdr:nvSpPr>
      <xdr:spPr>
        <a:xfrm>
          <a:off x="23627442" y="2701562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389163</xdr:colOff>
      <xdr:row>27</xdr:row>
      <xdr:rowOff>307520</xdr:rowOff>
    </xdr:from>
    <xdr:to>
      <xdr:col>18</xdr:col>
      <xdr:colOff>688521</xdr:colOff>
      <xdr:row>27</xdr:row>
      <xdr:rowOff>538842</xdr:rowOff>
    </xdr:to>
    <xdr:sp macro="" textlink="">
      <xdr:nvSpPr>
        <xdr:cNvPr id="106" name="105 Elipse"/>
        <xdr:cNvSpPr/>
      </xdr:nvSpPr>
      <xdr:spPr>
        <a:xfrm>
          <a:off x="23630163" y="2772591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405491</xdr:colOff>
      <xdr:row>28</xdr:row>
      <xdr:rowOff>323849</xdr:rowOff>
    </xdr:from>
    <xdr:to>
      <xdr:col>18</xdr:col>
      <xdr:colOff>704849</xdr:colOff>
      <xdr:row>28</xdr:row>
      <xdr:rowOff>555171</xdr:rowOff>
    </xdr:to>
    <xdr:sp macro="" textlink="">
      <xdr:nvSpPr>
        <xdr:cNvPr id="107" name="106 Elipse"/>
        <xdr:cNvSpPr/>
      </xdr:nvSpPr>
      <xdr:spPr>
        <a:xfrm>
          <a:off x="23646491" y="2854506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340179</xdr:colOff>
      <xdr:row>108</xdr:row>
      <xdr:rowOff>217714</xdr:rowOff>
    </xdr:from>
    <xdr:to>
      <xdr:col>18</xdr:col>
      <xdr:colOff>639537</xdr:colOff>
      <xdr:row>108</xdr:row>
      <xdr:rowOff>449036</xdr:rowOff>
    </xdr:to>
    <xdr:sp macro="" textlink="">
      <xdr:nvSpPr>
        <xdr:cNvPr id="126" name="125 Elipse"/>
        <xdr:cNvSpPr/>
      </xdr:nvSpPr>
      <xdr:spPr>
        <a:xfrm>
          <a:off x="25649465" y="71845714"/>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353786</xdr:colOff>
      <xdr:row>109</xdr:row>
      <xdr:rowOff>299355</xdr:rowOff>
    </xdr:from>
    <xdr:to>
      <xdr:col>18</xdr:col>
      <xdr:colOff>653144</xdr:colOff>
      <xdr:row>109</xdr:row>
      <xdr:rowOff>530677</xdr:rowOff>
    </xdr:to>
    <xdr:sp macro="" textlink="">
      <xdr:nvSpPr>
        <xdr:cNvPr id="131" name="130 Elipse"/>
        <xdr:cNvSpPr/>
      </xdr:nvSpPr>
      <xdr:spPr>
        <a:xfrm>
          <a:off x="25663072" y="72526069"/>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367393</xdr:colOff>
      <xdr:row>110</xdr:row>
      <xdr:rowOff>54430</xdr:rowOff>
    </xdr:from>
    <xdr:to>
      <xdr:col>18</xdr:col>
      <xdr:colOff>666751</xdr:colOff>
      <xdr:row>110</xdr:row>
      <xdr:rowOff>285752</xdr:rowOff>
    </xdr:to>
    <xdr:sp macro="" textlink="">
      <xdr:nvSpPr>
        <xdr:cNvPr id="132" name="131 Elipse"/>
        <xdr:cNvSpPr/>
      </xdr:nvSpPr>
      <xdr:spPr>
        <a:xfrm>
          <a:off x="25676679" y="73083966"/>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380999</xdr:colOff>
      <xdr:row>111</xdr:row>
      <xdr:rowOff>163285</xdr:rowOff>
    </xdr:from>
    <xdr:to>
      <xdr:col>18</xdr:col>
      <xdr:colOff>680356</xdr:colOff>
      <xdr:row>111</xdr:row>
      <xdr:rowOff>476249</xdr:rowOff>
    </xdr:to>
    <xdr:sp macro="" textlink="">
      <xdr:nvSpPr>
        <xdr:cNvPr id="133" name="132 Elipse"/>
        <xdr:cNvSpPr/>
      </xdr:nvSpPr>
      <xdr:spPr>
        <a:xfrm flipV="1">
          <a:off x="25690285" y="73587428"/>
          <a:ext cx="299357" cy="31296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367392</xdr:colOff>
      <xdr:row>112</xdr:row>
      <xdr:rowOff>176892</xdr:rowOff>
    </xdr:from>
    <xdr:to>
      <xdr:col>18</xdr:col>
      <xdr:colOff>666750</xdr:colOff>
      <xdr:row>112</xdr:row>
      <xdr:rowOff>408214</xdr:rowOff>
    </xdr:to>
    <xdr:sp macro="" textlink="">
      <xdr:nvSpPr>
        <xdr:cNvPr id="134" name="133 Elipse"/>
        <xdr:cNvSpPr/>
      </xdr:nvSpPr>
      <xdr:spPr>
        <a:xfrm>
          <a:off x="25676678" y="74199749"/>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435427</xdr:colOff>
      <xdr:row>113</xdr:row>
      <xdr:rowOff>163286</xdr:rowOff>
    </xdr:from>
    <xdr:to>
      <xdr:col>18</xdr:col>
      <xdr:colOff>693963</xdr:colOff>
      <xdr:row>113</xdr:row>
      <xdr:rowOff>383723</xdr:rowOff>
    </xdr:to>
    <xdr:sp macro="" textlink="">
      <xdr:nvSpPr>
        <xdr:cNvPr id="135" name="134 Elipse"/>
        <xdr:cNvSpPr/>
      </xdr:nvSpPr>
      <xdr:spPr>
        <a:xfrm>
          <a:off x="25744713" y="74784857"/>
          <a:ext cx="258536" cy="220437"/>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435429</xdr:colOff>
      <xdr:row>114</xdr:row>
      <xdr:rowOff>136072</xdr:rowOff>
    </xdr:from>
    <xdr:to>
      <xdr:col>18</xdr:col>
      <xdr:colOff>693965</xdr:colOff>
      <xdr:row>114</xdr:row>
      <xdr:rowOff>356509</xdr:rowOff>
    </xdr:to>
    <xdr:sp macro="" textlink="">
      <xdr:nvSpPr>
        <xdr:cNvPr id="136" name="135 Elipse"/>
        <xdr:cNvSpPr/>
      </xdr:nvSpPr>
      <xdr:spPr>
        <a:xfrm>
          <a:off x="25744715" y="75356358"/>
          <a:ext cx="258536" cy="220437"/>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397328</xdr:colOff>
      <xdr:row>31</xdr:row>
      <xdr:rowOff>397327</xdr:rowOff>
    </xdr:from>
    <xdr:to>
      <xdr:col>18</xdr:col>
      <xdr:colOff>696686</xdr:colOff>
      <xdr:row>31</xdr:row>
      <xdr:rowOff>628649</xdr:rowOff>
    </xdr:to>
    <xdr:sp macro="" textlink="">
      <xdr:nvSpPr>
        <xdr:cNvPr id="120" name="119 Elipse"/>
        <xdr:cNvSpPr/>
      </xdr:nvSpPr>
      <xdr:spPr>
        <a:xfrm>
          <a:off x="23638328" y="28264756"/>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410935</xdr:colOff>
      <xdr:row>32</xdr:row>
      <xdr:rowOff>519792</xdr:rowOff>
    </xdr:from>
    <xdr:to>
      <xdr:col>18</xdr:col>
      <xdr:colOff>710293</xdr:colOff>
      <xdr:row>32</xdr:row>
      <xdr:rowOff>751114</xdr:rowOff>
    </xdr:to>
    <xdr:sp macro="" textlink="">
      <xdr:nvSpPr>
        <xdr:cNvPr id="127" name="126 Elipse"/>
        <xdr:cNvSpPr/>
      </xdr:nvSpPr>
      <xdr:spPr>
        <a:xfrm>
          <a:off x="23651935" y="24032935"/>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427263</xdr:colOff>
      <xdr:row>33</xdr:row>
      <xdr:rowOff>536121</xdr:rowOff>
    </xdr:from>
    <xdr:to>
      <xdr:col>18</xdr:col>
      <xdr:colOff>726621</xdr:colOff>
      <xdr:row>33</xdr:row>
      <xdr:rowOff>767443</xdr:rowOff>
    </xdr:to>
    <xdr:sp macro="" textlink="">
      <xdr:nvSpPr>
        <xdr:cNvPr id="128" name="127 Elipse"/>
        <xdr:cNvSpPr/>
      </xdr:nvSpPr>
      <xdr:spPr>
        <a:xfrm>
          <a:off x="23668263" y="2549162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tabSelected="1" zoomScale="80" zoomScaleNormal="80" workbookViewId="0">
      <pane ySplit="1" topLeftCell="A98" activePane="bottomLeft" state="frozen"/>
      <selection pane="bottomLeft" activeCell="A73" sqref="A73"/>
    </sheetView>
  </sheetViews>
  <sheetFormatPr baseColWidth="10" defaultRowHeight="14.25" x14ac:dyDescent="0.2"/>
  <cols>
    <col min="1" max="1" width="9.25" customWidth="1"/>
    <col min="2" max="2" width="7.5" customWidth="1"/>
    <col min="3" max="3" width="14.375" customWidth="1"/>
    <col min="4" max="4" width="25" customWidth="1"/>
    <col min="5" max="5" width="20" customWidth="1"/>
    <col min="6" max="6" width="12.375" customWidth="1"/>
    <col min="7" max="7" width="28.875" customWidth="1"/>
    <col min="8" max="8" width="12.875" customWidth="1"/>
    <col min="9" max="11" width="13.125" customWidth="1"/>
    <col min="12" max="12" width="14.875" customWidth="1"/>
    <col min="13" max="16" width="14.625" customWidth="1"/>
    <col min="17" max="17" width="27.75" customWidth="1"/>
    <col min="18" max="18" width="14.5" customWidth="1"/>
    <col min="19" max="19" width="13.5" customWidth="1"/>
    <col min="20" max="22" width="13.625" customWidth="1"/>
  </cols>
  <sheetData>
    <row r="1" spans="1:22" ht="140.25" customHeight="1" thickBot="1" x14ac:dyDescent="0.25">
      <c r="A1" s="1" t="s">
        <v>0</v>
      </c>
      <c r="B1" s="1" t="s">
        <v>205</v>
      </c>
      <c r="C1" s="1" t="s">
        <v>1</v>
      </c>
      <c r="D1" s="1" t="s">
        <v>2</v>
      </c>
      <c r="E1" s="1" t="s">
        <v>3</v>
      </c>
      <c r="F1" s="1" t="s">
        <v>4</v>
      </c>
      <c r="G1" s="2" t="s">
        <v>5</v>
      </c>
      <c r="H1" s="2" t="s">
        <v>6</v>
      </c>
      <c r="I1" s="2" t="s">
        <v>7</v>
      </c>
      <c r="J1" s="2" t="s">
        <v>120</v>
      </c>
      <c r="K1" s="2" t="s">
        <v>131</v>
      </c>
      <c r="L1" s="2" t="s">
        <v>261</v>
      </c>
      <c r="M1" s="2" t="s">
        <v>262</v>
      </c>
      <c r="N1" s="2" t="s">
        <v>263</v>
      </c>
      <c r="O1" s="2" t="s">
        <v>171</v>
      </c>
      <c r="P1" s="2" t="s">
        <v>172</v>
      </c>
      <c r="Q1" s="2" t="s">
        <v>173</v>
      </c>
      <c r="R1" s="2" t="s">
        <v>264</v>
      </c>
      <c r="S1" s="2" t="s">
        <v>117</v>
      </c>
      <c r="T1" s="2" t="s">
        <v>125</v>
      </c>
      <c r="U1" s="2" t="s">
        <v>118</v>
      </c>
      <c r="V1" s="2" t="s">
        <v>119</v>
      </c>
    </row>
    <row r="2" spans="1:22" ht="28.5" x14ac:dyDescent="0.2">
      <c r="A2" s="3">
        <v>1</v>
      </c>
      <c r="B2" s="3"/>
      <c r="C2" s="6" t="s">
        <v>8</v>
      </c>
      <c r="D2" s="15"/>
      <c r="E2" s="15"/>
      <c r="F2" s="16"/>
      <c r="G2" s="17"/>
      <c r="H2" s="18"/>
      <c r="I2" s="18"/>
      <c r="J2" s="18"/>
      <c r="K2" s="18"/>
      <c r="L2" s="19"/>
      <c r="M2" s="19"/>
      <c r="N2" s="19"/>
      <c r="O2" s="19"/>
      <c r="P2" s="19"/>
      <c r="Q2" s="19"/>
      <c r="R2" s="19"/>
      <c r="S2" s="19"/>
      <c r="T2" s="19"/>
      <c r="U2" s="19"/>
      <c r="V2" s="19"/>
    </row>
    <row r="3" spans="1:22" ht="99.75" x14ac:dyDescent="0.2">
      <c r="A3" s="4">
        <v>1.1000000000000001</v>
      </c>
      <c r="B3" s="4">
        <v>1</v>
      </c>
      <c r="C3" s="7" t="s">
        <v>8</v>
      </c>
      <c r="D3" s="20" t="s">
        <v>9</v>
      </c>
      <c r="E3" s="21" t="s">
        <v>10</v>
      </c>
      <c r="F3" s="22" t="s">
        <v>11</v>
      </c>
      <c r="G3" s="23" t="s">
        <v>12</v>
      </c>
      <c r="H3" s="24" t="s">
        <v>13</v>
      </c>
      <c r="I3" s="25" t="s">
        <v>14</v>
      </c>
      <c r="J3" s="24" t="s">
        <v>121</v>
      </c>
      <c r="K3" s="24" t="s">
        <v>208</v>
      </c>
      <c r="L3" s="26">
        <v>1</v>
      </c>
      <c r="M3" s="27">
        <v>0.56100000000000005</v>
      </c>
      <c r="N3" s="28">
        <v>1</v>
      </c>
      <c r="O3" s="28">
        <v>1</v>
      </c>
      <c r="P3" s="72">
        <f>O3*1/L3</f>
        <v>1</v>
      </c>
      <c r="Q3" s="73" t="s">
        <v>315</v>
      </c>
      <c r="R3" s="12"/>
      <c r="S3" s="11"/>
      <c r="T3" s="11"/>
      <c r="U3" s="11"/>
      <c r="V3" s="11"/>
    </row>
    <row r="4" spans="1:22" ht="71.25" x14ac:dyDescent="0.2">
      <c r="A4" s="4">
        <v>1.2</v>
      </c>
      <c r="B4" s="4">
        <v>3</v>
      </c>
      <c r="C4" s="7" t="s">
        <v>8</v>
      </c>
      <c r="D4" s="29"/>
      <c r="E4" s="21" t="s">
        <v>141</v>
      </c>
      <c r="F4" s="22" t="s">
        <v>11</v>
      </c>
      <c r="G4" s="23" t="s">
        <v>142</v>
      </c>
      <c r="H4" s="24" t="s">
        <v>13</v>
      </c>
      <c r="I4" s="7" t="s">
        <v>130</v>
      </c>
      <c r="J4" s="7" t="s">
        <v>122</v>
      </c>
      <c r="K4" s="7" t="s">
        <v>208</v>
      </c>
      <c r="L4" s="26">
        <v>1</v>
      </c>
      <c r="M4" s="26">
        <v>0.5</v>
      </c>
      <c r="N4" s="28">
        <v>1</v>
      </c>
      <c r="O4" s="28">
        <v>1</v>
      </c>
      <c r="P4" s="72">
        <f>O4*1/L4</f>
        <v>1</v>
      </c>
      <c r="Q4" s="73" t="s">
        <v>316</v>
      </c>
      <c r="R4" s="12"/>
      <c r="S4" s="11"/>
      <c r="T4" s="11"/>
      <c r="U4" s="11"/>
      <c r="V4" s="11"/>
    </row>
    <row r="5" spans="1:22" ht="71.25" x14ac:dyDescent="0.2">
      <c r="A5" s="4">
        <v>1.3</v>
      </c>
      <c r="B5" s="4">
        <v>2</v>
      </c>
      <c r="C5" s="7" t="s">
        <v>8</v>
      </c>
      <c r="D5" s="29"/>
      <c r="E5" s="21" t="s">
        <v>127</v>
      </c>
      <c r="F5" s="22" t="s">
        <v>11</v>
      </c>
      <c r="G5" s="23" t="s">
        <v>128</v>
      </c>
      <c r="H5" s="24" t="s">
        <v>13</v>
      </c>
      <c r="I5" s="7" t="s">
        <v>14</v>
      </c>
      <c r="J5" s="7" t="s">
        <v>121</v>
      </c>
      <c r="K5" s="7" t="s">
        <v>208</v>
      </c>
      <c r="L5" s="26">
        <v>1</v>
      </c>
      <c r="M5" s="30">
        <v>1</v>
      </c>
      <c r="N5" s="28">
        <v>1</v>
      </c>
      <c r="O5" s="28">
        <v>1</v>
      </c>
      <c r="P5" s="72">
        <f t="shared" ref="P5:P7" si="0">O5*1/L5</f>
        <v>1</v>
      </c>
      <c r="Q5" s="73" t="s">
        <v>317</v>
      </c>
      <c r="R5" s="12"/>
      <c r="S5" s="11"/>
      <c r="T5" s="11"/>
      <c r="U5" s="11"/>
      <c r="V5" s="11"/>
    </row>
    <row r="6" spans="1:22" ht="127.5" customHeight="1" x14ac:dyDescent="0.2">
      <c r="A6" s="4" t="s">
        <v>123</v>
      </c>
      <c r="B6" s="4"/>
      <c r="C6" s="7" t="s">
        <v>8</v>
      </c>
      <c r="D6" s="29"/>
      <c r="E6" s="21" t="s">
        <v>126</v>
      </c>
      <c r="F6" s="22" t="s">
        <v>11</v>
      </c>
      <c r="G6" s="23" t="s">
        <v>129</v>
      </c>
      <c r="H6" s="24" t="s">
        <v>37</v>
      </c>
      <c r="I6" s="7" t="s">
        <v>130</v>
      </c>
      <c r="J6" s="7" t="s">
        <v>121</v>
      </c>
      <c r="K6" s="7" t="s">
        <v>208</v>
      </c>
      <c r="L6" s="26">
        <v>1</v>
      </c>
      <c r="M6" s="26">
        <v>0.5</v>
      </c>
      <c r="N6" s="28">
        <v>1</v>
      </c>
      <c r="O6" s="28">
        <v>1</v>
      </c>
      <c r="P6" s="72">
        <f t="shared" si="0"/>
        <v>1</v>
      </c>
      <c r="Q6" s="73" t="s">
        <v>318</v>
      </c>
      <c r="R6" s="12"/>
      <c r="S6" s="11"/>
      <c r="T6" s="11"/>
      <c r="U6" s="11"/>
      <c r="V6" s="11"/>
    </row>
    <row r="7" spans="1:22" ht="99.75" x14ac:dyDescent="0.2">
      <c r="A7" s="4" t="s">
        <v>124</v>
      </c>
      <c r="B7" s="4"/>
      <c r="C7" s="7" t="s">
        <v>8</v>
      </c>
      <c r="D7" s="31"/>
      <c r="E7" s="21" t="s">
        <v>166</v>
      </c>
      <c r="F7" s="22" t="s">
        <v>11</v>
      </c>
      <c r="G7" s="23" t="s">
        <v>174</v>
      </c>
      <c r="H7" s="24" t="s">
        <v>15</v>
      </c>
      <c r="I7" s="7" t="s">
        <v>14</v>
      </c>
      <c r="J7" s="7" t="s">
        <v>121</v>
      </c>
      <c r="K7" s="7" t="s">
        <v>208</v>
      </c>
      <c r="L7" s="26">
        <v>1</v>
      </c>
      <c r="M7" s="11">
        <v>0</v>
      </c>
      <c r="N7" s="28">
        <v>1</v>
      </c>
      <c r="O7" s="28">
        <v>1</v>
      </c>
      <c r="P7" s="72">
        <f t="shared" si="0"/>
        <v>1</v>
      </c>
      <c r="Q7" s="73" t="s">
        <v>319</v>
      </c>
      <c r="R7" s="12"/>
      <c r="S7" s="11"/>
      <c r="T7" s="11"/>
      <c r="U7" s="11"/>
      <c r="V7" s="11"/>
    </row>
    <row r="8" spans="1:22" ht="35.25" customHeight="1" x14ac:dyDescent="0.2">
      <c r="A8" s="3">
        <v>2</v>
      </c>
      <c r="B8" s="3"/>
      <c r="C8" s="6" t="s">
        <v>143</v>
      </c>
      <c r="D8" s="15"/>
      <c r="E8" s="5"/>
      <c r="F8" s="16"/>
      <c r="G8" s="32"/>
      <c r="H8" s="6"/>
      <c r="I8" s="6"/>
      <c r="J8" s="6"/>
      <c r="K8" s="6"/>
      <c r="L8" s="33"/>
      <c r="M8" s="33"/>
      <c r="N8" s="33"/>
      <c r="O8" s="33"/>
      <c r="P8" s="33"/>
      <c r="Q8" s="94"/>
      <c r="R8" s="34"/>
      <c r="S8" s="33"/>
      <c r="T8" s="33"/>
      <c r="U8" s="33"/>
      <c r="V8" s="33"/>
    </row>
    <row r="9" spans="1:22" ht="56.25" customHeight="1" x14ac:dyDescent="0.2">
      <c r="A9" s="4">
        <v>2.1</v>
      </c>
      <c r="B9" s="4"/>
      <c r="C9" s="7"/>
      <c r="D9" s="20" t="s">
        <v>16</v>
      </c>
      <c r="E9" s="13" t="s">
        <v>204</v>
      </c>
      <c r="F9" s="22" t="s">
        <v>11</v>
      </c>
      <c r="G9" s="23" t="s">
        <v>17</v>
      </c>
      <c r="H9" s="7" t="s">
        <v>13</v>
      </c>
      <c r="I9" s="7" t="s">
        <v>18</v>
      </c>
      <c r="J9" s="7" t="s">
        <v>122</v>
      </c>
      <c r="K9" s="7" t="s">
        <v>208</v>
      </c>
      <c r="L9" s="35">
        <v>1</v>
      </c>
      <c r="M9" s="35">
        <v>1</v>
      </c>
      <c r="N9" s="35"/>
      <c r="O9" s="35">
        <v>1</v>
      </c>
      <c r="P9" s="72">
        <f t="shared" ref="P9:P14" si="1">O9*1/L9</f>
        <v>1</v>
      </c>
      <c r="Q9" s="73"/>
      <c r="R9" s="12"/>
      <c r="S9" s="11"/>
      <c r="T9" s="11"/>
      <c r="U9" s="11"/>
      <c r="V9" s="11"/>
    </row>
    <row r="10" spans="1:22" ht="44.25" customHeight="1" x14ac:dyDescent="0.2">
      <c r="A10" s="4">
        <v>2.2000000000000002</v>
      </c>
      <c r="B10" s="4"/>
      <c r="C10" s="7"/>
      <c r="D10" s="29"/>
      <c r="E10" s="13" t="s">
        <v>19</v>
      </c>
      <c r="F10" s="22" t="s">
        <v>11</v>
      </c>
      <c r="G10" s="8" t="s">
        <v>20</v>
      </c>
      <c r="H10" s="7" t="s">
        <v>13</v>
      </c>
      <c r="I10" s="7" t="s">
        <v>14</v>
      </c>
      <c r="J10" s="7" t="s">
        <v>122</v>
      </c>
      <c r="K10" s="7" t="s">
        <v>208</v>
      </c>
      <c r="L10" s="36">
        <v>1</v>
      </c>
      <c r="M10" s="36">
        <v>1</v>
      </c>
      <c r="N10" s="36"/>
      <c r="O10" s="36">
        <v>1</v>
      </c>
      <c r="P10" s="72">
        <f t="shared" si="1"/>
        <v>1</v>
      </c>
      <c r="Q10" s="73"/>
      <c r="R10" s="12"/>
      <c r="S10" s="11"/>
      <c r="T10" s="11"/>
      <c r="U10" s="11"/>
      <c r="V10" s="11"/>
    </row>
    <row r="11" spans="1:22" ht="50.25" customHeight="1" x14ac:dyDescent="0.2">
      <c r="A11" s="4">
        <v>2.2999999999999998</v>
      </c>
      <c r="B11" s="4"/>
      <c r="C11" s="7"/>
      <c r="D11" s="29"/>
      <c r="E11" s="13" t="s">
        <v>21</v>
      </c>
      <c r="F11" s="22" t="s">
        <v>11</v>
      </c>
      <c r="G11" s="8" t="s">
        <v>22</v>
      </c>
      <c r="H11" s="7" t="s">
        <v>13</v>
      </c>
      <c r="I11" s="7" t="s">
        <v>14</v>
      </c>
      <c r="J11" s="7" t="s">
        <v>122</v>
      </c>
      <c r="K11" s="7" t="s">
        <v>208</v>
      </c>
      <c r="L11" s="36">
        <v>1</v>
      </c>
      <c r="M11" s="36">
        <v>1</v>
      </c>
      <c r="N11" s="36"/>
      <c r="O11" s="36">
        <v>1</v>
      </c>
      <c r="P11" s="72">
        <f t="shared" si="1"/>
        <v>1</v>
      </c>
      <c r="Q11" s="73"/>
      <c r="R11" s="12"/>
      <c r="S11" s="11"/>
      <c r="T11" s="11"/>
      <c r="U11" s="11"/>
      <c r="V11" s="11"/>
    </row>
    <row r="12" spans="1:22" ht="50.25" customHeight="1" x14ac:dyDescent="0.2">
      <c r="A12" s="4">
        <v>2.4</v>
      </c>
      <c r="B12" s="4"/>
      <c r="C12" s="7"/>
      <c r="D12" s="29"/>
      <c r="E12" s="74" t="s">
        <v>23</v>
      </c>
      <c r="F12" s="22" t="s">
        <v>11</v>
      </c>
      <c r="G12" s="8" t="s">
        <v>24</v>
      </c>
      <c r="H12" s="7" t="s">
        <v>15</v>
      </c>
      <c r="I12" s="7" t="s">
        <v>18</v>
      </c>
      <c r="J12" s="7" t="s">
        <v>122</v>
      </c>
      <c r="K12" s="7" t="s">
        <v>208</v>
      </c>
      <c r="L12" s="36">
        <v>1</v>
      </c>
      <c r="M12" s="36">
        <v>1</v>
      </c>
      <c r="N12" s="36"/>
      <c r="O12" s="36">
        <v>1</v>
      </c>
      <c r="P12" s="72">
        <f t="shared" si="1"/>
        <v>1</v>
      </c>
      <c r="Q12" s="73"/>
      <c r="R12" s="12"/>
      <c r="S12" s="11"/>
      <c r="T12" s="11"/>
      <c r="U12" s="11"/>
      <c r="V12" s="11"/>
    </row>
    <row r="13" spans="1:22" ht="47.25" customHeight="1" x14ac:dyDescent="0.2">
      <c r="A13" s="4">
        <v>2.5</v>
      </c>
      <c r="B13" s="4"/>
      <c r="C13" s="7"/>
      <c r="D13" s="29"/>
      <c r="E13" s="37" t="s">
        <v>25</v>
      </c>
      <c r="F13" s="22" t="s">
        <v>11</v>
      </c>
      <c r="G13" s="8" t="s">
        <v>26</v>
      </c>
      <c r="H13" s="7" t="s">
        <v>13</v>
      </c>
      <c r="I13" s="7" t="s">
        <v>14</v>
      </c>
      <c r="J13" s="7" t="s">
        <v>122</v>
      </c>
      <c r="K13" s="7" t="s">
        <v>208</v>
      </c>
      <c r="L13" s="36">
        <v>1</v>
      </c>
      <c r="M13" s="36">
        <v>1</v>
      </c>
      <c r="N13" s="36"/>
      <c r="O13" s="36">
        <v>1</v>
      </c>
      <c r="P13" s="72">
        <f t="shared" si="1"/>
        <v>1</v>
      </c>
      <c r="Q13" s="73"/>
      <c r="R13" s="12"/>
      <c r="S13" s="11"/>
      <c r="T13" s="11"/>
      <c r="U13" s="11"/>
      <c r="V13" s="11"/>
    </row>
    <row r="14" spans="1:22" ht="71.25" x14ac:dyDescent="0.2">
      <c r="A14" s="4">
        <v>2.6</v>
      </c>
      <c r="B14" s="4"/>
      <c r="C14" s="7"/>
      <c r="D14" s="31"/>
      <c r="E14" s="13" t="s">
        <v>27</v>
      </c>
      <c r="F14" s="22" t="s">
        <v>11</v>
      </c>
      <c r="G14" s="8" t="s">
        <v>28</v>
      </c>
      <c r="H14" s="7" t="s">
        <v>15</v>
      </c>
      <c r="I14" s="7" t="s">
        <v>14</v>
      </c>
      <c r="J14" s="7" t="s">
        <v>122</v>
      </c>
      <c r="K14" s="7" t="s">
        <v>208</v>
      </c>
      <c r="L14" s="36">
        <v>1</v>
      </c>
      <c r="M14" s="36">
        <v>1</v>
      </c>
      <c r="N14" s="36"/>
      <c r="O14" s="36">
        <v>1</v>
      </c>
      <c r="P14" s="72">
        <f t="shared" si="1"/>
        <v>1</v>
      </c>
      <c r="Q14" s="73"/>
      <c r="R14" s="12"/>
      <c r="S14" s="11"/>
      <c r="T14" s="11"/>
      <c r="U14" s="11"/>
      <c r="V14" s="11"/>
    </row>
    <row r="15" spans="1:22" ht="57.75" thickBot="1" x14ac:dyDescent="0.25">
      <c r="A15" s="3">
        <v>3</v>
      </c>
      <c r="B15" s="3"/>
      <c r="C15" s="6" t="s">
        <v>29</v>
      </c>
      <c r="D15" s="15"/>
      <c r="E15" s="15"/>
      <c r="F15" s="38"/>
      <c r="G15" s="32"/>
      <c r="H15" s="5"/>
      <c r="I15" s="5"/>
      <c r="J15" s="5"/>
      <c r="K15" s="5"/>
      <c r="L15" s="33"/>
      <c r="M15" s="33"/>
      <c r="N15" s="33"/>
      <c r="O15" s="33"/>
      <c r="P15" s="33"/>
      <c r="Q15" s="94"/>
      <c r="R15" s="34"/>
      <c r="S15" s="33"/>
      <c r="T15" s="33"/>
      <c r="U15" s="33"/>
      <c r="V15" s="33"/>
    </row>
    <row r="16" spans="1:22" ht="54.75" customHeight="1" x14ac:dyDescent="0.2">
      <c r="A16" s="4">
        <v>3.1</v>
      </c>
      <c r="B16" s="4"/>
      <c r="C16" s="7"/>
      <c r="D16" s="39" t="s">
        <v>30</v>
      </c>
      <c r="E16" s="40" t="s">
        <v>31</v>
      </c>
      <c r="F16" s="41" t="s">
        <v>11</v>
      </c>
      <c r="G16" s="42" t="s">
        <v>32</v>
      </c>
      <c r="H16" s="43" t="s">
        <v>13</v>
      </c>
      <c r="I16" s="43" t="s">
        <v>14</v>
      </c>
      <c r="J16" s="43" t="s">
        <v>122</v>
      </c>
      <c r="K16" s="43" t="s">
        <v>208</v>
      </c>
      <c r="L16" s="36">
        <v>1</v>
      </c>
      <c r="M16" s="36">
        <v>1</v>
      </c>
      <c r="N16" s="36"/>
      <c r="O16" s="36">
        <f>M16*1/L16</f>
        <v>1</v>
      </c>
      <c r="P16" s="72">
        <f>O16*1/L16</f>
        <v>1</v>
      </c>
      <c r="Q16" s="73" t="s">
        <v>299</v>
      </c>
      <c r="R16" s="12"/>
      <c r="S16" s="11"/>
      <c r="T16" s="11"/>
      <c r="U16" s="11"/>
      <c r="V16" s="11"/>
    </row>
    <row r="17" spans="1:22" ht="71.25" x14ac:dyDescent="0.2">
      <c r="A17" s="4">
        <v>3.2</v>
      </c>
      <c r="B17" s="4"/>
      <c r="C17" s="7"/>
      <c r="D17" s="44"/>
      <c r="E17" s="13" t="s">
        <v>33</v>
      </c>
      <c r="F17" s="45" t="s">
        <v>11</v>
      </c>
      <c r="G17" s="8" t="s">
        <v>34</v>
      </c>
      <c r="H17" s="7" t="s">
        <v>13</v>
      </c>
      <c r="I17" s="7" t="s">
        <v>14</v>
      </c>
      <c r="J17" s="7" t="s">
        <v>122</v>
      </c>
      <c r="K17" s="7" t="s">
        <v>208</v>
      </c>
      <c r="L17" s="36">
        <v>1</v>
      </c>
      <c r="M17" s="36">
        <v>1</v>
      </c>
      <c r="N17" s="36"/>
      <c r="O17" s="36">
        <f t="shared" ref="O17" si="2">M17*1/L17</f>
        <v>1</v>
      </c>
      <c r="P17" s="72">
        <f>O17*1/L17</f>
        <v>1</v>
      </c>
      <c r="Q17" s="73" t="s">
        <v>300</v>
      </c>
      <c r="R17" s="12"/>
      <c r="S17" s="11"/>
      <c r="T17" s="11"/>
      <c r="U17" s="11"/>
      <c r="V17" s="11"/>
    </row>
    <row r="18" spans="1:22" ht="54" customHeight="1" x14ac:dyDescent="0.2">
      <c r="A18" s="4">
        <v>3.3</v>
      </c>
      <c r="B18" s="4"/>
      <c r="C18" s="7"/>
      <c r="D18" s="44"/>
      <c r="E18" s="13" t="s">
        <v>144</v>
      </c>
      <c r="F18" s="46" t="s">
        <v>11</v>
      </c>
      <c r="G18" s="8" t="s">
        <v>322</v>
      </c>
      <c r="H18" s="7" t="s">
        <v>15</v>
      </c>
      <c r="I18" s="24" t="s">
        <v>14</v>
      </c>
      <c r="J18" s="24" t="s">
        <v>122</v>
      </c>
      <c r="K18" s="24" t="s">
        <v>208</v>
      </c>
      <c r="L18" s="36">
        <v>1</v>
      </c>
      <c r="M18" s="36">
        <v>1</v>
      </c>
      <c r="N18" s="36"/>
      <c r="O18" s="36">
        <v>0</v>
      </c>
      <c r="P18" s="72">
        <f>O18*1/L18</f>
        <v>0</v>
      </c>
      <c r="Q18" s="73" t="s">
        <v>323</v>
      </c>
      <c r="R18" s="12"/>
      <c r="S18" s="11"/>
      <c r="T18" s="11"/>
      <c r="U18" s="11"/>
      <c r="V18" s="11"/>
    </row>
    <row r="19" spans="1:22" ht="66" customHeight="1" x14ac:dyDescent="0.2">
      <c r="A19" s="4">
        <v>3.4</v>
      </c>
      <c r="B19" s="4"/>
      <c r="C19" s="7"/>
      <c r="D19" s="47"/>
      <c r="E19" s="13" t="s">
        <v>35</v>
      </c>
      <c r="F19" s="45"/>
      <c r="G19" s="8" t="s">
        <v>36</v>
      </c>
      <c r="H19" s="7" t="s">
        <v>37</v>
      </c>
      <c r="I19" s="7" t="s">
        <v>38</v>
      </c>
      <c r="J19" s="7" t="s">
        <v>122</v>
      </c>
      <c r="K19" s="7" t="s">
        <v>208</v>
      </c>
      <c r="L19" s="36">
        <v>1</v>
      </c>
      <c r="M19" s="36"/>
      <c r="N19" s="36"/>
      <c r="O19" s="36">
        <v>0</v>
      </c>
      <c r="P19" s="72">
        <f>O19*1/L19</f>
        <v>0</v>
      </c>
      <c r="Q19" s="73" t="s">
        <v>324</v>
      </c>
      <c r="R19" s="12"/>
      <c r="S19" s="11"/>
      <c r="T19" s="11"/>
      <c r="U19" s="11"/>
      <c r="V19" s="11"/>
    </row>
    <row r="20" spans="1:22" ht="42.75" x14ac:dyDescent="0.2">
      <c r="A20" s="3">
        <v>4</v>
      </c>
      <c r="B20" s="3"/>
      <c r="C20" s="6" t="s">
        <v>39</v>
      </c>
      <c r="D20" s="15"/>
      <c r="E20" s="15"/>
      <c r="F20" s="38"/>
      <c r="G20" s="32"/>
      <c r="H20" s="5"/>
      <c r="I20" s="5"/>
      <c r="J20" s="5"/>
      <c r="K20" s="5"/>
      <c r="L20" s="33"/>
      <c r="M20" s="33"/>
      <c r="N20" s="33"/>
      <c r="O20" s="33"/>
      <c r="P20" s="33"/>
      <c r="Q20" s="94"/>
      <c r="R20" s="34"/>
      <c r="S20" s="33"/>
      <c r="T20" s="33"/>
      <c r="U20" s="33"/>
      <c r="V20" s="33"/>
    </row>
    <row r="21" spans="1:22" ht="91.5" customHeight="1" x14ac:dyDescent="0.2">
      <c r="A21" s="98">
        <v>4.0999999999999996</v>
      </c>
      <c r="B21" s="9"/>
      <c r="C21" s="7"/>
      <c r="D21" s="29"/>
      <c r="E21" s="13" t="s">
        <v>167</v>
      </c>
      <c r="F21" s="45" t="s">
        <v>11</v>
      </c>
      <c r="G21" s="8" t="s">
        <v>169</v>
      </c>
      <c r="H21" s="7" t="s">
        <v>13</v>
      </c>
      <c r="I21" s="7" t="s">
        <v>14</v>
      </c>
      <c r="J21" s="7" t="s">
        <v>121</v>
      </c>
      <c r="K21" s="7" t="s">
        <v>208</v>
      </c>
      <c r="L21" s="48">
        <v>1.4500000000000001E-2</v>
      </c>
      <c r="M21" s="49">
        <v>0.3</v>
      </c>
      <c r="N21" s="50"/>
      <c r="O21" s="50"/>
      <c r="P21" s="72">
        <f>(O21*1/L21)+100%</f>
        <v>1</v>
      </c>
      <c r="Q21" s="73" t="s">
        <v>325</v>
      </c>
      <c r="R21" s="12"/>
      <c r="S21" s="11"/>
      <c r="T21" s="11"/>
      <c r="U21" s="11"/>
      <c r="V21" s="11"/>
    </row>
    <row r="22" spans="1:22" ht="42.75" x14ac:dyDescent="0.2">
      <c r="A22" s="4">
        <v>4.2</v>
      </c>
      <c r="B22" s="4"/>
      <c r="C22" s="7"/>
      <c r="D22" s="31"/>
      <c r="E22" s="13" t="s">
        <v>168</v>
      </c>
      <c r="F22" s="45" t="s">
        <v>134</v>
      </c>
      <c r="G22" s="8" t="s">
        <v>170</v>
      </c>
      <c r="H22" s="7" t="s">
        <v>13</v>
      </c>
      <c r="I22" s="7" t="s">
        <v>38</v>
      </c>
      <c r="J22" s="7" t="s">
        <v>121</v>
      </c>
      <c r="K22" s="7" t="s">
        <v>208</v>
      </c>
      <c r="L22" s="51">
        <v>26000</v>
      </c>
      <c r="M22" s="52">
        <v>17082</v>
      </c>
      <c r="N22" s="49"/>
      <c r="O22" s="49">
        <v>17082</v>
      </c>
      <c r="P22" s="72">
        <f>O22*1/L22</f>
        <v>0.65700000000000003</v>
      </c>
      <c r="Q22" s="73" t="s">
        <v>268</v>
      </c>
      <c r="R22" s="12"/>
      <c r="S22" s="11"/>
      <c r="T22" s="11"/>
      <c r="U22" s="11"/>
      <c r="V22" s="11"/>
    </row>
    <row r="23" spans="1:22" ht="15" x14ac:dyDescent="0.2">
      <c r="A23" s="3" t="s">
        <v>41</v>
      </c>
      <c r="B23" s="3"/>
      <c r="C23" s="6" t="s">
        <v>42</v>
      </c>
      <c r="D23" s="15"/>
      <c r="E23" s="15"/>
      <c r="F23" s="38"/>
      <c r="G23" s="32"/>
      <c r="H23" s="5"/>
      <c r="I23" s="5"/>
      <c r="J23" s="5"/>
      <c r="K23" s="5"/>
      <c r="L23" s="33"/>
      <c r="M23" s="33"/>
      <c r="N23" s="33"/>
      <c r="O23" s="33"/>
      <c r="P23" s="33"/>
      <c r="Q23" s="94"/>
      <c r="R23" s="34"/>
      <c r="S23" s="33"/>
      <c r="T23" s="33"/>
      <c r="U23" s="33"/>
      <c r="V23" s="33"/>
    </row>
    <row r="24" spans="1:22" ht="85.5" x14ac:dyDescent="0.2">
      <c r="A24" s="4">
        <v>5.0999999999999996</v>
      </c>
      <c r="B24" s="4"/>
      <c r="C24" s="7"/>
      <c r="D24" s="29"/>
      <c r="E24" s="75" t="s">
        <v>175</v>
      </c>
      <c r="F24" s="45" t="s">
        <v>11</v>
      </c>
      <c r="G24" s="10" t="s">
        <v>181</v>
      </c>
      <c r="H24" s="7" t="s">
        <v>13</v>
      </c>
      <c r="I24" s="7" t="s">
        <v>43</v>
      </c>
      <c r="J24" s="7" t="s">
        <v>121</v>
      </c>
      <c r="K24" s="7" t="s">
        <v>208</v>
      </c>
      <c r="L24" s="36">
        <v>1</v>
      </c>
      <c r="M24" s="53">
        <v>1</v>
      </c>
      <c r="N24" s="26">
        <v>1</v>
      </c>
      <c r="O24" s="26">
        <v>1</v>
      </c>
      <c r="P24" s="72">
        <f>O24*1/L24</f>
        <v>1</v>
      </c>
      <c r="Q24" s="95" t="s">
        <v>326</v>
      </c>
      <c r="R24" s="12"/>
      <c r="S24" s="11"/>
      <c r="T24" s="11"/>
      <c r="U24" s="11"/>
      <c r="V24" s="11"/>
    </row>
    <row r="25" spans="1:22" ht="57" x14ac:dyDescent="0.2">
      <c r="A25" s="4">
        <v>5.2</v>
      </c>
      <c r="B25" s="4"/>
      <c r="C25" s="7"/>
      <c r="D25" s="29"/>
      <c r="E25" s="75" t="s">
        <v>176</v>
      </c>
      <c r="F25" s="45" t="s">
        <v>11</v>
      </c>
      <c r="G25" s="10" t="s">
        <v>182</v>
      </c>
      <c r="H25" s="7" t="s">
        <v>13</v>
      </c>
      <c r="I25" s="7" t="s">
        <v>43</v>
      </c>
      <c r="J25" s="7" t="s">
        <v>121</v>
      </c>
      <c r="K25" s="7" t="s">
        <v>208</v>
      </c>
      <c r="L25" s="27"/>
      <c r="M25" s="54"/>
      <c r="N25" s="11"/>
      <c r="O25" s="30"/>
      <c r="P25" s="72" t="e">
        <f t="shared" ref="P25:P29" si="3">O25*1/L25</f>
        <v>#DIV/0!</v>
      </c>
      <c r="Q25" s="95"/>
      <c r="R25" s="12"/>
      <c r="S25" s="11"/>
      <c r="T25" s="11"/>
      <c r="U25" s="11"/>
      <c r="V25" s="11"/>
    </row>
    <row r="26" spans="1:22" ht="71.25" x14ac:dyDescent="0.2">
      <c r="A26" s="4">
        <v>5.3</v>
      </c>
      <c r="B26" s="4"/>
      <c r="C26" s="7"/>
      <c r="D26" s="29"/>
      <c r="E26" s="75" t="s">
        <v>177</v>
      </c>
      <c r="F26" s="45" t="s">
        <v>11</v>
      </c>
      <c r="G26" s="10" t="s">
        <v>183</v>
      </c>
      <c r="H26" s="7" t="s">
        <v>13</v>
      </c>
      <c r="I26" s="7" t="s">
        <v>43</v>
      </c>
      <c r="J26" s="7" t="s">
        <v>121</v>
      </c>
      <c r="K26" s="7" t="s">
        <v>208</v>
      </c>
      <c r="L26" s="36">
        <v>1</v>
      </c>
      <c r="M26" s="53">
        <v>1</v>
      </c>
      <c r="N26" s="26">
        <v>1</v>
      </c>
      <c r="O26" s="26">
        <v>1</v>
      </c>
      <c r="P26" s="72">
        <f t="shared" si="3"/>
        <v>1</v>
      </c>
      <c r="Q26" s="95" t="s">
        <v>276</v>
      </c>
      <c r="R26" s="12"/>
      <c r="S26" s="11"/>
      <c r="T26" s="11"/>
      <c r="U26" s="11"/>
      <c r="V26" s="11"/>
    </row>
    <row r="27" spans="1:22" ht="142.5" x14ac:dyDescent="0.2">
      <c r="A27" s="4">
        <v>5.4</v>
      </c>
      <c r="B27" s="4"/>
      <c r="C27" s="7"/>
      <c r="D27" s="29"/>
      <c r="E27" s="75" t="s">
        <v>178</v>
      </c>
      <c r="F27" s="45" t="s">
        <v>11</v>
      </c>
      <c r="G27" s="10" t="s">
        <v>184</v>
      </c>
      <c r="H27" s="7" t="s">
        <v>13</v>
      </c>
      <c r="I27" s="7" t="s">
        <v>43</v>
      </c>
      <c r="J27" s="7" t="s">
        <v>122</v>
      </c>
      <c r="K27" s="7" t="s">
        <v>208</v>
      </c>
      <c r="L27" s="36">
        <v>0.6</v>
      </c>
      <c r="M27" s="53">
        <v>0.55079999999999996</v>
      </c>
      <c r="N27" s="26" t="s">
        <v>278</v>
      </c>
      <c r="O27" s="26">
        <v>0.68030000000000002</v>
      </c>
      <c r="P27" s="72">
        <f t="shared" si="3"/>
        <v>1.1338333333333335</v>
      </c>
      <c r="Q27" s="96" t="s">
        <v>277</v>
      </c>
      <c r="R27" s="12"/>
      <c r="S27" s="11"/>
      <c r="T27" s="11"/>
      <c r="U27" s="11"/>
      <c r="V27" s="11"/>
    </row>
    <row r="28" spans="1:22" ht="57" x14ac:dyDescent="0.2">
      <c r="A28" s="4">
        <v>5.5</v>
      </c>
      <c r="B28" s="4"/>
      <c r="C28" s="7"/>
      <c r="D28" s="29"/>
      <c r="E28" s="75" t="s">
        <v>179</v>
      </c>
      <c r="F28" s="45" t="s">
        <v>11</v>
      </c>
      <c r="G28" s="10" t="s">
        <v>185</v>
      </c>
      <c r="H28" s="7" t="s">
        <v>13</v>
      </c>
      <c r="I28" s="7" t="s">
        <v>43</v>
      </c>
      <c r="J28" s="7" t="s">
        <v>122</v>
      </c>
      <c r="K28" s="7" t="s">
        <v>208</v>
      </c>
      <c r="L28" s="36">
        <v>0.6</v>
      </c>
      <c r="M28" s="54"/>
      <c r="N28" s="26"/>
      <c r="O28" s="26"/>
      <c r="P28" s="72">
        <f t="shared" si="3"/>
        <v>0</v>
      </c>
      <c r="Q28" s="96" t="s">
        <v>279</v>
      </c>
      <c r="R28" s="12"/>
      <c r="S28" s="11"/>
      <c r="T28" s="11"/>
      <c r="U28" s="11"/>
      <c r="V28" s="11"/>
    </row>
    <row r="29" spans="1:22" ht="77.25" customHeight="1" x14ac:dyDescent="0.2">
      <c r="A29" s="4">
        <v>5.6</v>
      </c>
      <c r="B29" s="4"/>
      <c r="C29" s="7"/>
      <c r="D29" s="31"/>
      <c r="E29" s="75" t="s">
        <v>180</v>
      </c>
      <c r="F29" s="45" t="s">
        <v>11</v>
      </c>
      <c r="G29" s="10" t="s">
        <v>186</v>
      </c>
      <c r="H29" s="7" t="s">
        <v>13</v>
      </c>
      <c r="I29" s="7" t="s">
        <v>43</v>
      </c>
      <c r="J29" s="7" t="s">
        <v>121</v>
      </c>
      <c r="K29" s="7" t="s">
        <v>208</v>
      </c>
      <c r="L29" s="36">
        <v>1</v>
      </c>
      <c r="M29" s="54"/>
      <c r="N29" s="26"/>
      <c r="O29" s="26"/>
      <c r="P29" s="72">
        <f t="shared" si="3"/>
        <v>0</v>
      </c>
      <c r="Q29" s="96" t="s">
        <v>279</v>
      </c>
      <c r="R29" s="12"/>
      <c r="S29" s="11"/>
      <c r="T29" s="11"/>
      <c r="U29" s="11"/>
      <c r="V29" s="11"/>
    </row>
    <row r="30" spans="1:22" ht="28.5" x14ac:dyDescent="0.2">
      <c r="A30" s="3">
        <v>6</v>
      </c>
      <c r="B30" s="3"/>
      <c r="C30" s="6" t="s">
        <v>44</v>
      </c>
      <c r="D30" s="15"/>
      <c r="E30" s="15"/>
      <c r="F30" s="38"/>
      <c r="G30" s="32"/>
      <c r="H30" s="5"/>
      <c r="I30" s="5"/>
      <c r="J30" s="5"/>
      <c r="K30" s="5"/>
      <c r="L30" s="33"/>
      <c r="M30" s="33"/>
      <c r="N30" s="33"/>
      <c r="O30" s="33"/>
      <c r="P30" s="33"/>
      <c r="Q30" s="94"/>
      <c r="R30" s="34"/>
      <c r="S30" s="33"/>
      <c r="T30" s="33"/>
      <c r="U30" s="33"/>
      <c r="V30" s="33"/>
    </row>
    <row r="31" spans="1:22" ht="153" customHeight="1" x14ac:dyDescent="0.2">
      <c r="A31" s="4">
        <v>6.1</v>
      </c>
      <c r="B31" s="4"/>
      <c r="C31" s="7"/>
      <c r="D31" s="20" t="s">
        <v>45</v>
      </c>
      <c r="E31" s="13" t="s">
        <v>46</v>
      </c>
      <c r="F31" s="45" t="s">
        <v>11</v>
      </c>
      <c r="G31" s="55" t="s">
        <v>187</v>
      </c>
      <c r="H31" s="7" t="s">
        <v>13</v>
      </c>
      <c r="I31" s="7" t="s">
        <v>14</v>
      </c>
      <c r="J31" s="7" t="s">
        <v>121</v>
      </c>
      <c r="K31" s="7" t="s">
        <v>208</v>
      </c>
      <c r="L31" s="26">
        <v>1</v>
      </c>
      <c r="M31" s="53">
        <v>0.36</v>
      </c>
      <c r="N31" s="26">
        <v>1</v>
      </c>
      <c r="O31" s="26">
        <v>1</v>
      </c>
      <c r="P31" s="72">
        <f>O31*1/L31</f>
        <v>1</v>
      </c>
      <c r="Q31" s="96" t="s">
        <v>327</v>
      </c>
      <c r="R31" s="12"/>
      <c r="S31" s="11"/>
      <c r="T31" s="11"/>
      <c r="U31" s="11"/>
      <c r="V31" s="11"/>
    </row>
    <row r="32" spans="1:22" ht="228" x14ac:dyDescent="0.2">
      <c r="A32" s="4">
        <v>6.2</v>
      </c>
      <c r="B32" s="4"/>
      <c r="C32" s="7"/>
      <c r="D32" s="29"/>
      <c r="E32" s="56" t="s">
        <v>328</v>
      </c>
      <c r="F32" s="57" t="s">
        <v>11</v>
      </c>
      <c r="G32" s="58" t="s">
        <v>190</v>
      </c>
      <c r="H32" s="7" t="s">
        <v>13</v>
      </c>
      <c r="I32" s="7" t="s">
        <v>14</v>
      </c>
      <c r="J32" s="7" t="s">
        <v>121</v>
      </c>
      <c r="K32" s="7" t="s">
        <v>208</v>
      </c>
      <c r="L32" s="26">
        <v>1</v>
      </c>
      <c r="M32" s="53">
        <v>0.9</v>
      </c>
      <c r="N32" s="26">
        <v>1</v>
      </c>
      <c r="O32" s="26">
        <v>1</v>
      </c>
      <c r="P32" s="72">
        <f>O32*1/L32</f>
        <v>1</v>
      </c>
      <c r="Q32" s="96" t="s">
        <v>329</v>
      </c>
      <c r="R32" s="12"/>
      <c r="S32" s="11"/>
      <c r="T32" s="11"/>
      <c r="U32" s="11"/>
      <c r="V32" s="11"/>
    </row>
    <row r="33" spans="1:22" ht="140.25" customHeight="1" x14ac:dyDescent="0.2">
      <c r="A33" s="4">
        <v>6.3</v>
      </c>
      <c r="B33" s="4"/>
      <c r="C33" s="7"/>
      <c r="D33" s="29"/>
      <c r="E33" s="56" t="s">
        <v>188</v>
      </c>
      <c r="F33" s="57" t="s">
        <v>11</v>
      </c>
      <c r="G33" s="58" t="s">
        <v>191</v>
      </c>
      <c r="H33" s="7" t="s">
        <v>13</v>
      </c>
      <c r="I33" s="7" t="s">
        <v>14</v>
      </c>
      <c r="J33" s="7" t="s">
        <v>122</v>
      </c>
      <c r="K33" s="7" t="s">
        <v>208</v>
      </c>
      <c r="L33" s="11">
        <v>1390</v>
      </c>
      <c r="M33" s="54">
        <v>3202</v>
      </c>
      <c r="N33" s="11"/>
      <c r="O33" s="11">
        <v>3468</v>
      </c>
      <c r="P33" s="76">
        <f>O33*4/L33</f>
        <v>9.9798561151079141</v>
      </c>
      <c r="Q33" s="96" t="s">
        <v>330</v>
      </c>
      <c r="R33" s="12"/>
      <c r="S33" s="11"/>
      <c r="T33" s="11"/>
      <c r="U33" s="11"/>
      <c r="V33" s="11"/>
    </row>
    <row r="34" spans="1:22" ht="126.75" customHeight="1" x14ac:dyDescent="0.2">
      <c r="A34" s="4">
        <v>6.4</v>
      </c>
      <c r="B34" s="4"/>
      <c r="C34" s="7"/>
      <c r="D34" s="31"/>
      <c r="E34" s="13" t="s">
        <v>189</v>
      </c>
      <c r="F34" s="57" t="s">
        <v>11</v>
      </c>
      <c r="G34" s="58" t="s">
        <v>192</v>
      </c>
      <c r="H34" s="7" t="s">
        <v>13</v>
      </c>
      <c r="I34" s="7" t="s">
        <v>14</v>
      </c>
      <c r="J34" s="7" t="s">
        <v>121</v>
      </c>
      <c r="K34" s="7" t="s">
        <v>208</v>
      </c>
      <c r="L34" s="26">
        <v>0.5</v>
      </c>
      <c r="M34" s="26">
        <v>0.4</v>
      </c>
      <c r="N34" s="26">
        <v>0.5</v>
      </c>
      <c r="O34" s="26">
        <v>0.5</v>
      </c>
      <c r="P34" s="72">
        <f>O34*1/L34</f>
        <v>1</v>
      </c>
      <c r="Q34" s="96" t="s">
        <v>331</v>
      </c>
      <c r="R34" s="12"/>
      <c r="S34" s="11"/>
      <c r="T34" s="11"/>
      <c r="U34" s="11"/>
      <c r="V34" s="11"/>
    </row>
    <row r="35" spans="1:22" ht="71.25" x14ac:dyDescent="0.2">
      <c r="A35" s="3">
        <v>7</v>
      </c>
      <c r="B35" s="3"/>
      <c r="C35" s="6" t="s">
        <v>145</v>
      </c>
      <c r="D35" s="15"/>
      <c r="E35" s="15"/>
      <c r="F35" s="38"/>
      <c r="G35" s="32"/>
      <c r="H35" s="5"/>
      <c r="I35" s="5"/>
      <c r="J35" s="5"/>
      <c r="K35" s="5"/>
      <c r="L35" s="33"/>
      <c r="M35" s="33"/>
      <c r="N35" s="33"/>
      <c r="O35" s="33"/>
      <c r="P35" s="33"/>
      <c r="Q35" s="94"/>
      <c r="R35" s="34"/>
      <c r="S35" s="33"/>
      <c r="T35" s="33"/>
      <c r="U35" s="33"/>
      <c r="V35" s="33"/>
    </row>
    <row r="36" spans="1:22" ht="42.75" x14ac:dyDescent="0.2">
      <c r="A36" s="4">
        <v>7.1</v>
      </c>
      <c r="B36" s="4"/>
      <c r="C36" s="7"/>
      <c r="D36" s="20" t="s">
        <v>47</v>
      </c>
      <c r="E36" s="56" t="s">
        <v>48</v>
      </c>
      <c r="F36" s="77" t="s">
        <v>11</v>
      </c>
      <c r="G36" s="78" t="s">
        <v>49</v>
      </c>
      <c r="H36" s="79" t="s">
        <v>13</v>
      </c>
      <c r="I36" s="79" t="s">
        <v>14</v>
      </c>
      <c r="J36" s="79" t="s">
        <v>122</v>
      </c>
      <c r="K36" s="79" t="s">
        <v>208</v>
      </c>
      <c r="L36" s="11"/>
      <c r="M36" s="49"/>
      <c r="N36" s="11"/>
      <c r="O36" s="11"/>
      <c r="P36" s="72" t="e">
        <f t="shared" ref="P36:P42" si="4">O36*1/L36</f>
        <v>#DIV/0!</v>
      </c>
      <c r="Q36" s="96"/>
      <c r="R36" s="12"/>
      <c r="S36" s="11"/>
      <c r="T36" s="11"/>
      <c r="U36" s="11"/>
      <c r="V36" s="11"/>
    </row>
    <row r="37" spans="1:22" ht="42.75" customHeight="1" x14ac:dyDescent="0.2">
      <c r="A37" s="4">
        <v>7.2</v>
      </c>
      <c r="B37" s="4"/>
      <c r="C37" s="7"/>
      <c r="D37" s="29"/>
      <c r="E37" s="56" t="s">
        <v>50</v>
      </c>
      <c r="F37" s="77" t="s">
        <v>77</v>
      </c>
      <c r="G37" s="78" t="s">
        <v>51</v>
      </c>
      <c r="H37" s="79" t="s">
        <v>13</v>
      </c>
      <c r="I37" s="79" t="s">
        <v>38</v>
      </c>
      <c r="J37" s="79" t="s">
        <v>122</v>
      </c>
      <c r="K37" s="79" t="s">
        <v>208</v>
      </c>
      <c r="L37" s="11"/>
      <c r="M37" s="49"/>
      <c r="N37" s="11"/>
      <c r="O37" s="11"/>
      <c r="P37" s="72" t="e">
        <f t="shared" si="4"/>
        <v>#DIV/0!</v>
      </c>
      <c r="Q37" s="96"/>
      <c r="R37" s="12"/>
      <c r="S37" s="11"/>
      <c r="T37" s="11"/>
      <c r="U37" s="11"/>
      <c r="V37" s="11"/>
    </row>
    <row r="38" spans="1:22" ht="28.5" x14ac:dyDescent="0.2">
      <c r="A38" s="4">
        <v>7.3</v>
      </c>
      <c r="B38" s="4"/>
      <c r="C38" s="7"/>
      <c r="D38" s="29"/>
      <c r="E38" s="56" t="s">
        <v>52</v>
      </c>
      <c r="F38" s="77" t="s">
        <v>11</v>
      </c>
      <c r="G38" s="78" t="s">
        <v>53</v>
      </c>
      <c r="H38" s="79" t="s">
        <v>13</v>
      </c>
      <c r="I38" s="79" t="s">
        <v>14</v>
      </c>
      <c r="J38" s="79" t="s">
        <v>122</v>
      </c>
      <c r="K38" s="79" t="s">
        <v>208</v>
      </c>
      <c r="L38" s="11"/>
      <c r="M38" s="49"/>
      <c r="N38" s="11"/>
      <c r="O38" s="11"/>
      <c r="P38" s="72" t="e">
        <f t="shared" si="4"/>
        <v>#DIV/0!</v>
      </c>
      <c r="Q38" s="96"/>
      <c r="R38" s="12"/>
      <c r="S38" s="11"/>
      <c r="T38" s="11"/>
      <c r="U38" s="11"/>
      <c r="V38" s="11"/>
    </row>
    <row r="39" spans="1:22" ht="42.75" customHeight="1" x14ac:dyDescent="0.2">
      <c r="A39" s="4">
        <v>7.4</v>
      </c>
      <c r="B39" s="4"/>
      <c r="C39" s="7"/>
      <c r="D39" s="29"/>
      <c r="E39" s="56" t="s">
        <v>54</v>
      </c>
      <c r="F39" s="77" t="s">
        <v>11</v>
      </c>
      <c r="G39" s="78" t="s">
        <v>55</v>
      </c>
      <c r="H39" s="79" t="s">
        <v>13</v>
      </c>
      <c r="I39" s="79" t="s">
        <v>14</v>
      </c>
      <c r="J39" s="79" t="s">
        <v>122</v>
      </c>
      <c r="K39" s="79" t="s">
        <v>208</v>
      </c>
      <c r="L39" s="11"/>
      <c r="M39" s="49"/>
      <c r="N39" s="11"/>
      <c r="O39" s="11"/>
      <c r="P39" s="72" t="e">
        <f t="shared" si="4"/>
        <v>#DIV/0!</v>
      </c>
      <c r="Q39" s="96"/>
      <c r="R39" s="12"/>
      <c r="S39" s="11"/>
      <c r="T39" s="11"/>
      <c r="U39" s="11"/>
      <c r="V39" s="11"/>
    </row>
    <row r="40" spans="1:22" ht="42.75" customHeight="1" x14ac:dyDescent="0.2">
      <c r="A40" s="4">
        <v>7.5</v>
      </c>
      <c r="B40" s="4"/>
      <c r="C40" s="7"/>
      <c r="D40" s="29"/>
      <c r="E40" s="56" t="s">
        <v>56</v>
      </c>
      <c r="F40" s="77" t="s">
        <v>40</v>
      </c>
      <c r="G40" s="78" t="s">
        <v>57</v>
      </c>
      <c r="H40" s="79" t="s">
        <v>37</v>
      </c>
      <c r="I40" s="79" t="s">
        <v>14</v>
      </c>
      <c r="J40" s="79" t="s">
        <v>122</v>
      </c>
      <c r="K40" s="79" t="s">
        <v>208</v>
      </c>
      <c r="L40" s="11"/>
      <c r="M40" s="49"/>
      <c r="N40" s="11"/>
      <c r="O40" s="11"/>
      <c r="P40" s="72" t="e">
        <f t="shared" si="4"/>
        <v>#DIV/0!</v>
      </c>
      <c r="Q40" s="96"/>
      <c r="R40" s="12"/>
      <c r="S40" s="11"/>
      <c r="T40" s="11"/>
      <c r="U40" s="11"/>
      <c r="V40" s="11"/>
    </row>
    <row r="41" spans="1:22" ht="57" x14ac:dyDescent="0.2">
      <c r="A41" s="4">
        <v>7.6</v>
      </c>
      <c r="B41" s="4"/>
      <c r="C41" s="7"/>
      <c r="D41" s="31"/>
      <c r="E41" s="56" t="s">
        <v>58</v>
      </c>
      <c r="F41" s="77" t="s">
        <v>11</v>
      </c>
      <c r="G41" s="78" t="s">
        <v>59</v>
      </c>
      <c r="H41" s="79" t="s">
        <v>15</v>
      </c>
      <c r="I41" s="79" t="s">
        <v>14</v>
      </c>
      <c r="J41" s="79" t="s">
        <v>121</v>
      </c>
      <c r="K41" s="79" t="s">
        <v>208</v>
      </c>
      <c r="L41" s="11"/>
      <c r="M41" s="49"/>
      <c r="N41" s="11"/>
      <c r="O41" s="11"/>
      <c r="P41" s="72" t="e">
        <f t="shared" si="4"/>
        <v>#DIV/0!</v>
      </c>
      <c r="Q41" s="96"/>
      <c r="R41" s="12"/>
      <c r="S41" s="11"/>
      <c r="T41" s="11"/>
      <c r="U41" s="11"/>
      <c r="V41" s="11"/>
    </row>
    <row r="42" spans="1:22" ht="71.25" x14ac:dyDescent="0.2">
      <c r="A42" s="4">
        <v>7.7</v>
      </c>
      <c r="B42" s="4"/>
      <c r="C42" s="7"/>
      <c r="D42" s="59"/>
      <c r="E42" s="56" t="s">
        <v>60</v>
      </c>
      <c r="F42" s="77" t="s">
        <v>11</v>
      </c>
      <c r="G42" s="78" t="s">
        <v>61</v>
      </c>
      <c r="H42" s="79" t="s">
        <v>13</v>
      </c>
      <c r="I42" s="79" t="s">
        <v>14</v>
      </c>
      <c r="J42" s="79" t="s">
        <v>121</v>
      </c>
      <c r="K42" s="79" t="s">
        <v>208</v>
      </c>
      <c r="L42" s="11"/>
      <c r="M42" s="49"/>
      <c r="N42" s="11"/>
      <c r="O42" s="11"/>
      <c r="P42" s="72" t="e">
        <f t="shared" si="4"/>
        <v>#DIV/0!</v>
      </c>
      <c r="Q42" s="96"/>
      <c r="R42" s="12"/>
      <c r="S42" s="11"/>
      <c r="T42" s="11"/>
      <c r="U42" s="11"/>
      <c r="V42" s="11"/>
    </row>
    <row r="43" spans="1:22" ht="28.5" x14ac:dyDescent="0.2">
      <c r="A43" s="3">
        <v>8</v>
      </c>
      <c r="B43" s="3"/>
      <c r="C43" s="6" t="s">
        <v>62</v>
      </c>
      <c r="D43" s="15"/>
      <c r="E43" s="15"/>
      <c r="F43" s="60"/>
      <c r="G43" s="61"/>
      <c r="H43" s="62"/>
      <c r="I43" s="5"/>
      <c r="J43" s="5"/>
      <c r="K43" s="5"/>
      <c r="L43" s="33"/>
      <c r="M43" s="33"/>
      <c r="N43" s="33"/>
      <c r="O43" s="33"/>
      <c r="P43" s="33"/>
      <c r="Q43" s="94"/>
      <c r="R43" s="34"/>
      <c r="S43" s="33"/>
      <c r="T43" s="33"/>
      <c r="U43" s="33"/>
      <c r="V43" s="33"/>
    </row>
    <row r="44" spans="1:22" ht="103.5" customHeight="1" x14ac:dyDescent="0.2">
      <c r="A44" s="4">
        <v>8.1</v>
      </c>
      <c r="B44" s="4"/>
      <c r="C44" s="7"/>
      <c r="D44" s="20" t="s">
        <v>63</v>
      </c>
      <c r="E44" s="80" t="s">
        <v>64</v>
      </c>
      <c r="F44" s="81" t="s">
        <v>11</v>
      </c>
      <c r="G44" s="82" t="s">
        <v>65</v>
      </c>
      <c r="H44" s="83" t="s">
        <v>13</v>
      </c>
      <c r="I44" s="83" t="s">
        <v>14</v>
      </c>
      <c r="J44" s="83" t="s">
        <v>121</v>
      </c>
      <c r="K44" s="83" t="s">
        <v>208</v>
      </c>
      <c r="L44" s="63">
        <v>1</v>
      </c>
      <c r="M44" s="64">
        <v>0.5</v>
      </c>
      <c r="N44" s="64">
        <v>1</v>
      </c>
      <c r="O44" s="63">
        <v>1</v>
      </c>
      <c r="P44" s="72">
        <f>O44*1/L44</f>
        <v>1</v>
      </c>
      <c r="Q44" s="96" t="s">
        <v>332</v>
      </c>
      <c r="R44" s="12"/>
      <c r="S44" s="11"/>
      <c r="T44" s="11"/>
      <c r="U44" s="11"/>
      <c r="V44" s="11"/>
    </row>
    <row r="45" spans="1:22" ht="128.25" x14ac:dyDescent="0.2">
      <c r="A45" s="4">
        <v>8.1999999999999993</v>
      </c>
      <c r="B45" s="4"/>
      <c r="C45" s="7"/>
      <c r="D45" s="29"/>
      <c r="E45" s="80" t="s">
        <v>66</v>
      </c>
      <c r="F45" s="81" t="s">
        <v>11</v>
      </c>
      <c r="G45" s="82" t="s">
        <v>65</v>
      </c>
      <c r="H45" s="83" t="s">
        <v>13</v>
      </c>
      <c r="I45" s="83" t="s">
        <v>14</v>
      </c>
      <c r="J45" s="83" t="s">
        <v>121</v>
      </c>
      <c r="K45" s="83" t="s">
        <v>208</v>
      </c>
      <c r="L45" s="63">
        <v>1</v>
      </c>
      <c r="M45" s="64">
        <v>0.37459999999999999</v>
      </c>
      <c r="N45" s="63">
        <v>1</v>
      </c>
      <c r="O45" s="63">
        <v>1</v>
      </c>
      <c r="P45" s="72">
        <f>O45*1/L45</f>
        <v>1</v>
      </c>
      <c r="Q45" s="96" t="s">
        <v>321</v>
      </c>
      <c r="R45" s="12"/>
      <c r="S45" s="11"/>
      <c r="T45" s="11"/>
      <c r="U45" s="11"/>
      <c r="V45" s="11"/>
    </row>
    <row r="46" spans="1:22" ht="185.25" x14ac:dyDescent="0.2">
      <c r="A46" s="4">
        <v>8.3000000000000007</v>
      </c>
      <c r="B46" s="4"/>
      <c r="C46" s="7"/>
      <c r="D46" s="29"/>
      <c r="E46" s="80" t="s">
        <v>67</v>
      </c>
      <c r="F46" s="81" t="s">
        <v>11</v>
      </c>
      <c r="G46" s="82" t="s">
        <v>68</v>
      </c>
      <c r="H46" s="83" t="s">
        <v>13</v>
      </c>
      <c r="I46" s="83" t="s">
        <v>14</v>
      </c>
      <c r="J46" s="83" t="s">
        <v>121</v>
      </c>
      <c r="K46" s="83" t="s">
        <v>208</v>
      </c>
      <c r="L46" s="63">
        <v>1</v>
      </c>
      <c r="M46" s="64">
        <v>0.93079999999999996</v>
      </c>
      <c r="N46" s="63">
        <v>0.91569999999999996</v>
      </c>
      <c r="O46" s="27">
        <v>0.91569999999999996</v>
      </c>
      <c r="P46" s="72">
        <f>O46*1/L46</f>
        <v>0.91569999999999996</v>
      </c>
      <c r="Q46" s="96" t="s">
        <v>333</v>
      </c>
      <c r="R46" s="12"/>
      <c r="S46" s="11"/>
      <c r="T46" s="11"/>
      <c r="U46" s="11"/>
      <c r="V46" s="11"/>
    </row>
    <row r="47" spans="1:22" ht="71.25" x14ac:dyDescent="0.2">
      <c r="A47" s="4">
        <v>8.4</v>
      </c>
      <c r="B47" s="4"/>
      <c r="C47" s="7"/>
      <c r="D47" s="31"/>
      <c r="E47" s="80" t="s">
        <v>69</v>
      </c>
      <c r="F47" s="81" t="s">
        <v>11</v>
      </c>
      <c r="G47" s="82" t="s">
        <v>70</v>
      </c>
      <c r="H47" s="83" t="s">
        <v>13</v>
      </c>
      <c r="I47" s="83" t="s">
        <v>14</v>
      </c>
      <c r="J47" s="83" t="s">
        <v>121</v>
      </c>
      <c r="K47" s="83" t="s">
        <v>208</v>
      </c>
      <c r="L47" s="63">
        <v>1</v>
      </c>
      <c r="M47" s="48">
        <v>0.78</v>
      </c>
      <c r="N47" s="63">
        <v>0.93</v>
      </c>
      <c r="O47" s="27">
        <v>0.93</v>
      </c>
      <c r="P47" s="72">
        <f>O47*1/L47</f>
        <v>0.93</v>
      </c>
      <c r="Q47" s="96" t="s">
        <v>320</v>
      </c>
      <c r="R47" s="12"/>
      <c r="S47" s="11"/>
      <c r="T47" s="11"/>
      <c r="U47" s="11"/>
      <c r="V47" s="11"/>
    </row>
    <row r="48" spans="1:22" ht="28.5" x14ac:dyDescent="0.2">
      <c r="A48" s="3" t="s">
        <v>71</v>
      </c>
      <c r="B48" s="3"/>
      <c r="C48" s="6" t="s">
        <v>72</v>
      </c>
      <c r="D48" s="15"/>
      <c r="E48" s="15"/>
      <c r="F48" s="38"/>
      <c r="G48" s="32"/>
      <c r="H48" s="5"/>
      <c r="I48" s="5"/>
      <c r="J48" s="5"/>
      <c r="K48" s="5"/>
      <c r="L48" s="33"/>
      <c r="M48" s="33"/>
      <c r="N48" s="33"/>
      <c r="O48" s="33"/>
      <c r="P48" s="33"/>
      <c r="Q48" s="94"/>
      <c r="R48" s="34"/>
      <c r="S48" s="33"/>
      <c r="T48" s="33"/>
      <c r="U48" s="33"/>
      <c r="V48" s="33"/>
    </row>
    <row r="49" spans="1:22" ht="128.25" customHeight="1" x14ac:dyDescent="0.2">
      <c r="A49" s="4">
        <v>9.1</v>
      </c>
      <c r="B49" s="4"/>
      <c r="C49" s="7"/>
      <c r="D49" s="20" t="s">
        <v>132</v>
      </c>
      <c r="E49" s="59" t="s">
        <v>133</v>
      </c>
      <c r="F49" s="45" t="s">
        <v>134</v>
      </c>
      <c r="G49" s="8" t="s">
        <v>135</v>
      </c>
      <c r="H49" s="7" t="s">
        <v>13</v>
      </c>
      <c r="I49" s="7" t="s">
        <v>146</v>
      </c>
      <c r="J49" s="7" t="s">
        <v>122</v>
      </c>
      <c r="K49" s="7" t="s">
        <v>208</v>
      </c>
      <c r="L49" s="26">
        <v>1</v>
      </c>
      <c r="M49" s="26">
        <v>1</v>
      </c>
      <c r="N49" s="26">
        <v>1</v>
      </c>
      <c r="O49" s="26">
        <f>M49*1/L49</f>
        <v>1</v>
      </c>
      <c r="P49" s="72">
        <f>O49*1/L49</f>
        <v>1</v>
      </c>
      <c r="Q49" s="73" t="s">
        <v>259</v>
      </c>
      <c r="R49" s="65"/>
      <c r="S49" s="11"/>
      <c r="T49" s="11"/>
      <c r="U49" s="11"/>
      <c r="V49" s="11"/>
    </row>
    <row r="50" spans="1:22" ht="57" x14ac:dyDescent="0.2">
      <c r="A50" s="4">
        <v>9.1999999999999993</v>
      </c>
      <c r="B50" s="4"/>
      <c r="C50" s="7"/>
      <c r="D50" s="29"/>
      <c r="E50" s="21" t="s">
        <v>150</v>
      </c>
      <c r="F50" s="45" t="s">
        <v>134</v>
      </c>
      <c r="G50" s="84" t="s">
        <v>151</v>
      </c>
      <c r="H50" s="7" t="s">
        <v>13</v>
      </c>
      <c r="I50" s="7" t="s">
        <v>146</v>
      </c>
      <c r="J50" s="7" t="s">
        <v>121</v>
      </c>
      <c r="K50" s="7" t="s">
        <v>208</v>
      </c>
      <c r="L50" s="26">
        <v>1</v>
      </c>
      <c r="M50" s="26">
        <v>1</v>
      </c>
      <c r="N50" s="26">
        <v>1</v>
      </c>
      <c r="O50" s="26">
        <f t="shared" ref="O50:O51" si="5">M50*1/L50</f>
        <v>1</v>
      </c>
      <c r="P50" s="72">
        <f>O50*1/L50</f>
        <v>1</v>
      </c>
      <c r="Q50" s="73" t="s">
        <v>260</v>
      </c>
      <c r="R50" s="65"/>
      <c r="S50" s="11"/>
      <c r="T50" s="11"/>
      <c r="U50" s="11"/>
      <c r="V50" s="11"/>
    </row>
    <row r="51" spans="1:22" ht="99.75" x14ac:dyDescent="0.2">
      <c r="A51" s="4">
        <v>9.3000000000000007</v>
      </c>
      <c r="B51" s="4"/>
      <c r="C51" s="7"/>
      <c r="D51" s="29"/>
      <c r="E51" s="59" t="s">
        <v>152</v>
      </c>
      <c r="F51" s="45" t="s">
        <v>11</v>
      </c>
      <c r="G51" s="84" t="s">
        <v>153</v>
      </c>
      <c r="H51" s="7" t="s">
        <v>13</v>
      </c>
      <c r="I51" s="7" t="s">
        <v>146</v>
      </c>
      <c r="J51" s="7" t="s">
        <v>121</v>
      </c>
      <c r="K51" s="7" t="s">
        <v>208</v>
      </c>
      <c r="L51" s="26">
        <v>1</v>
      </c>
      <c r="M51" s="26">
        <v>1</v>
      </c>
      <c r="N51" s="26">
        <v>1</v>
      </c>
      <c r="O51" s="26">
        <f t="shared" si="5"/>
        <v>1</v>
      </c>
      <c r="P51" s="72">
        <f>O51*1/L51</f>
        <v>1</v>
      </c>
      <c r="Q51" s="73" t="s">
        <v>334</v>
      </c>
      <c r="R51" s="65"/>
      <c r="S51" s="11"/>
      <c r="T51" s="11"/>
      <c r="U51" s="11"/>
      <c r="V51" s="11"/>
    </row>
    <row r="52" spans="1:22" ht="71.25" x14ac:dyDescent="0.2">
      <c r="A52" s="4">
        <v>9.4</v>
      </c>
      <c r="B52" s="4"/>
      <c r="C52" s="7"/>
      <c r="D52" s="29"/>
      <c r="E52" s="59" t="s">
        <v>154</v>
      </c>
      <c r="F52" s="45" t="s">
        <v>11</v>
      </c>
      <c r="G52" s="84" t="s">
        <v>155</v>
      </c>
      <c r="H52" s="7" t="s">
        <v>13</v>
      </c>
      <c r="I52" s="7" t="s">
        <v>146</v>
      </c>
      <c r="J52" s="7" t="s">
        <v>121</v>
      </c>
      <c r="K52" s="7" t="s">
        <v>208</v>
      </c>
      <c r="L52" s="26">
        <v>0.95</v>
      </c>
      <c r="M52" s="26">
        <v>0.2989</v>
      </c>
      <c r="N52" s="26">
        <v>1</v>
      </c>
      <c r="O52" s="26">
        <v>1</v>
      </c>
      <c r="P52" s="72">
        <f>O52</f>
        <v>1</v>
      </c>
      <c r="Q52" s="73" t="s">
        <v>265</v>
      </c>
      <c r="R52" s="65"/>
      <c r="S52" s="11"/>
      <c r="T52" s="11"/>
      <c r="U52" s="11"/>
      <c r="V52" s="11"/>
    </row>
    <row r="53" spans="1:22" ht="71.25" x14ac:dyDescent="0.2">
      <c r="A53" s="4">
        <v>9.5</v>
      </c>
      <c r="B53" s="4"/>
      <c r="C53" s="7"/>
      <c r="D53" s="29"/>
      <c r="E53" s="21" t="s">
        <v>156</v>
      </c>
      <c r="F53" s="45" t="s">
        <v>11</v>
      </c>
      <c r="G53" s="84" t="s">
        <v>157</v>
      </c>
      <c r="H53" s="7" t="s">
        <v>13</v>
      </c>
      <c r="I53" s="7" t="s">
        <v>146</v>
      </c>
      <c r="J53" s="7" t="s">
        <v>122</v>
      </c>
      <c r="K53" s="7" t="s">
        <v>208</v>
      </c>
      <c r="L53" s="26">
        <v>0.9</v>
      </c>
      <c r="M53" s="28">
        <v>0.6593</v>
      </c>
      <c r="N53" s="28">
        <v>1.2589999999999999</v>
      </c>
      <c r="O53" s="28">
        <v>1.2589999999999999</v>
      </c>
      <c r="P53" s="72">
        <f>O53*1/L53</f>
        <v>1.3988888888888888</v>
      </c>
      <c r="Q53" s="73" t="s">
        <v>266</v>
      </c>
      <c r="R53" s="65"/>
      <c r="S53" s="11"/>
      <c r="T53" s="11"/>
      <c r="U53" s="11"/>
      <c r="V53" s="11"/>
    </row>
    <row r="54" spans="1:22" ht="142.5" x14ac:dyDescent="0.2">
      <c r="A54" s="4">
        <v>9.6</v>
      </c>
      <c r="B54" s="4"/>
      <c r="C54" s="7"/>
      <c r="D54" s="29"/>
      <c r="E54" s="21" t="s">
        <v>158</v>
      </c>
      <c r="F54" s="45" t="s">
        <v>11</v>
      </c>
      <c r="G54" s="84" t="s">
        <v>159</v>
      </c>
      <c r="H54" s="7" t="s">
        <v>13</v>
      </c>
      <c r="I54" s="7" t="s">
        <v>146</v>
      </c>
      <c r="J54" s="7" t="s">
        <v>122</v>
      </c>
      <c r="K54" s="7" t="s">
        <v>208</v>
      </c>
      <c r="L54" s="66">
        <v>1</v>
      </c>
      <c r="M54" s="66">
        <v>1</v>
      </c>
      <c r="N54" s="66">
        <v>1</v>
      </c>
      <c r="O54" s="66">
        <v>1</v>
      </c>
      <c r="P54" s="72">
        <f>O54*1/L54</f>
        <v>1</v>
      </c>
      <c r="Q54" s="73" t="s">
        <v>267</v>
      </c>
      <c r="R54" s="65"/>
      <c r="S54" s="11"/>
      <c r="T54" s="11"/>
      <c r="U54" s="11"/>
      <c r="V54" s="11"/>
    </row>
    <row r="55" spans="1:22" ht="28.5" x14ac:dyDescent="0.2">
      <c r="A55" s="3">
        <v>10</v>
      </c>
      <c r="B55" s="3"/>
      <c r="C55" s="6" t="s">
        <v>136</v>
      </c>
      <c r="D55" s="15"/>
      <c r="E55" s="15"/>
      <c r="F55" s="38"/>
      <c r="G55" s="32"/>
      <c r="H55" s="5"/>
      <c r="I55" s="5"/>
      <c r="J55" s="5"/>
      <c r="K55" s="5"/>
      <c r="L55" s="33"/>
      <c r="M55" s="33"/>
      <c r="N55" s="33"/>
      <c r="O55" s="33"/>
      <c r="P55" s="33"/>
      <c r="Q55" s="94"/>
      <c r="R55" s="34"/>
      <c r="S55" s="33"/>
      <c r="T55" s="33"/>
      <c r="U55" s="33"/>
      <c r="V55" s="33"/>
    </row>
    <row r="56" spans="1:22" ht="57" customHeight="1" x14ac:dyDescent="0.2">
      <c r="A56" s="4">
        <v>10.1</v>
      </c>
      <c r="B56" s="4"/>
      <c r="C56" s="7"/>
      <c r="D56" s="20" t="s">
        <v>73</v>
      </c>
      <c r="E56" s="85" t="s">
        <v>74</v>
      </c>
      <c r="F56" s="86" t="s">
        <v>11</v>
      </c>
      <c r="G56" s="87" t="s">
        <v>75</v>
      </c>
      <c r="H56" s="88" t="s">
        <v>13</v>
      </c>
      <c r="I56" s="88" t="s">
        <v>14</v>
      </c>
      <c r="J56" s="88"/>
      <c r="K56" s="88" t="s">
        <v>208</v>
      </c>
      <c r="L56" s="49"/>
      <c r="M56" s="49"/>
      <c r="N56" s="14"/>
      <c r="O56" s="49"/>
      <c r="P56" s="72" t="e">
        <f t="shared" ref="P56:P64" si="6">O56*1/L56</f>
        <v>#DIV/0!</v>
      </c>
      <c r="Q56" s="96"/>
      <c r="R56" s="12"/>
      <c r="S56" s="11"/>
      <c r="T56" s="11"/>
      <c r="U56" s="11"/>
      <c r="V56" s="11"/>
    </row>
    <row r="57" spans="1:22" ht="57" x14ac:dyDescent="0.2">
      <c r="A57" s="4">
        <v>10.199999999999999</v>
      </c>
      <c r="B57" s="4"/>
      <c r="C57" s="7"/>
      <c r="D57" s="29"/>
      <c r="E57" s="85" t="s">
        <v>76</v>
      </c>
      <c r="F57" s="86" t="s">
        <v>77</v>
      </c>
      <c r="G57" s="87" t="s">
        <v>78</v>
      </c>
      <c r="H57" s="88" t="s">
        <v>13</v>
      </c>
      <c r="I57" s="88" t="s">
        <v>38</v>
      </c>
      <c r="J57" s="88"/>
      <c r="K57" s="88" t="s">
        <v>208</v>
      </c>
      <c r="L57" s="49"/>
      <c r="M57" s="49"/>
      <c r="N57" s="14"/>
      <c r="O57" s="49"/>
      <c r="P57" s="72" t="e">
        <f t="shared" si="6"/>
        <v>#DIV/0!</v>
      </c>
      <c r="Q57" s="96"/>
      <c r="R57" s="12"/>
      <c r="S57" s="11"/>
      <c r="T57" s="11"/>
      <c r="U57" s="11"/>
      <c r="V57" s="11"/>
    </row>
    <row r="58" spans="1:22" ht="57" x14ac:dyDescent="0.2">
      <c r="A58" s="4">
        <v>10.3</v>
      </c>
      <c r="B58" s="4"/>
      <c r="C58" s="7"/>
      <c r="D58" s="29"/>
      <c r="E58" s="85" t="s">
        <v>79</v>
      </c>
      <c r="F58" s="86" t="s">
        <v>11</v>
      </c>
      <c r="G58" s="87" t="s">
        <v>80</v>
      </c>
      <c r="H58" s="88" t="s">
        <v>13</v>
      </c>
      <c r="I58" s="88" t="s">
        <v>14</v>
      </c>
      <c r="J58" s="88"/>
      <c r="K58" s="88" t="s">
        <v>208</v>
      </c>
      <c r="L58" s="49"/>
      <c r="M58" s="49"/>
      <c r="N58" s="14"/>
      <c r="O58" s="49"/>
      <c r="P58" s="72" t="e">
        <f t="shared" si="6"/>
        <v>#DIV/0!</v>
      </c>
      <c r="Q58" s="96"/>
      <c r="R58" s="12"/>
      <c r="S58" s="11"/>
      <c r="T58" s="11"/>
      <c r="U58" s="11"/>
      <c r="V58" s="11"/>
    </row>
    <row r="59" spans="1:22" ht="57" x14ac:dyDescent="0.2">
      <c r="A59" s="4">
        <v>10.4</v>
      </c>
      <c r="B59" s="4"/>
      <c r="C59" s="7"/>
      <c r="D59" s="29"/>
      <c r="E59" s="85" t="s">
        <v>81</v>
      </c>
      <c r="F59" s="86" t="s">
        <v>11</v>
      </c>
      <c r="G59" s="87" t="s">
        <v>82</v>
      </c>
      <c r="H59" s="88" t="s">
        <v>13</v>
      </c>
      <c r="I59" s="88" t="s">
        <v>14</v>
      </c>
      <c r="J59" s="88"/>
      <c r="K59" s="88" t="s">
        <v>208</v>
      </c>
      <c r="L59" s="49"/>
      <c r="M59" s="49"/>
      <c r="N59" s="14"/>
      <c r="O59" s="49"/>
      <c r="P59" s="72" t="e">
        <f t="shared" si="6"/>
        <v>#DIV/0!</v>
      </c>
      <c r="Q59" s="96"/>
      <c r="R59" s="12"/>
      <c r="S59" s="11"/>
      <c r="T59" s="11"/>
      <c r="U59" s="11"/>
      <c r="V59" s="11"/>
    </row>
    <row r="60" spans="1:22" ht="42.75" x14ac:dyDescent="0.2">
      <c r="A60" s="4">
        <v>10.5</v>
      </c>
      <c r="B60" s="4"/>
      <c r="C60" s="7"/>
      <c r="D60" s="29"/>
      <c r="E60" s="85" t="s">
        <v>83</v>
      </c>
      <c r="F60" s="89" t="s">
        <v>11</v>
      </c>
      <c r="G60" s="87" t="s">
        <v>84</v>
      </c>
      <c r="H60" s="88" t="s">
        <v>13</v>
      </c>
      <c r="I60" s="88" t="s">
        <v>18</v>
      </c>
      <c r="J60" s="88"/>
      <c r="K60" s="88" t="s">
        <v>208</v>
      </c>
      <c r="L60" s="49"/>
      <c r="M60" s="49"/>
      <c r="N60" s="14"/>
      <c r="O60" s="49"/>
      <c r="P60" s="72" t="e">
        <f t="shared" si="6"/>
        <v>#DIV/0!</v>
      </c>
      <c r="Q60" s="96"/>
      <c r="R60" s="12"/>
      <c r="S60" s="11"/>
      <c r="T60" s="11"/>
      <c r="U60" s="11"/>
      <c r="V60" s="11"/>
    </row>
    <row r="61" spans="1:22" ht="42.75" x14ac:dyDescent="0.2">
      <c r="A61" s="4">
        <v>10.6</v>
      </c>
      <c r="B61" s="4"/>
      <c r="C61" s="7"/>
      <c r="D61" s="29"/>
      <c r="E61" s="85" t="s">
        <v>85</v>
      </c>
      <c r="F61" s="86" t="s">
        <v>77</v>
      </c>
      <c r="G61" s="87" t="s">
        <v>86</v>
      </c>
      <c r="H61" s="88" t="s">
        <v>13</v>
      </c>
      <c r="I61" s="88" t="s">
        <v>18</v>
      </c>
      <c r="J61" s="88"/>
      <c r="K61" s="88" t="s">
        <v>208</v>
      </c>
      <c r="L61" s="49"/>
      <c r="M61" s="49"/>
      <c r="N61" s="14"/>
      <c r="O61" s="49"/>
      <c r="P61" s="72" t="e">
        <f t="shared" si="6"/>
        <v>#DIV/0!</v>
      </c>
      <c r="Q61" s="96"/>
      <c r="R61" s="12"/>
      <c r="S61" s="11"/>
      <c r="T61" s="11"/>
      <c r="U61" s="11"/>
      <c r="V61" s="11"/>
    </row>
    <row r="62" spans="1:22" ht="57" x14ac:dyDescent="0.2">
      <c r="A62" s="4">
        <v>10.7</v>
      </c>
      <c r="B62" s="4"/>
      <c r="C62" s="7"/>
      <c r="D62" s="29"/>
      <c r="E62" s="85" t="s">
        <v>87</v>
      </c>
      <c r="F62" s="86" t="s">
        <v>11</v>
      </c>
      <c r="G62" s="87" t="s">
        <v>88</v>
      </c>
      <c r="H62" s="88" t="s">
        <v>37</v>
      </c>
      <c r="I62" s="88" t="s">
        <v>14</v>
      </c>
      <c r="J62" s="90"/>
      <c r="K62" s="90" t="s">
        <v>208</v>
      </c>
      <c r="L62" s="49"/>
      <c r="M62" s="49"/>
      <c r="N62" s="14"/>
      <c r="O62" s="49"/>
      <c r="P62" s="72" t="e">
        <f t="shared" si="6"/>
        <v>#DIV/0!</v>
      </c>
      <c r="Q62" s="96"/>
      <c r="R62" s="12"/>
      <c r="S62" s="11"/>
      <c r="T62" s="11"/>
      <c r="U62" s="11"/>
      <c r="V62" s="11"/>
    </row>
    <row r="63" spans="1:22" ht="71.25" x14ac:dyDescent="0.2">
      <c r="A63" s="4">
        <v>10.8</v>
      </c>
      <c r="B63" s="4"/>
      <c r="C63" s="7"/>
      <c r="D63" s="29"/>
      <c r="E63" s="90" t="s">
        <v>89</v>
      </c>
      <c r="F63" s="91" t="s">
        <v>11</v>
      </c>
      <c r="G63" s="92" t="s">
        <v>90</v>
      </c>
      <c r="H63" s="90" t="s">
        <v>13</v>
      </c>
      <c r="I63" s="90" t="s">
        <v>14</v>
      </c>
      <c r="J63" s="90"/>
      <c r="K63" s="90" t="s">
        <v>208</v>
      </c>
      <c r="L63" s="49"/>
      <c r="M63" s="49"/>
      <c r="N63" s="14"/>
      <c r="O63" s="49"/>
      <c r="P63" s="72" t="e">
        <f t="shared" si="6"/>
        <v>#DIV/0!</v>
      </c>
      <c r="Q63" s="96"/>
      <c r="R63" s="12"/>
      <c r="S63" s="11"/>
      <c r="T63" s="11"/>
      <c r="U63" s="11"/>
      <c r="V63" s="11"/>
    </row>
    <row r="64" spans="1:22" ht="71.25" x14ac:dyDescent="0.2">
      <c r="A64" s="4">
        <v>10.9</v>
      </c>
      <c r="B64" s="4"/>
      <c r="C64" s="7"/>
      <c r="D64" s="31"/>
      <c r="E64" s="85" t="s">
        <v>91</v>
      </c>
      <c r="F64" s="86" t="s">
        <v>11</v>
      </c>
      <c r="G64" s="87" t="s">
        <v>61</v>
      </c>
      <c r="H64" s="88" t="s">
        <v>13</v>
      </c>
      <c r="I64" s="88" t="s">
        <v>14</v>
      </c>
      <c r="J64" s="88"/>
      <c r="K64" s="88" t="s">
        <v>208</v>
      </c>
      <c r="L64" s="49"/>
      <c r="M64" s="49"/>
      <c r="N64" s="14"/>
      <c r="O64" s="49"/>
      <c r="P64" s="72" t="e">
        <f t="shared" si="6"/>
        <v>#DIV/0!</v>
      </c>
      <c r="Q64" s="96"/>
      <c r="R64" s="12"/>
      <c r="S64" s="11"/>
      <c r="T64" s="11"/>
      <c r="U64" s="11"/>
      <c r="V64" s="11"/>
    </row>
    <row r="65" spans="1:22" ht="32.25" customHeight="1" x14ac:dyDescent="0.2">
      <c r="A65" s="3">
        <v>11</v>
      </c>
      <c r="B65" s="3"/>
      <c r="C65" s="6" t="s">
        <v>149</v>
      </c>
      <c r="D65" s="15"/>
      <c r="E65" s="15"/>
      <c r="F65" s="38"/>
      <c r="G65" s="32"/>
      <c r="H65" s="5"/>
      <c r="I65" s="5"/>
      <c r="J65" s="5"/>
      <c r="K65" s="5"/>
      <c r="L65" s="33"/>
      <c r="M65" s="33"/>
      <c r="N65" s="33"/>
      <c r="O65" s="33"/>
      <c r="P65" s="33"/>
      <c r="Q65" s="94"/>
      <c r="R65" s="34"/>
      <c r="S65" s="33"/>
      <c r="T65" s="33"/>
      <c r="U65" s="33"/>
      <c r="V65" s="33"/>
    </row>
    <row r="66" spans="1:22" ht="57" customHeight="1" x14ac:dyDescent="0.2">
      <c r="A66" s="4" t="s">
        <v>359</v>
      </c>
      <c r="B66" s="4"/>
      <c r="C66" s="7"/>
      <c r="D66" s="20" t="s">
        <v>92</v>
      </c>
      <c r="E66" s="13" t="s">
        <v>93</v>
      </c>
      <c r="F66" s="67" t="s">
        <v>11</v>
      </c>
      <c r="G66" s="68" t="s">
        <v>94</v>
      </c>
      <c r="H66" s="7" t="s">
        <v>13</v>
      </c>
      <c r="I66" s="7" t="s">
        <v>14</v>
      </c>
      <c r="J66" s="7" t="s">
        <v>122</v>
      </c>
      <c r="K66" s="7" t="s">
        <v>208</v>
      </c>
      <c r="L66" s="26">
        <v>0.3</v>
      </c>
      <c r="M66" s="28">
        <v>0.2</v>
      </c>
      <c r="N66" s="28"/>
      <c r="O66" s="28">
        <v>0.4</v>
      </c>
      <c r="P66" s="72">
        <f>O66*1/L66</f>
        <v>1.3333333333333335</v>
      </c>
      <c r="Q66" s="96" t="s">
        <v>280</v>
      </c>
      <c r="R66" s="12"/>
      <c r="S66" s="11"/>
      <c r="T66" s="11"/>
      <c r="U66" s="11"/>
      <c r="V66" s="11"/>
    </row>
    <row r="67" spans="1:22" ht="42.75" x14ac:dyDescent="0.2">
      <c r="A67" s="4">
        <v>11.2</v>
      </c>
      <c r="B67" s="4"/>
      <c r="C67" s="7"/>
      <c r="D67" s="29"/>
      <c r="E67" s="13" t="s">
        <v>95</v>
      </c>
      <c r="F67" s="69" t="s">
        <v>11</v>
      </c>
      <c r="G67" s="68" t="s">
        <v>137</v>
      </c>
      <c r="H67" s="7" t="s">
        <v>13</v>
      </c>
      <c r="I67" s="7" t="s">
        <v>14</v>
      </c>
      <c r="J67" s="7" t="s">
        <v>121</v>
      </c>
      <c r="K67" s="7" t="s">
        <v>208</v>
      </c>
      <c r="L67" s="26">
        <v>1</v>
      </c>
      <c r="M67" s="28">
        <v>1</v>
      </c>
      <c r="N67" s="28"/>
      <c r="O67" s="28">
        <v>1</v>
      </c>
      <c r="P67" s="72">
        <f>O67*1/L67</f>
        <v>1</v>
      </c>
      <c r="Q67" s="96" t="s">
        <v>335</v>
      </c>
      <c r="R67" s="12"/>
      <c r="S67" s="11"/>
      <c r="T67" s="11"/>
      <c r="U67" s="11"/>
      <c r="V67" s="11"/>
    </row>
    <row r="68" spans="1:22" ht="28.5" x14ac:dyDescent="0.2">
      <c r="A68" s="4">
        <v>11.3</v>
      </c>
      <c r="B68" s="4"/>
      <c r="C68" s="7"/>
      <c r="D68" s="29"/>
      <c r="E68" s="13" t="s">
        <v>138</v>
      </c>
      <c r="F68" s="45" t="s">
        <v>11</v>
      </c>
      <c r="G68" s="68" t="s">
        <v>96</v>
      </c>
      <c r="H68" s="7" t="s">
        <v>13</v>
      </c>
      <c r="I68" s="7" t="s">
        <v>14</v>
      </c>
      <c r="J68" s="7" t="s">
        <v>122</v>
      </c>
      <c r="K68" s="7" t="s">
        <v>208</v>
      </c>
      <c r="L68" s="26">
        <v>0.7</v>
      </c>
      <c r="M68" s="28">
        <v>0.125</v>
      </c>
      <c r="N68" s="28"/>
      <c r="O68" s="28">
        <v>0.3</v>
      </c>
      <c r="P68" s="72">
        <f>O68*1/L68</f>
        <v>0.4285714285714286</v>
      </c>
      <c r="Q68" s="96" t="s">
        <v>281</v>
      </c>
      <c r="R68" s="12"/>
      <c r="S68" s="11"/>
      <c r="T68" s="11"/>
      <c r="U68" s="11"/>
      <c r="V68" s="11"/>
    </row>
    <row r="69" spans="1:22" ht="15" x14ac:dyDescent="0.2">
      <c r="A69" s="3">
        <v>12</v>
      </c>
      <c r="B69" s="3"/>
      <c r="C69" s="6" t="s">
        <v>97</v>
      </c>
      <c r="D69" s="15"/>
      <c r="E69" s="15"/>
      <c r="F69" s="38"/>
      <c r="G69" s="32"/>
      <c r="H69" s="5"/>
      <c r="I69" s="5"/>
      <c r="J69" s="5"/>
      <c r="K69" s="5"/>
      <c r="L69" s="33"/>
      <c r="M69" s="33"/>
      <c r="N69" s="33"/>
      <c r="O69" s="33"/>
      <c r="P69" s="33"/>
      <c r="Q69" s="94"/>
      <c r="R69" s="34"/>
      <c r="S69" s="33"/>
      <c r="T69" s="33"/>
      <c r="U69" s="33"/>
      <c r="V69" s="33"/>
    </row>
    <row r="70" spans="1:22" ht="90" x14ac:dyDescent="0.2">
      <c r="A70" s="4">
        <v>12.1</v>
      </c>
      <c r="B70" s="4"/>
      <c r="C70" s="7"/>
      <c r="D70" s="29"/>
      <c r="E70" s="93" t="s">
        <v>160</v>
      </c>
      <c r="F70" s="45" t="s">
        <v>11</v>
      </c>
      <c r="G70" s="10" t="s">
        <v>161</v>
      </c>
      <c r="H70" s="7" t="s">
        <v>13</v>
      </c>
      <c r="I70" s="7" t="s">
        <v>14</v>
      </c>
      <c r="J70" s="7" t="s">
        <v>122</v>
      </c>
      <c r="K70" s="7" t="s">
        <v>208</v>
      </c>
      <c r="L70" s="26"/>
      <c r="M70" s="26"/>
      <c r="N70" s="11"/>
      <c r="O70" s="11"/>
      <c r="P70" s="72" t="e">
        <f>O70*1/L70</f>
        <v>#DIV/0!</v>
      </c>
      <c r="Q70" s="96"/>
      <c r="R70" s="12"/>
      <c r="S70" s="11"/>
      <c r="T70" s="11"/>
      <c r="U70" s="11"/>
      <c r="V70" s="11"/>
    </row>
    <row r="71" spans="1:22" ht="60" x14ac:dyDescent="0.2">
      <c r="A71" s="4">
        <v>12.2</v>
      </c>
      <c r="B71" s="4"/>
      <c r="C71" s="7"/>
      <c r="D71" s="29"/>
      <c r="E71" s="93" t="s">
        <v>162</v>
      </c>
      <c r="F71" s="45" t="s">
        <v>11</v>
      </c>
      <c r="G71" s="10" t="s">
        <v>163</v>
      </c>
      <c r="H71" s="7" t="s">
        <v>13</v>
      </c>
      <c r="I71" s="7" t="s">
        <v>14</v>
      </c>
      <c r="J71" s="7" t="s">
        <v>122</v>
      </c>
      <c r="K71" s="7" t="s">
        <v>208</v>
      </c>
      <c r="L71" s="11"/>
      <c r="M71" s="26"/>
      <c r="N71" s="11"/>
      <c r="O71" s="11"/>
      <c r="P71" s="72" t="e">
        <f>O71*1/L71</f>
        <v>#DIV/0!</v>
      </c>
      <c r="Q71" s="96"/>
      <c r="R71" s="12"/>
      <c r="S71" s="11"/>
      <c r="T71" s="11"/>
      <c r="U71" s="11"/>
      <c r="V71" s="11"/>
    </row>
    <row r="72" spans="1:22" ht="120" x14ac:dyDescent="0.2">
      <c r="A72" s="4">
        <v>12.3</v>
      </c>
      <c r="B72" s="4"/>
      <c r="C72" s="7"/>
      <c r="D72" s="31"/>
      <c r="E72" s="93" t="s">
        <v>164</v>
      </c>
      <c r="F72" s="45" t="s">
        <v>11</v>
      </c>
      <c r="G72" s="10" t="s">
        <v>165</v>
      </c>
      <c r="H72" s="7" t="s">
        <v>13</v>
      </c>
      <c r="I72" s="7" t="s">
        <v>14</v>
      </c>
      <c r="J72" s="7" t="s">
        <v>122</v>
      </c>
      <c r="K72" s="7" t="s">
        <v>208</v>
      </c>
      <c r="L72" s="11"/>
      <c r="M72" s="26"/>
      <c r="N72" s="11"/>
      <c r="O72" s="11"/>
      <c r="P72" s="72" t="e">
        <f>O72*1/L72</f>
        <v>#DIV/0!</v>
      </c>
      <c r="Q72" s="96"/>
      <c r="R72" s="12"/>
      <c r="S72" s="11"/>
      <c r="T72" s="11"/>
      <c r="U72" s="11"/>
      <c r="V72" s="11"/>
    </row>
    <row r="73" spans="1:22" ht="28.5" x14ac:dyDescent="0.2">
      <c r="A73" s="3">
        <v>13</v>
      </c>
      <c r="B73" s="3"/>
      <c r="C73" s="6" t="s">
        <v>139</v>
      </c>
      <c r="D73" s="15"/>
      <c r="E73" s="15"/>
      <c r="F73" s="38"/>
      <c r="G73" s="32"/>
      <c r="H73" s="5"/>
      <c r="I73" s="5"/>
      <c r="J73" s="5"/>
      <c r="K73" s="5"/>
      <c r="L73" s="33"/>
      <c r="M73" s="33"/>
      <c r="N73" s="33"/>
      <c r="O73" s="33"/>
      <c r="P73" s="33"/>
      <c r="Q73" s="94"/>
      <c r="R73" s="34"/>
      <c r="S73" s="33"/>
      <c r="T73" s="33"/>
      <c r="U73" s="33"/>
      <c r="V73" s="33"/>
    </row>
    <row r="74" spans="1:22" ht="156" customHeight="1" x14ac:dyDescent="0.2">
      <c r="A74" s="4">
        <v>13.1</v>
      </c>
      <c r="B74" s="4"/>
      <c r="C74" s="7"/>
      <c r="D74" s="20"/>
      <c r="E74" s="70" t="s">
        <v>206</v>
      </c>
      <c r="F74" s="45" t="s">
        <v>11</v>
      </c>
      <c r="G74" s="10" t="s">
        <v>207</v>
      </c>
      <c r="H74" s="7" t="s">
        <v>13</v>
      </c>
      <c r="I74" s="7" t="s">
        <v>336</v>
      </c>
      <c r="J74" s="7" t="s">
        <v>121</v>
      </c>
      <c r="K74" s="7" t="s">
        <v>208</v>
      </c>
      <c r="L74" s="26">
        <v>1</v>
      </c>
      <c r="M74" s="30">
        <v>0.6</v>
      </c>
      <c r="N74" s="26"/>
      <c r="O74" s="30">
        <v>0.32</v>
      </c>
      <c r="P74" s="72">
        <f t="shared" ref="P74:P79" si="7">O74*1/L74</f>
        <v>0.32</v>
      </c>
      <c r="Q74" s="96" t="s">
        <v>282</v>
      </c>
      <c r="R74" s="12"/>
      <c r="S74" s="11"/>
      <c r="T74" s="11"/>
      <c r="U74" s="11"/>
      <c r="V74" s="11"/>
    </row>
    <row r="75" spans="1:22" ht="156.75" x14ac:dyDescent="0.2">
      <c r="A75" s="4">
        <v>13.2</v>
      </c>
      <c r="B75" s="4"/>
      <c r="C75" s="7"/>
      <c r="D75" s="29"/>
      <c r="E75" s="56" t="s">
        <v>209</v>
      </c>
      <c r="F75" s="46" t="s">
        <v>11</v>
      </c>
      <c r="G75" s="71" t="s">
        <v>210</v>
      </c>
      <c r="H75" s="24" t="s">
        <v>13</v>
      </c>
      <c r="I75" s="24" t="s">
        <v>337</v>
      </c>
      <c r="J75" s="24" t="s">
        <v>121</v>
      </c>
      <c r="K75" s="24" t="s">
        <v>208</v>
      </c>
      <c r="L75" s="26">
        <v>1</v>
      </c>
      <c r="M75" s="28">
        <v>1</v>
      </c>
      <c r="N75" s="26"/>
      <c r="O75" s="26">
        <v>1</v>
      </c>
      <c r="P75" s="72">
        <f t="shared" si="7"/>
        <v>1</v>
      </c>
      <c r="Q75" s="96" t="s">
        <v>272</v>
      </c>
      <c r="R75" s="12"/>
      <c r="S75" s="11"/>
      <c r="T75" s="11"/>
      <c r="U75" s="11"/>
      <c r="V75" s="11"/>
    </row>
    <row r="76" spans="1:22" ht="285" x14ac:dyDescent="0.2">
      <c r="A76" s="4">
        <v>13.3</v>
      </c>
      <c r="B76" s="4"/>
      <c r="C76" s="7"/>
      <c r="D76" s="29"/>
      <c r="E76" s="70" t="s">
        <v>211</v>
      </c>
      <c r="F76" s="45" t="s">
        <v>11</v>
      </c>
      <c r="G76" s="10" t="s">
        <v>212</v>
      </c>
      <c r="H76" s="24" t="s">
        <v>13</v>
      </c>
      <c r="I76" s="24" t="s">
        <v>337</v>
      </c>
      <c r="J76" s="24" t="s">
        <v>121</v>
      </c>
      <c r="K76" s="24" t="s">
        <v>208</v>
      </c>
      <c r="L76" s="26">
        <v>1</v>
      </c>
      <c r="M76" s="28">
        <v>1</v>
      </c>
      <c r="N76" s="26"/>
      <c r="O76" s="26">
        <v>1</v>
      </c>
      <c r="P76" s="72">
        <f t="shared" si="7"/>
        <v>1</v>
      </c>
      <c r="Q76" s="96" t="s">
        <v>287</v>
      </c>
      <c r="R76" s="12"/>
      <c r="S76" s="11"/>
      <c r="T76" s="11"/>
      <c r="U76" s="11"/>
      <c r="V76" s="11"/>
    </row>
    <row r="77" spans="1:22" ht="256.5" x14ac:dyDescent="0.2">
      <c r="A77" s="4">
        <v>13.4</v>
      </c>
      <c r="B77" s="4"/>
      <c r="C77" s="7"/>
      <c r="D77" s="31"/>
      <c r="E77" s="70" t="s">
        <v>213</v>
      </c>
      <c r="F77" s="45" t="s">
        <v>11</v>
      </c>
      <c r="G77" s="10" t="s">
        <v>214</v>
      </c>
      <c r="H77" s="24" t="s">
        <v>13</v>
      </c>
      <c r="I77" s="24" t="s">
        <v>337</v>
      </c>
      <c r="J77" s="24" t="s">
        <v>121</v>
      </c>
      <c r="K77" s="24" t="s">
        <v>208</v>
      </c>
      <c r="L77" s="26">
        <v>1</v>
      </c>
      <c r="M77" s="28">
        <v>1</v>
      </c>
      <c r="N77" s="26"/>
      <c r="O77" s="26">
        <v>0.91</v>
      </c>
      <c r="P77" s="72">
        <f t="shared" si="7"/>
        <v>0.91</v>
      </c>
      <c r="Q77" s="96" t="s">
        <v>283</v>
      </c>
      <c r="R77" s="12"/>
      <c r="S77" s="11"/>
      <c r="T77" s="11"/>
      <c r="U77" s="11"/>
      <c r="V77" s="11"/>
    </row>
    <row r="78" spans="1:22" ht="299.25" x14ac:dyDescent="0.2">
      <c r="A78" s="4">
        <v>13.5</v>
      </c>
      <c r="B78" s="4"/>
      <c r="C78" s="7"/>
      <c r="D78" s="43"/>
      <c r="E78" s="70" t="s">
        <v>215</v>
      </c>
      <c r="F78" s="45" t="s">
        <v>11</v>
      </c>
      <c r="G78" s="10" t="s">
        <v>216</v>
      </c>
      <c r="H78" s="24" t="s">
        <v>13</v>
      </c>
      <c r="I78" s="24" t="s">
        <v>337</v>
      </c>
      <c r="J78" s="24" t="s">
        <v>121</v>
      </c>
      <c r="K78" s="24" t="s">
        <v>208</v>
      </c>
      <c r="L78" s="26">
        <v>1</v>
      </c>
      <c r="M78" s="28">
        <v>0.95</v>
      </c>
      <c r="N78" s="26"/>
      <c r="O78" s="26">
        <v>0.95</v>
      </c>
      <c r="P78" s="72">
        <f t="shared" si="7"/>
        <v>0.95</v>
      </c>
      <c r="Q78" s="96" t="s">
        <v>338</v>
      </c>
      <c r="R78" s="12"/>
      <c r="S78" s="11"/>
      <c r="T78" s="11"/>
      <c r="U78" s="11"/>
      <c r="V78" s="11"/>
    </row>
    <row r="79" spans="1:22" ht="142.5" x14ac:dyDescent="0.2">
      <c r="A79" s="4">
        <v>13.6</v>
      </c>
      <c r="B79" s="4"/>
      <c r="C79" s="7"/>
      <c r="D79" s="43"/>
      <c r="E79" s="70" t="s">
        <v>217</v>
      </c>
      <c r="F79" s="45" t="s">
        <v>11</v>
      </c>
      <c r="G79" s="10" t="s">
        <v>218</v>
      </c>
      <c r="H79" s="24" t="s">
        <v>13</v>
      </c>
      <c r="I79" s="24" t="s">
        <v>337</v>
      </c>
      <c r="J79" s="24" t="s">
        <v>121</v>
      </c>
      <c r="K79" s="24" t="s">
        <v>208</v>
      </c>
      <c r="L79" s="26">
        <v>1</v>
      </c>
      <c r="M79" s="28">
        <v>1</v>
      </c>
      <c r="N79" s="26"/>
      <c r="O79" s="30">
        <v>0.98</v>
      </c>
      <c r="P79" s="72">
        <f t="shared" si="7"/>
        <v>0.98</v>
      </c>
      <c r="Q79" s="96" t="s">
        <v>288</v>
      </c>
      <c r="R79" s="12"/>
      <c r="S79" s="11"/>
      <c r="T79" s="11"/>
      <c r="U79" s="11"/>
      <c r="V79" s="11"/>
    </row>
    <row r="80" spans="1:22" ht="42.75" x14ac:dyDescent="0.2">
      <c r="A80" s="4">
        <v>13.7</v>
      </c>
      <c r="B80" s="4"/>
      <c r="C80" s="7"/>
      <c r="D80" s="43"/>
      <c r="E80" s="70" t="s">
        <v>219</v>
      </c>
      <c r="F80" s="45" t="s">
        <v>134</v>
      </c>
      <c r="G80" s="10" t="s">
        <v>220</v>
      </c>
      <c r="H80" s="24" t="s">
        <v>37</v>
      </c>
      <c r="I80" s="24" t="s">
        <v>337</v>
      </c>
      <c r="J80" s="24" t="s">
        <v>121</v>
      </c>
      <c r="K80" s="24" t="s">
        <v>208</v>
      </c>
      <c r="L80" s="26"/>
      <c r="M80" s="28"/>
      <c r="N80" s="26"/>
      <c r="O80" s="26"/>
      <c r="P80" s="72"/>
      <c r="Q80" s="96" t="s">
        <v>284</v>
      </c>
      <c r="R80" s="12"/>
      <c r="S80" s="11"/>
      <c r="T80" s="11"/>
      <c r="U80" s="11"/>
      <c r="V80" s="11"/>
    </row>
    <row r="81" spans="1:22" ht="85.5" x14ac:dyDescent="0.2">
      <c r="A81" s="4">
        <v>13.8</v>
      </c>
      <c r="B81" s="4"/>
      <c r="C81" s="7"/>
      <c r="D81" s="43"/>
      <c r="E81" s="70" t="s">
        <v>339</v>
      </c>
      <c r="F81" s="45" t="s">
        <v>11</v>
      </c>
      <c r="G81" s="10" t="s">
        <v>221</v>
      </c>
      <c r="H81" s="24" t="s">
        <v>13</v>
      </c>
      <c r="I81" s="24" t="s">
        <v>337</v>
      </c>
      <c r="J81" s="24" t="s">
        <v>121</v>
      </c>
      <c r="K81" s="24" t="s">
        <v>208</v>
      </c>
      <c r="L81" s="26">
        <v>1</v>
      </c>
      <c r="M81" s="28">
        <v>1</v>
      </c>
      <c r="N81" s="26"/>
      <c r="O81" s="26">
        <v>1</v>
      </c>
      <c r="P81" s="72">
        <f>O81*1/L81</f>
        <v>1</v>
      </c>
      <c r="Q81" s="96" t="s">
        <v>284</v>
      </c>
      <c r="R81" s="12"/>
      <c r="S81" s="11"/>
      <c r="T81" s="11"/>
      <c r="U81" s="11"/>
      <c r="V81" s="11"/>
    </row>
    <row r="82" spans="1:22" ht="102.75" customHeight="1" x14ac:dyDescent="0.2">
      <c r="A82" s="4">
        <v>13.9</v>
      </c>
      <c r="B82" s="4"/>
      <c r="C82" s="7"/>
      <c r="D82" s="43"/>
      <c r="E82" s="70" t="s">
        <v>222</v>
      </c>
      <c r="F82" s="45" t="s">
        <v>11</v>
      </c>
      <c r="G82" s="10" t="s">
        <v>223</v>
      </c>
      <c r="H82" s="24" t="s">
        <v>13</v>
      </c>
      <c r="I82" s="24" t="s">
        <v>337</v>
      </c>
      <c r="J82" s="24" t="s">
        <v>121</v>
      </c>
      <c r="K82" s="24" t="s">
        <v>208</v>
      </c>
      <c r="L82" s="26">
        <v>0.95</v>
      </c>
      <c r="M82" s="28">
        <v>0.151</v>
      </c>
      <c r="N82" s="26"/>
      <c r="O82" s="28">
        <v>0.9345</v>
      </c>
      <c r="P82" s="72">
        <f>O82*1/L82</f>
        <v>0.98368421052631583</v>
      </c>
      <c r="Q82" s="96" t="s">
        <v>273</v>
      </c>
      <c r="R82" s="12"/>
      <c r="S82" s="11"/>
      <c r="T82" s="11"/>
      <c r="U82" s="11"/>
      <c r="V82" s="11"/>
    </row>
    <row r="83" spans="1:22" ht="57" x14ac:dyDescent="0.2">
      <c r="A83" s="4">
        <v>13.1</v>
      </c>
      <c r="B83" s="4"/>
      <c r="C83" s="7"/>
      <c r="D83" s="43"/>
      <c r="E83" s="70" t="s">
        <v>340</v>
      </c>
      <c r="F83" s="45" t="s">
        <v>11</v>
      </c>
      <c r="G83" s="10" t="s">
        <v>274</v>
      </c>
      <c r="H83" s="24" t="s">
        <v>13</v>
      </c>
      <c r="I83" s="24" t="s">
        <v>337</v>
      </c>
      <c r="J83" s="24" t="s">
        <v>122</v>
      </c>
      <c r="K83" s="24" t="s">
        <v>208</v>
      </c>
      <c r="L83" s="26">
        <v>1</v>
      </c>
      <c r="M83" s="28">
        <v>1</v>
      </c>
      <c r="N83" s="26"/>
      <c r="O83" s="26">
        <v>1</v>
      </c>
      <c r="P83" s="72">
        <f>O83*1/L83</f>
        <v>1</v>
      </c>
      <c r="Q83" s="96" t="s">
        <v>341</v>
      </c>
      <c r="R83" s="12"/>
      <c r="S83" s="11"/>
      <c r="T83" s="11"/>
      <c r="U83" s="11"/>
      <c r="V83" s="11"/>
    </row>
    <row r="84" spans="1:22" ht="85.5" x14ac:dyDescent="0.2">
      <c r="A84" s="4">
        <v>13.11</v>
      </c>
      <c r="B84" s="4"/>
      <c r="C84" s="7"/>
      <c r="D84" s="43"/>
      <c r="E84" s="70" t="s">
        <v>224</v>
      </c>
      <c r="F84" s="45" t="s">
        <v>11</v>
      </c>
      <c r="G84" s="10" t="s">
        <v>342</v>
      </c>
      <c r="H84" s="24" t="s">
        <v>13</v>
      </c>
      <c r="I84" s="24" t="s">
        <v>337</v>
      </c>
      <c r="J84" s="24" t="s">
        <v>122</v>
      </c>
      <c r="K84" s="24" t="s">
        <v>208</v>
      </c>
      <c r="L84" s="26">
        <v>1</v>
      </c>
      <c r="M84" s="28">
        <v>1</v>
      </c>
      <c r="N84" s="26"/>
      <c r="O84" s="26">
        <v>1</v>
      </c>
      <c r="P84" s="72">
        <f t="shared" ref="P84:P86" si="8">O84*1/L84</f>
        <v>1</v>
      </c>
      <c r="Q84" s="96" t="s">
        <v>343</v>
      </c>
      <c r="R84" s="12"/>
      <c r="S84" s="11"/>
      <c r="T84" s="11"/>
      <c r="U84" s="11"/>
      <c r="V84" s="11"/>
    </row>
    <row r="85" spans="1:22" ht="114" x14ac:dyDescent="0.2">
      <c r="A85" s="4">
        <v>13.12</v>
      </c>
      <c r="B85" s="4"/>
      <c r="C85" s="7"/>
      <c r="D85" s="43"/>
      <c r="E85" s="70" t="s">
        <v>225</v>
      </c>
      <c r="F85" s="45" t="s">
        <v>11</v>
      </c>
      <c r="G85" s="10" t="s">
        <v>344</v>
      </c>
      <c r="H85" s="24" t="s">
        <v>13</v>
      </c>
      <c r="I85" s="24" t="s">
        <v>337</v>
      </c>
      <c r="J85" s="24" t="s">
        <v>122</v>
      </c>
      <c r="K85" s="24" t="s">
        <v>208</v>
      </c>
      <c r="L85" s="26">
        <v>1</v>
      </c>
      <c r="M85" s="28">
        <v>1</v>
      </c>
      <c r="N85" s="26"/>
      <c r="O85" s="26">
        <v>1</v>
      </c>
      <c r="P85" s="72">
        <f t="shared" si="8"/>
        <v>1</v>
      </c>
      <c r="Q85" s="96" t="s">
        <v>345</v>
      </c>
      <c r="R85" s="12"/>
      <c r="S85" s="11"/>
      <c r="T85" s="11"/>
      <c r="U85" s="11"/>
      <c r="V85" s="11"/>
    </row>
    <row r="86" spans="1:22" ht="71.25" x14ac:dyDescent="0.2">
      <c r="A86" s="4">
        <v>13.13</v>
      </c>
      <c r="B86" s="4"/>
      <c r="C86" s="7"/>
      <c r="D86" s="43"/>
      <c r="E86" s="70" t="s">
        <v>226</v>
      </c>
      <c r="F86" s="45"/>
      <c r="G86" s="10" t="s">
        <v>346</v>
      </c>
      <c r="H86" s="24" t="s">
        <v>13</v>
      </c>
      <c r="I86" s="24" t="s">
        <v>337</v>
      </c>
      <c r="J86" s="24" t="s">
        <v>122</v>
      </c>
      <c r="K86" s="24" t="s">
        <v>208</v>
      </c>
      <c r="L86" s="26">
        <v>1</v>
      </c>
      <c r="M86" s="28">
        <v>1</v>
      </c>
      <c r="N86" s="26"/>
      <c r="O86" s="26">
        <v>1</v>
      </c>
      <c r="P86" s="72">
        <f t="shared" si="8"/>
        <v>1</v>
      </c>
      <c r="Q86" s="96" t="s">
        <v>343</v>
      </c>
      <c r="R86" s="12"/>
      <c r="S86" s="11"/>
      <c r="T86" s="11"/>
      <c r="U86" s="11"/>
      <c r="V86" s="11"/>
    </row>
    <row r="87" spans="1:22" ht="57" x14ac:dyDescent="0.2">
      <c r="A87" s="4">
        <v>13.14</v>
      </c>
      <c r="B87" s="4"/>
      <c r="C87" s="7"/>
      <c r="D87" s="43"/>
      <c r="E87" s="70" t="s">
        <v>227</v>
      </c>
      <c r="F87" s="45"/>
      <c r="G87" s="10" t="s">
        <v>228</v>
      </c>
      <c r="H87" s="24" t="s">
        <v>13</v>
      </c>
      <c r="I87" s="24" t="s">
        <v>337</v>
      </c>
      <c r="J87" s="24" t="s">
        <v>122</v>
      </c>
      <c r="K87" s="24" t="s">
        <v>208</v>
      </c>
      <c r="L87" s="26">
        <v>1</v>
      </c>
      <c r="M87" s="28">
        <v>1</v>
      </c>
      <c r="N87" s="26"/>
      <c r="O87" s="26">
        <v>1</v>
      </c>
      <c r="P87" s="72">
        <f>O87*1/L87</f>
        <v>1</v>
      </c>
      <c r="Q87" s="96" t="s">
        <v>347</v>
      </c>
      <c r="R87" s="12"/>
      <c r="S87" s="11"/>
      <c r="T87" s="11"/>
      <c r="U87" s="11"/>
      <c r="V87" s="11"/>
    </row>
    <row r="88" spans="1:22" ht="57" x14ac:dyDescent="0.2">
      <c r="A88" s="4">
        <v>13.15</v>
      </c>
      <c r="B88" s="4"/>
      <c r="C88" s="7"/>
      <c r="D88" s="43"/>
      <c r="E88" s="70" t="s">
        <v>229</v>
      </c>
      <c r="F88" s="45"/>
      <c r="G88" s="10" t="s">
        <v>230</v>
      </c>
      <c r="H88" s="24" t="s">
        <v>13</v>
      </c>
      <c r="I88" s="24" t="s">
        <v>337</v>
      </c>
      <c r="J88" s="24" t="s">
        <v>122</v>
      </c>
      <c r="K88" s="24" t="s">
        <v>208</v>
      </c>
      <c r="L88" s="26">
        <v>1</v>
      </c>
      <c r="M88" s="28">
        <v>1</v>
      </c>
      <c r="N88" s="26"/>
      <c r="O88" s="26">
        <v>1</v>
      </c>
      <c r="P88" s="72">
        <f>O88*1/L88</f>
        <v>1</v>
      </c>
      <c r="Q88" s="96" t="s">
        <v>285</v>
      </c>
      <c r="R88" s="12"/>
      <c r="S88" s="11"/>
      <c r="T88" s="11"/>
      <c r="U88" s="11"/>
      <c r="V88" s="11"/>
    </row>
    <row r="89" spans="1:22" ht="57" x14ac:dyDescent="0.2">
      <c r="A89" s="4">
        <v>13.16</v>
      </c>
      <c r="B89" s="4"/>
      <c r="C89" s="7"/>
      <c r="D89" s="43"/>
      <c r="E89" s="70" t="s">
        <v>275</v>
      </c>
      <c r="F89" s="45"/>
      <c r="G89" s="10" t="s">
        <v>231</v>
      </c>
      <c r="H89" s="24" t="s">
        <v>13</v>
      </c>
      <c r="I89" s="24" t="s">
        <v>337</v>
      </c>
      <c r="J89" s="24" t="s">
        <v>122</v>
      </c>
      <c r="K89" s="24" t="s">
        <v>208</v>
      </c>
      <c r="L89" s="26">
        <v>1</v>
      </c>
      <c r="M89" s="28">
        <v>0.98799999999999999</v>
      </c>
      <c r="N89" s="26"/>
      <c r="O89" s="26">
        <v>1</v>
      </c>
      <c r="P89" s="72">
        <f>O89*1/L89</f>
        <v>1</v>
      </c>
      <c r="Q89" s="96" t="s">
        <v>286</v>
      </c>
      <c r="R89" s="12"/>
      <c r="S89" s="11"/>
      <c r="T89" s="11"/>
      <c r="U89" s="11"/>
      <c r="V89" s="11"/>
    </row>
    <row r="90" spans="1:22" ht="57" x14ac:dyDescent="0.2">
      <c r="A90" s="4">
        <v>13.17</v>
      </c>
      <c r="B90" s="4"/>
      <c r="C90" s="7"/>
      <c r="D90" s="43"/>
      <c r="E90" s="70" t="s">
        <v>232</v>
      </c>
      <c r="F90" s="45"/>
      <c r="G90" s="10" t="s">
        <v>348</v>
      </c>
      <c r="H90" s="24" t="s">
        <v>13</v>
      </c>
      <c r="I90" s="24" t="s">
        <v>337</v>
      </c>
      <c r="J90" s="24" t="s">
        <v>122</v>
      </c>
      <c r="K90" s="24" t="s">
        <v>208</v>
      </c>
      <c r="L90" s="26"/>
      <c r="M90" s="28"/>
      <c r="N90" s="26"/>
      <c r="O90" s="26"/>
      <c r="P90" s="72" t="e">
        <f>O90*1/L90</f>
        <v>#DIV/0!</v>
      </c>
      <c r="Q90" s="96"/>
      <c r="R90" s="12"/>
      <c r="S90" s="11"/>
      <c r="T90" s="11"/>
      <c r="U90" s="11"/>
      <c r="V90" s="11"/>
    </row>
    <row r="91" spans="1:22" ht="28.5" x14ac:dyDescent="0.2">
      <c r="A91" s="3">
        <v>14</v>
      </c>
      <c r="B91" s="3"/>
      <c r="C91" s="6" t="s">
        <v>98</v>
      </c>
      <c r="D91" s="15"/>
      <c r="E91" s="15"/>
      <c r="F91" s="38"/>
      <c r="G91" s="32"/>
      <c r="H91" s="5"/>
      <c r="I91" s="5"/>
      <c r="J91" s="5"/>
      <c r="K91" s="5"/>
      <c r="L91" s="33"/>
      <c r="M91" s="33"/>
      <c r="N91" s="33"/>
      <c r="O91" s="33"/>
      <c r="P91" s="33"/>
      <c r="Q91" s="94"/>
      <c r="R91" s="34"/>
      <c r="S91" s="33"/>
      <c r="T91" s="33"/>
      <c r="U91" s="33"/>
      <c r="V91" s="33"/>
    </row>
    <row r="92" spans="1:22" ht="142.5" customHeight="1" x14ac:dyDescent="0.2">
      <c r="A92" s="4">
        <v>14.1</v>
      </c>
      <c r="B92" s="4"/>
      <c r="C92" s="7"/>
      <c r="D92" s="20" t="s">
        <v>99</v>
      </c>
      <c r="E92" s="70" t="s">
        <v>100</v>
      </c>
      <c r="F92" s="45"/>
      <c r="G92" s="10" t="s">
        <v>233</v>
      </c>
      <c r="H92" s="7" t="s">
        <v>13</v>
      </c>
      <c r="I92" s="7" t="s">
        <v>336</v>
      </c>
      <c r="J92" s="7" t="s">
        <v>121</v>
      </c>
      <c r="K92" s="7" t="s">
        <v>208</v>
      </c>
      <c r="L92" s="26">
        <v>1</v>
      </c>
      <c r="M92" s="28">
        <v>0.98299999999999998</v>
      </c>
      <c r="N92" s="28">
        <v>1.0044999999999999</v>
      </c>
      <c r="O92" s="28">
        <v>1.0044999999999999</v>
      </c>
      <c r="P92" s="72">
        <f t="shared" ref="P92:P105" si="9">O92*1/L92</f>
        <v>1.0044999999999999</v>
      </c>
      <c r="Q92" s="96" t="s">
        <v>304</v>
      </c>
      <c r="R92" s="12"/>
      <c r="S92" s="11"/>
      <c r="T92" s="11"/>
      <c r="U92" s="11"/>
      <c r="V92" s="11"/>
    </row>
    <row r="93" spans="1:22" ht="171" x14ac:dyDescent="0.2">
      <c r="A93" s="4">
        <v>14.2</v>
      </c>
      <c r="B93" s="4"/>
      <c r="C93" s="7"/>
      <c r="D93" s="29"/>
      <c r="E93" s="56" t="s">
        <v>101</v>
      </c>
      <c r="F93" s="46"/>
      <c r="G93" s="71" t="s">
        <v>349</v>
      </c>
      <c r="H93" s="24" t="s">
        <v>13</v>
      </c>
      <c r="I93" s="24" t="s">
        <v>336</v>
      </c>
      <c r="J93" s="24" t="s">
        <v>121</v>
      </c>
      <c r="K93" s="24" t="s">
        <v>208</v>
      </c>
      <c r="L93" s="26">
        <v>1</v>
      </c>
      <c r="M93" s="26">
        <v>1</v>
      </c>
      <c r="N93" s="26">
        <v>1</v>
      </c>
      <c r="O93" s="28">
        <v>1</v>
      </c>
      <c r="P93" s="72">
        <f t="shared" si="9"/>
        <v>1</v>
      </c>
      <c r="Q93" s="96" t="s">
        <v>305</v>
      </c>
      <c r="R93" s="12"/>
      <c r="S93" s="11"/>
      <c r="T93" s="11"/>
      <c r="U93" s="11"/>
      <c r="V93" s="11"/>
    </row>
    <row r="94" spans="1:22" ht="228" x14ac:dyDescent="0.2">
      <c r="A94" s="4">
        <v>14.3</v>
      </c>
      <c r="B94" s="4"/>
      <c r="C94" s="7"/>
      <c r="D94" s="29"/>
      <c r="E94" s="70" t="s">
        <v>234</v>
      </c>
      <c r="F94" s="45"/>
      <c r="G94" s="10" t="s">
        <v>350</v>
      </c>
      <c r="H94" s="7" t="s">
        <v>13</v>
      </c>
      <c r="I94" s="7" t="s">
        <v>336</v>
      </c>
      <c r="J94" s="7" t="s">
        <v>121</v>
      </c>
      <c r="K94" s="7" t="s">
        <v>208</v>
      </c>
      <c r="L94" s="26">
        <v>1</v>
      </c>
      <c r="M94" s="26">
        <v>1</v>
      </c>
      <c r="N94" s="28">
        <v>0.99299999999999999</v>
      </c>
      <c r="O94" s="28">
        <v>0.99299999999999999</v>
      </c>
      <c r="P94" s="72">
        <f t="shared" si="9"/>
        <v>0.99299999999999999</v>
      </c>
      <c r="Q94" s="96" t="s">
        <v>306</v>
      </c>
      <c r="R94" s="12"/>
      <c r="S94" s="11"/>
      <c r="T94" s="11"/>
      <c r="U94" s="11"/>
      <c r="V94" s="11"/>
    </row>
    <row r="95" spans="1:22" ht="99.75" x14ac:dyDescent="0.2">
      <c r="A95" s="4">
        <v>14.4</v>
      </c>
      <c r="B95" s="4"/>
      <c r="C95" s="7"/>
      <c r="D95" s="29"/>
      <c r="E95" s="70" t="s">
        <v>235</v>
      </c>
      <c r="F95" s="45"/>
      <c r="G95" s="10" t="s">
        <v>236</v>
      </c>
      <c r="H95" s="7" t="s">
        <v>13</v>
      </c>
      <c r="I95" s="7" t="s">
        <v>336</v>
      </c>
      <c r="J95" s="7" t="s">
        <v>121</v>
      </c>
      <c r="K95" s="7" t="s">
        <v>208</v>
      </c>
      <c r="L95" s="26">
        <v>1</v>
      </c>
      <c r="M95" s="26">
        <v>1</v>
      </c>
      <c r="N95" s="28">
        <v>0.98499999999999999</v>
      </c>
      <c r="O95" s="28">
        <v>0.98499999999999999</v>
      </c>
      <c r="P95" s="72">
        <f t="shared" si="9"/>
        <v>0.98499999999999999</v>
      </c>
      <c r="Q95" s="96" t="s">
        <v>307</v>
      </c>
      <c r="R95" s="12"/>
      <c r="S95" s="11"/>
      <c r="T95" s="11"/>
      <c r="U95" s="11"/>
      <c r="V95" s="11"/>
    </row>
    <row r="96" spans="1:22" ht="114" x14ac:dyDescent="0.2">
      <c r="A96" s="4">
        <v>14.5</v>
      </c>
      <c r="B96" s="4"/>
      <c r="C96" s="7"/>
      <c r="D96" s="29"/>
      <c r="E96" s="70" t="s">
        <v>237</v>
      </c>
      <c r="F96" s="45"/>
      <c r="G96" s="10" t="s">
        <v>238</v>
      </c>
      <c r="H96" s="7" t="s">
        <v>13</v>
      </c>
      <c r="I96" s="7" t="s">
        <v>336</v>
      </c>
      <c r="J96" s="7" t="s">
        <v>121</v>
      </c>
      <c r="K96" s="7" t="s">
        <v>208</v>
      </c>
      <c r="L96" s="26">
        <v>1</v>
      </c>
      <c r="M96" s="26">
        <v>1</v>
      </c>
      <c r="N96" s="26">
        <v>1</v>
      </c>
      <c r="O96" s="28">
        <v>1</v>
      </c>
      <c r="P96" s="72">
        <f t="shared" si="9"/>
        <v>1</v>
      </c>
      <c r="Q96" s="96" t="s">
        <v>308</v>
      </c>
      <c r="R96" s="12"/>
      <c r="S96" s="11"/>
      <c r="T96" s="11"/>
      <c r="U96" s="11"/>
      <c r="V96" s="11"/>
    </row>
    <row r="97" spans="1:22" ht="105.75" customHeight="1" x14ac:dyDescent="0.2">
      <c r="A97" s="4">
        <v>14.6</v>
      </c>
      <c r="B97" s="4"/>
      <c r="C97" s="7"/>
      <c r="D97" s="29"/>
      <c r="E97" s="70" t="s">
        <v>239</v>
      </c>
      <c r="F97" s="45"/>
      <c r="G97" s="10" t="s">
        <v>240</v>
      </c>
      <c r="H97" s="7" t="s">
        <v>13</v>
      </c>
      <c r="I97" s="7" t="s">
        <v>336</v>
      </c>
      <c r="J97" s="7" t="s">
        <v>121</v>
      </c>
      <c r="K97" s="7" t="s">
        <v>208</v>
      </c>
      <c r="L97" s="26">
        <v>1</v>
      </c>
      <c r="M97" s="26">
        <v>1</v>
      </c>
      <c r="N97" s="28">
        <v>1</v>
      </c>
      <c r="O97" s="28">
        <v>1</v>
      </c>
      <c r="P97" s="72">
        <f t="shared" si="9"/>
        <v>1</v>
      </c>
      <c r="Q97" s="96" t="s">
        <v>309</v>
      </c>
      <c r="R97" s="12"/>
      <c r="S97" s="11"/>
      <c r="T97" s="11"/>
      <c r="U97" s="11"/>
      <c r="V97" s="11"/>
    </row>
    <row r="98" spans="1:22" ht="189" customHeight="1" x14ac:dyDescent="0.2">
      <c r="A98" s="4">
        <v>14.7</v>
      </c>
      <c r="B98" s="4"/>
      <c r="C98" s="7"/>
      <c r="D98" s="29"/>
      <c r="E98" s="70" t="s">
        <v>351</v>
      </c>
      <c r="F98" s="45"/>
      <c r="G98" s="10" t="s">
        <v>241</v>
      </c>
      <c r="H98" s="7" t="s">
        <v>13</v>
      </c>
      <c r="I98" s="7" t="s">
        <v>336</v>
      </c>
      <c r="J98" s="7" t="s">
        <v>121</v>
      </c>
      <c r="K98" s="7" t="s">
        <v>208</v>
      </c>
      <c r="L98" s="26">
        <v>1</v>
      </c>
      <c r="M98" s="26">
        <v>1</v>
      </c>
      <c r="N98" s="28">
        <v>1.1080000000000001</v>
      </c>
      <c r="O98" s="28">
        <v>1.1080000000000001</v>
      </c>
      <c r="P98" s="72">
        <f t="shared" si="9"/>
        <v>1.1080000000000001</v>
      </c>
      <c r="Q98" s="96" t="s">
        <v>310</v>
      </c>
      <c r="R98" s="12"/>
      <c r="S98" s="11"/>
      <c r="T98" s="11"/>
      <c r="U98" s="11"/>
      <c r="V98" s="11"/>
    </row>
    <row r="99" spans="1:22" ht="183" customHeight="1" x14ac:dyDescent="0.2">
      <c r="A99" s="4">
        <v>14.8</v>
      </c>
      <c r="B99" s="4"/>
      <c r="C99" s="7"/>
      <c r="D99" s="29"/>
      <c r="E99" s="70" t="s">
        <v>242</v>
      </c>
      <c r="F99" s="45"/>
      <c r="G99" s="10" t="s">
        <v>243</v>
      </c>
      <c r="H99" s="7" t="s">
        <v>13</v>
      </c>
      <c r="I99" s="7" t="s">
        <v>336</v>
      </c>
      <c r="J99" s="7" t="s">
        <v>121</v>
      </c>
      <c r="K99" s="7" t="s">
        <v>208</v>
      </c>
      <c r="L99" s="26">
        <v>1</v>
      </c>
      <c r="M99" s="26">
        <v>1</v>
      </c>
      <c r="N99" s="28">
        <v>0.99099999999999999</v>
      </c>
      <c r="O99" s="28">
        <v>0.99099999999999999</v>
      </c>
      <c r="P99" s="72">
        <f t="shared" si="9"/>
        <v>0.99099999999999999</v>
      </c>
      <c r="Q99" s="96" t="s">
        <v>311</v>
      </c>
      <c r="R99" s="12"/>
      <c r="S99" s="11"/>
      <c r="T99" s="11"/>
      <c r="U99" s="11"/>
      <c r="V99" s="11"/>
    </row>
    <row r="100" spans="1:22" ht="99.75" x14ac:dyDescent="0.2">
      <c r="A100" s="4">
        <v>14.9</v>
      </c>
      <c r="B100" s="4"/>
      <c r="C100" s="7"/>
      <c r="D100" s="29"/>
      <c r="E100" s="70" t="s">
        <v>244</v>
      </c>
      <c r="F100" s="45"/>
      <c r="G100" s="10" t="s">
        <v>245</v>
      </c>
      <c r="H100" s="7" t="s">
        <v>13</v>
      </c>
      <c r="I100" s="7" t="s">
        <v>336</v>
      </c>
      <c r="J100" s="7" t="s">
        <v>121</v>
      </c>
      <c r="K100" s="7" t="s">
        <v>208</v>
      </c>
      <c r="L100" s="26">
        <v>1</v>
      </c>
      <c r="M100" s="26">
        <v>1</v>
      </c>
      <c r="N100" s="28">
        <v>1</v>
      </c>
      <c r="O100" s="28">
        <v>1</v>
      </c>
      <c r="P100" s="72">
        <f t="shared" si="9"/>
        <v>1</v>
      </c>
      <c r="Q100" s="96" t="s">
        <v>312</v>
      </c>
      <c r="R100" s="12"/>
      <c r="S100" s="11"/>
      <c r="T100" s="11"/>
      <c r="U100" s="11"/>
      <c r="V100" s="11"/>
    </row>
    <row r="101" spans="1:22" ht="99.75" x14ac:dyDescent="0.2">
      <c r="A101" s="4">
        <v>14.1</v>
      </c>
      <c r="B101" s="4"/>
      <c r="C101" s="7"/>
      <c r="D101" s="29"/>
      <c r="E101" s="70" t="s">
        <v>246</v>
      </c>
      <c r="F101" s="45"/>
      <c r="G101" s="10" t="s">
        <v>352</v>
      </c>
      <c r="H101" s="7" t="s">
        <v>13</v>
      </c>
      <c r="I101" s="7" t="s">
        <v>336</v>
      </c>
      <c r="J101" s="7" t="s">
        <v>121</v>
      </c>
      <c r="K101" s="7" t="s">
        <v>208</v>
      </c>
      <c r="L101" s="26">
        <v>1</v>
      </c>
      <c r="M101" s="26">
        <v>1</v>
      </c>
      <c r="N101" s="26">
        <v>1</v>
      </c>
      <c r="O101" s="28">
        <v>1</v>
      </c>
      <c r="P101" s="72">
        <f t="shared" si="9"/>
        <v>1</v>
      </c>
      <c r="Q101" s="96" t="s">
        <v>313</v>
      </c>
      <c r="R101" s="12"/>
      <c r="S101" s="11"/>
      <c r="T101" s="11"/>
      <c r="U101" s="11"/>
      <c r="V101" s="11"/>
    </row>
    <row r="102" spans="1:22" ht="156.75" x14ac:dyDescent="0.2">
      <c r="A102" s="4">
        <v>14.11</v>
      </c>
      <c r="B102" s="4"/>
      <c r="C102" s="7"/>
      <c r="D102" s="29"/>
      <c r="E102" s="70" t="s">
        <v>247</v>
      </c>
      <c r="F102" s="45"/>
      <c r="G102" s="10" t="s">
        <v>353</v>
      </c>
      <c r="H102" s="7" t="s">
        <v>13</v>
      </c>
      <c r="I102" s="7" t="s">
        <v>336</v>
      </c>
      <c r="J102" s="7" t="s">
        <v>121</v>
      </c>
      <c r="K102" s="7" t="s">
        <v>208</v>
      </c>
      <c r="L102" s="26">
        <v>1</v>
      </c>
      <c r="M102" s="26">
        <v>1</v>
      </c>
      <c r="N102" s="28">
        <v>0.99199999999999999</v>
      </c>
      <c r="O102" s="28">
        <v>1</v>
      </c>
      <c r="P102" s="72">
        <f t="shared" si="9"/>
        <v>1</v>
      </c>
      <c r="Q102" s="96" t="s">
        <v>314</v>
      </c>
      <c r="R102" s="12"/>
      <c r="S102" s="11"/>
      <c r="T102" s="11"/>
      <c r="U102" s="11"/>
      <c r="V102" s="11"/>
    </row>
    <row r="103" spans="1:22" ht="99.75" x14ac:dyDescent="0.2">
      <c r="A103" s="4">
        <v>14.12</v>
      </c>
      <c r="B103" s="4"/>
      <c r="C103" s="7"/>
      <c r="D103" s="29"/>
      <c r="E103" s="70" t="s">
        <v>248</v>
      </c>
      <c r="F103" s="45"/>
      <c r="G103" s="10" t="s">
        <v>249</v>
      </c>
      <c r="H103" s="7" t="s">
        <v>13</v>
      </c>
      <c r="I103" s="7" t="s">
        <v>336</v>
      </c>
      <c r="J103" s="7" t="s">
        <v>121</v>
      </c>
      <c r="K103" s="7" t="s">
        <v>208</v>
      </c>
      <c r="L103" s="26">
        <v>0.96</v>
      </c>
      <c r="M103" s="26">
        <v>0.97709999999999997</v>
      </c>
      <c r="N103" s="28">
        <v>0.97889999999999999</v>
      </c>
      <c r="O103" s="28">
        <v>0.97889999999999999</v>
      </c>
      <c r="P103" s="72">
        <f t="shared" si="9"/>
        <v>1.0196875000000001</v>
      </c>
      <c r="Q103" s="96" t="s">
        <v>303</v>
      </c>
      <c r="R103" s="12"/>
      <c r="S103" s="11"/>
      <c r="T103" s="11"/>
      <c r="U103" s="11"/>
      <c r="V103" s="11"/>
    </row>
    <row r="104" spans="1:22" ht="71.25" x14ac:dyDescent="0.2">
      <c r="A104" s="4">
        <v>14.13</v>
      </c>
      <c r="B104" s="4"/>
      <c r="C104" s="7"/>
      <c r="D104" s="29"/>
      <c r="E104" s="70" t="s">
        <v>250</v>
      </c>
      <c r="F104" s="45"/>
      <c r="G104" s="10" t="s">
        <v>251</v>
      </c>
      <c r="H104" s="7" t="s">
        <v>13</v>
      </c>
      <c r="I104" s="7" t="s">
        <v>336</v>
      </c>
      <c r="J104" s="7" t="s">
        <v>121</v>
      </c>
      <c r="K104" s="7" t="s">
        <v>208</v>
      </c>
      <c r="L104" s="26">
        <v>0.8</v>
      </c>
      <c r="M104" s="26">
        <v>0.99299999999999999</v>
      </c>
      <c r="N104" s="28">
        <v>0.97099999999999997</v>
      </c>
      <c r="O104" s="28">
        <v>0.97099999999999997</v>
      </c>
      <c r="P104" s="72">
        <f t="shared" si="9"/>
        <v>1.2137499999999999</v>
      </c>
      <c r="Q104" s="96" t="s">
        <v>301</v>
      </c>
      <c r="R104" s="12"/>
      <c r="S104" s="11"/>
      <c r="T104" s="11"/>
      <c r="U104" s="11"/>
      <c r="V104" s="11"/>
    </row>
    <row r="105" spans="1:22" ht="71.25" x14ac:dyDescent="0.2">
      <c r="A105" s="4">
        <v>14.14</v>
      </c>
      <c r="B105" s="4"/>
      <c r="C105" s="7"/>
      <c r="D105" s="29"/>
      <c r="E105" s="70" t="s">
        <v>252</v>
      </c>
      <c r="F105" s="45"/>
      <c r="G105" s="10" t="s">
        <v>253</v>
      </c>
      <c r="H105" s="7" t="s">
        <v>13</v>
      </c>
      <c r="I105" s="7" t="s">
        <v>336</v>
      </c>
      <c r="J105" s="7" t="s">
        <v>121</v>
      </c>
      <c r="K105" s="7" t="s">
        <v>208</v>
      </c>
      <c r="L105" s="26"/>
      <c r="M105" s="26"/>
      <c r="N105" s="28"/>
      <c r="O105" s="28"/>
      <c r="P105" s="72" t="e">
        <f t="shared" si="9"/>
        <v>#DIV/0!</v>
      </c>
      <c r="Q105" s="96"/>
      <c r="R105" s="12"/>
      <c r="S105" s="11"/>
      <c r="T105" s="11"/>
      <c r="U105" s="11"/>
      <c r="V105" s="11"/>
    </row>
    <row r="106" spans="1:22" ht="85.5" x14ac:dyDescent="0.2">
      <c r="A106" s="4">
        <v>15.15</v>
      </c>
      <c r="B106" s="4"/>
      <c r="C106" s="7"/>
      <c r="D106" s="29"/>
      <c r="E106" s="70" t="s">
        <v>254</v>
      </c>
      <c r="F106" s="45"/>
      <c r="G106" s="10" t="s">
        <v>255</v>
      </c>
      <c r="H106" s="7" t="s">
        <v>13</v>
      </c>
      <c r="I106" s="7" t="s">
        <v>336</v>
      </c>
      <c r="J106" s="7" t="s">
        <v>121</v>
      </c>
      <c r="K106" s="7" t="s">
        <v>208</v>
      </c>
      <c r="L106" s="26">
        <v>0.02</v>
      </c>
      <c r="M106" s="26">
        <v>0</v>
      </c>
      <c r="N106" s="26">
        <v>0</v>
      </c>
      <c r="O106" s="28">
        <v>0</v>
      </c>
      <c r="P106" s="72">
        <v>1</v>
      </c>
      <c r="Q106" s="96" t="s">
        <v>302</v>
      </c>
      <c r="R106" s="12"/>
      <c r="S106" s="11"/>
      <c r="T106" s="11"/>
      <c r="U106" s="11"/>
      <c r="V106" s="11"/>
    </row>
    <row r="107" spans="1:22" ht="142.5" x14ac:dyDescent="0.2">
      <c r="A107" s="4">
        <v>15.16</v>
      </c>
      <c r="B107" s="4"/>
      <c r="C107" s="7"/>
      <c r="D107" s="29"/>
      <c r="E107" s="70" t="s">
        <v>256</v>
      </c>
      <c r="F107" s="45"/>
      <c r="G107" s="10" t="s">
        <v>257</v>
      </c>
      <c r="H107" s="7" t="s">
        <v>13</v>
      </c>
      <c r="I107" s="7" t="s">
        <v>258</v>
      </c>
      <c r="J107" s="7" t="s">
        <v>121</v>
      </c>
      <c r="K107" s="7" t="s">
        <v>208</v>
      </c>
      <c r="L107" s="26">
        <v>1</v>
      </c>
      <c r="M107" s="26">
        <v>1</v>
      </c>
      <c r="N107" s="26">
        <v>1</v>
      </c>
      <c r="O107" s="28">
        <v>1</v>
      </c>
      <c r="P107" s="72">
        <v>1</v>
      </c>
      <c r="Q107" s="96" t="s">
        <v>271</v>
      </c>
      <c r="R107" s="12"/>
      <c r="S107" s="11"/>
      <c r="T107" s="11"/>
      <c r="U107" s="11"/>
      <c r="V107" s="11"/>
    </row>
    <row r="108" spans="1:22" ht="28.5" x14ac:dyDescent="0.2">
      <c r="A108" s="3">
        <v>15</v>
      </c>
      <c r="B108" s="3"/>
      <c r="C108" s="6" t="s">
        <v>102</v>
      </c>
      <c r="D108" s="15"/>
      <c r="E108" s="15"/>
      <c r="F108" s="38"/>
      <c r="G108" s="32"/>
      <c r="H108" s="5"/>
      <c r="I108" s="5"/>
      <c r="J108" s="5"/>
      <c r="K108" s="5"/>
      <c r="L108" s="33"/>
      <c r="M108" s="33"/>
      <c r="N108" s="33"/>
      <c r="O108" s="33"/>
      <c r="P108" s="33"/>
      <c r="Q108" s="94"/>
      <c r="R108" s="34"/>
      <c r="S108" s="33"/>
      <c r="T108" s="33"/>
      <c r="U108" s="33"/>
      <c r="V108" s="33"/>
    </row>
    <row r="109" spans="1:22" ht="114" x14ac:dyDescent="0.2">
      <c r="A109" s="4">
        <v>15.1</v>
      </c>
      <c r="B109" s="4"/>
      <c r="C109" s="7"/>
      <c r="D109" s="29"/>
      <c r="E109" s="70" t="s">
        <v>193</v>
      </c>
      <c r="F109" s="45" t="s">
        <v>11</v>
      </c>
      <c r="G109" s="10" t="s">
        <v>103</v>
      </c>
      <c r="H109" s="7" t="s">
        <v>13</v>
      </c>
      <c r="I109" s="7" t="s">
        <v>194</v>
      </c>
      <c r="J109" s="7" t="s">
        <v>122</v>
      </c>
      <c r="K109" s="7" t="s">
        <v>208</v>
      </c>
      <c r="L109" s="26">
        <v>1</v>
      </c>
      <c r="M109" s="26">
        <v>1</v>
      </c>
      <c r="N109" s="26">
        <v>1</v>
      </c>
      <c r="O109" s="26">
        <v>1</v>
      </c>
      <c r="P109" s="72">
        <f t="shared" ref="P109:P115" si="10">O109*1/L109</f>
        <v>1</v>
      </c>
      <c r="Q109" s="97" t="s">
        <v>289</v>
      </c>
      <c r="R109" s="12"/>
      <c r="S109" s="11"/>
      <c r="T109" s="11"/>
      <c r="U109" s="11"/>
      <c r="V109" s="11"/>
    </row>
    <row r="110" spans="1:22" ht="142.5" x14ac:dyDescent="0.2">
      <c r="A110" s="4">
        <v>15.2</v>
      </c>
      <c r="B110" s="4"/>
      <c r="C110" s="7"/>
      <c r="D110" s="29"/>
      <c r="E110" s="70" t="s">
        <v>269</v>
      </c>
      <c r="F110" s="45" t="s">
        <v>11</v>
      </c>
      <c r="G110" s="10" t="s">
        <v>195</v>
      </c>
      <c r="H110" s="7" t="s">
        <v>13</v>
      </c>
      <c r="I110" s="7" t="s">
        <v>194</v>
      </c>
      <c r="J110" s="7" t="s">
        <v>122</v>
      </c>
      <c r="K110" s="7" t="s">
        <v>208</v>
      </c>
      <c r="L110" s="26">
        <v>1</v>
      </c>
      <c r="M110" s="26">
        <v>1</v>
      </c>
      <c r="N110" s="26">
        <v>1</v>
      </c>
      <c r="O110" s="26">
        <v>1</v>
      </c>
      <c r="P110" s="72">
        <f t="shared" si="10"/>
        <v>1</v>
      </c>
      <c r="Q110" s="97" t="s">
        <v>290</v>
      </c>
      <c r="R110" s="12"/>
      <c r="S110" s="11"/>
      <c r="T110" s="11"/>
      <c r="U110" s="11"/>
      <c r="V110" s="11"/>
    </row>
    <row r="111" spans="1:22" ht="171" x14ac:dyDescent="0.2">
      <c r="A111" s="4">
        <v>15.3</v>
      </c>
      <c r="B111" s="4"/>
      <c r="C111" s="7"/>
      <c r="D111" s="29"/>
      <c r="E111" s="13" t="s">
        <v>196</v>
      </c>
      <c r="F111" s="45" t="s">
        <v>11</v>
      </c>
      <c r="G111" s="10" t="s">
        <v>197</v>
      </c>
      <c r="H111" s="7" t="s">
        <v>13</v>
      </c>
      <c r="I111" s="7" t="s">
        <v>194</v>
      </c>
      <c r="J111" s="7" t="s">
        <v>122</v>
      </c>
      <c r="K111" s="7" t="s">
        <v>208</v>
      </c>
      <c r="L111" s="26">
        <v>1</v>
      </c>
      <c r="M111" s="26">
        <v>1</v>
      </c>
      <c r="N111" s="26">
        <v>1</v>
      </c>
      <c r="O111" s="26">
        <v>1</v>
      </c>
      <c r="P111" s="72">
        <f t="shared" si="10"/>
        <v>1</v>
      </c>
      <c r="Q111" s="97" t="s">
        <v>291</v>
      </c>
      <c r="R111" s="12"/>
      <c r="S111" s="11"/>
      <c r="T111" s="11"/>
      <c r="U111" s="11"/>
      <c r="V111" s="11"/>
    </row>
    <row r="112" spans="1:22" ht="57" x14ac:dyDescent="0.2">
      <c r="A112" s="4">
        <v>15.4</v>
      </c>
      <c r="B112" s="4"/>
      <c r="C112" s="7"/>
      <c r="D112" s="29"/>
      <c r="E112" s="70" t="s">
        <v>270</v>
      </c>
      <c r="F112" s="45" t="s">
        <v>11</v>
      </c>
      <c r="G112" s="10" t="s">
        <v>198</v>
      </c>
      <c r="H112" s="7" t="s">
        <v>13</v>
      </c>
      <c r="I112" s="7" t="s">
        <v>194</v>
      </c>
      <c r="J112" s="7" t="s">
        <v>122</v>
      </c>
      <c r="K112" s="7" t="s">
        <v>208</v>
      </c>
      <c r="L112" s="26"/>
      <c r="M112" s="26"/>
      <c r="N112" s="26"/>
      <c r="O112" s="26"/>
      <c r="P112" s="72" t="e">
        <f t="shared" si="10"/>
        <v>#DIV/0!</v>
      </c>
      <c r="Q112" s="97" t="s">
        <v>292</v>
      </c>
      <c r="R112" s="12"/>
      <c r="S112" s="11"/>
      <c r="T112" s="11"/>
      <c r="U112" s="11"/>
      <c r="V112" s="11"/>
    </row>
    <row r="113" spans="1:22" ht="57" x14ac:dyDescent="0.2">
      <c r="A113" s="4">
        <v>15.5</v>
      </c>
      <c r="B113" s="4"/>
      <c r="C113" s="7"/>
      <c r="D113" s="29"/>
      <c r="E113" s="70" t="s">
        <v>199</v>
      </c>
      <c r="F113" s="45" t="s">
        <v>11</v>
      </c>
      <c r="G113" s="10" t="s">
        <v>200</v>
      </c>
      <c r="H113" s="7" t="s">
        <v>13</v>
      </c>
      <c r="I113" s="7" t="s">
        <v>194</v>
      </c>
      <c r="J113" s="7" t="s">
        <v>122</v>
      </c>
      <c r="K113" s="7" t="s">
        <v>208</v>
      </c>
      <c r="L113" s="26">
        <v>0.1</v>
      </c>
      <c r="M113" s="26">
        <v>0.03</v>
      </c>
      <c r="N113" s="26">
        <v>7.0000000000000007E-2</v>
      </c>
      <c r="O113" s="26">
        <v>7.0000000000000007E-2</v>
      </c>
      <c r="P113" s="72">
        <f>(O113*1/L113)+100%</f>
        <v>1.7000000000000002</v>
      </c>
      <c r="Q113" s="97" t="s">
        <v>292</v>
      </c>
      <c r="R113" s="12"/>
      <c r="S113" s="11"/>
      <c r="T113" s="11"/>
      <c r="U113" s="11"/>
      <c r="V113" s="11"/>
    </row>
    <row r="114" spans="1:22" ht="142.5" x14ac:dyDescent="0.2">
      <c r="A114" s="4">
        <v>15.6</v>
      </c>
      <c r="B114" s="4"/>
      <c r="C114" s="7"/>
      <c r="D114" s="29"/>
      <c r="E114" s="70" t="s">
        <v>201</v>
      </c>
      <c r="F114" s="45" t="s">
        <v>11</v>
      </c>
      <c r="G114" s="10" t="s">
        <v>354</v>
      </c>
      <c r="H114" s="7" t="s">
        <v>13</v>
      </c>
      <c r="I114" s="7" t="s">
        <v>194</v>
      </c>
      <c r="J114" s="7" t="s">
        <v>122</v>
      </c>
      <c r="K114" s="7" t="s">
        <v>208</v>
      </c>
      <c r="L114" s="26">
        <v>1</v>
      </c>
      <c r="M114" s="26">
        <v>1</v>
      </c>
      <c r="N114" s="26">
        <v>1</v>
      </c>
      <c r="O114" s="26">
        <v>1</v>
      </c>
      <c r="P114" s="72">
        <f t="shared" si="10"/>
        <v>1</v>
      </c>
      <c r="Q114" s="97" t="s">
        <v>293</v>
      </c>
      <c r="R114" s="12"/>
      <c r="S114" s="11"/>
      <c r="T114" s="11"/>
      <c r="U114" s="11"/>
      <c r="V114" s="11"/>
    </row>
    <row r="115" spans="1:22" ht="409.5" x14ac:dyDescent="0.2">
      <c r="A115" s="4">
        <v>15.7</v>
      </c>
      <c r="B115" s="4"/>
      <c r="C115" s="7"/>
      <c r="D115" s="31"/>
      <c r="E115" s="13" t="s">
        <v>202</v>
      </c>
      <c r="F115" s="45" t="s">
        <v>11</v>
      </c>
      <c r="G115" s="10" t="s">
        <v>203</v>
      </c>
      <c r="H115" s="7" t="s">
        <v>13</v>
      </c>
      <c r="I115" s="7" t="s">
        <v>194</v>
      </c>
      <c r="J115" s="7" t="s">
        <v>122</v>
      </c>
      <c r="K115" s="7" t="s">
        <v>208</v>
      </c>
      <c r="L115" s="26">
        <v>1</v>
      </c>
      <c r="M115" s="26">
        <v>1</v>
      </c>
      <c r="N115" s="26">
        <v>1</v>
      </c>
      <c r="O115" s="26">
        <v>1</v>
      </c>
      <c r="P115" s="72">
        <f t="shared" si="10"/>
        <v>1</v>
      </c>
      <c r="Q115" s="97" t="s">
        <v>355</v>
      </c>
      <c r="R115" s="12"/>
      <c r="S115" s="11"/>
      <c r="T115" s="11"/>
      <c r="U115" s="11"/>
      <c r="V115" s="11"/>
    </row>
    <row r="116" spans="1:22" ht="15" x14ac:dyDescent="0.2">
      <c r="A116" s="3">
        <v>16</v>
      </c>
      <c r="B116" s="3"/>
      <c r="C116" s="6" t="s">
        <v>104</v>
      </c>
      <c r="D116" s="15"/>
      <c r="E116" s="15"/>
      <c r="F116" s="38"/>
      <c r="G116" s="32"/>
      <c r="H116" s="5"/>
      <c r="I116" s="5"/>
      <c r="J116" s="5"/>
      <c r="K116" s="5"/>
      <c r="L116" s="33"/>
      <c r="M116" s="33"/>
      <c r="N116" s="33"/>
      <c r="O116" s="33"/>
      <c r="P116" s="33"/>
      <c r="Q116" s="94"/>
      <c r="R116" s="34"/>
      <c r="S116" s="33"/>
      <c r="T116" s="33"/>
      <c r="U116" s="33"/>
      <c r="V116" s="33"/>
    </row>
    <row r="117" spans="1:22" ht="109.5" customHeight="1" x14ac:dyDescent="0.2">
      <c r="A117" s="4">
        <v>16.100000000000001</v>
      </c>
      <c r="B117" s="4"/>
      <c r="C117" s="7"/>
      <c r="D117" s="20" t="s">
        <v>140</v>
      </c>
      <c r="E117" s="13" t="s">
        <v>105</v>
      </c>
      <c r="F117" s="45" t="s">
        <v>11</v>
      </c>
      <c r="G117" s="10" t="s">
        <v>147</v>
      </c>
      <c r="H117" s="7" t="s">
        <v>13</v>
      </c>
      <c r="I117" s="7" t="s">
        <v>146</v>
      </c>
      <c r="J117" s="7" t="s">
        <v>121</v>
      </c>
      <c r="K117" s="7" t="s">
        <v>208</v>
      </c>
      <c r="L117" s="66">
        <v>1</v>
      </c>
      <c r="M117" s="66">
        <v>1</v>
      </c>
      <c r="N117" s="66">
        <v>1</v>
      </c>
      <c r="O117" s="66">
        <v>1</v>
      </c>
      <c r="P117" s="72">
        <f t="shared" ref="P117:P123" si="11">O117*1/L117</f>
        <v>1</v>
      </c>
      <c r="Q117" s="96" t="s">
        <v>294</v>
      </c>
      <c r="R117" s="12"/>
      <c r="S117" s="11"/>
      <c r="T117" s="11"/>
      <c r="U117" s="11"/>
      <c r="V117" s="11"/>
    </row>
    <row r="118" spans="1:22" ht="105.75" customHeight="1" x14ac:dyDescent="0.2">
      <c r="A118" s="4">
        <v>16.2</v>
      </c>
      <c r="B118" s="4"/>
      <c r="C118" s="7"/>
      <c r="D118" s="29"/>
      <c r="E118" s="13" t="s">
        <v>106</v>
      </c>
      <c r="F118" s="45" t="s">
        <v>11</v>
      </c>
      <c r="G118" s="10" t="s">
        <v>107</v>
      </c>
      <c r="H118" s="7" t="s">
        <v>13</v>
      </c>
      <c r="I118" s="7" t="s">
        <v>146</v>
      </c>
      <c r="J118" s="7" t="s">
        <v>122</v>
      </c>
      <c r="K118" s="7" t="s">
        <v>208</v>
      </c>
      <c r="L118" s="26">
        <v>1</v>
      </c>
      <c r="M118" s="26">
        <v>1</v>
      </c>
      <c r="N118" s="26">
        <v>1</v>
      </c>
      <c r="O118" s="26">
        <v>1</v>
      </c>
      <c r="P118" s="72">
        <f t="shared" si="11"/>
        <v>1</v>
      </c>
      <c r="Q118" s="96" t="s">
        <v>356</v>
      </c>
      <c r="R118" s="12"/>
      <c r="S118" s="11"/>
      <c r="T118" s="11"/>
      <c r="U118" s="11"/>
      <c r="V118" s="11"/>
    </row>
    <row r="119" spans="1:22" ht="78.75" customHeight="1" x14ac:dyDescent="0.2">
      <c r="A119" s="4">
        <v>16.3</v>
      </c>
      <c r="B119" s="4"/>
      <c r="C119" s="7"/>
      <c r="D119" s="29"/>
      <c r="E119" s="13" t="s">
        <v>108</v>
      </c>
      <c r="F119" s="45" t="s">
        <v>11</v>
      </c>
      <c r="G119" s="10" t="s">
        <v>109</v>
      </c>
      <c r="H119" s="7" t="s">
        <v>13</v>
      </c>
      <c r="I119" s="7" t="s">
        <v>146</v>
      </c>
      <c r="J119" s="7" t="s">
        <v>122</v>
      </c>
      <c r="K119" s="7" t="s">
        <v>208</v>
      </c>
      <c r="L119" s="66">
        <v>12</v>
      </c>
      <c r="M119" s="66">
        <v>8</v>
      </c>
      <c r="N119" s="66">
        <v>15</v>
      </c>
      <c r="O119" s="66">
        <v>15</v>
      </c>
      <c r="P119" s="72">
        <f t="shared" si="11"/>
        <v>1.25</v>
      </c>
      <c r="Q119" s="96" t="s">
        <v>295</v>
      </c>
      <c r="R119" s="12"/>
      <c r="S119" s="11"/>
      <c r="T119" s="11"/>
      <c r="U119" s="11"/>
      <c r="V119" s="11"/>
    </row>
    <row r="120" spans="1:22" ht="75.75" customHeight="1" x14ac:dyDescent="0.2">
      <c r="A120" s="4">
        <v>16.399999999999999</v>
      </c>
      <c r="B120" s="4"/>
      <c r="C120" s="7"/>
      <c r="D120" s="29"/>
      <c r="E120" s="13" t="s">
        <v>110</v>
      </c>
      <c r="F120" s="45" t="s">
        <v>11</v>
      </c>
      <c r="G120" s="10" t="s">
        <v>111</v>
      </c>
      <c r="H120" s="7" t="s">
        <v>13</v>
      </c>
      <c r="I120" s="7" t="s">
        <v>146</v>
      </c>
      <c r="J120" s="7" t="s">
        <v>122</v>
      </c>
      <c r="K120" s="7" t="s">
        <v>208</v>
      </c>
      <c r="L120" s="66">
        <v>16</v>
      </c>
      <c r="M120" s="66">
        <v>16</v>
      </c>
      <c r="N120" s="66">
        <v>16</v>
      </c>
      <c r="O120" s="66">
        <v>16</v>
      </c>
      <c r="P120" s="72">
        <f t="shared" si="11"/>
        <v>1</v>
      </c>
      <c r="Q120" s="96" t="s">
        <v>296</v>
      </c>
      <c r="R120" s="12"/>
      <c r="S120" s="11"/>
      <c r="T120" s="11"/>
      <c r="U120" s="11"/>
      <c r="V120" s="11"/>
    </row>
    <row r="121" spans="1:22" ht="69" customHeight="1" x14ac:dyDescent="0.2">
      <c r="A121" s="4">
        <v>16.5</v>
      </c>
      <c r="B121" s="4"/>
      <c r="C121" s="7"/>
      <c r="D121" s="29"/>
      <c r="E121" s="70" t="s">
        <v>112</v>
      </c>
      <c r="F121" s="45" t="s">
        <v>11</v>
      </c>
      <c r="G121" s="10" t="s">
        <v>113</v>
      </c>
      <c r="H121" s="7" t="s">
        <v>13</v>
      </c>
      <c r="I121" s="7" t="s">
        <v>146</v>
      </c>
      <c r="J121" s="7" t="s">
        <v>122</v>
      </c>
      <c r="K121" s="7" t="s">
        <v>208</v>
      </c>
      <c r="L121" s="66">
        <v>8</v>
      </c>
      <c r="M121" s="66">
        <v>4</v>
      </c>
      <c r="N121" s="66">
        <v>8</v>
      </c>
      <c r="O121" s="66">
        <v>8</v>
      </c>
      <c r="P121" s="72">
        <f t="shared" si="11"/>
        <v>1</v>
      </c>
      <c r="Q121" s="96" t="s">
        <v>357</v>
      </c>
      <c r="R121" s="12"/>
      <c r="S121" s="11"/>
      <c r="T121" s="11"/>
      <c r="U121" s="11"/>
      <c r="V121" s="11"/>
    </row>
    <row r="122" spans="1:22" ht="65.25" customHeight="1" x14ac:dyDescent="0.2">
      <c r="A122" s="4">
        <v>16.7</v>
      </c>
      <c r="B122" s="4"/>
      <c r="C122" s="7"/>
      <c r="D122" s="20" t="s">
        <v>358</v>
      </c>
      <c r="E122" s="13" t="s">
        <v>148</v>
      </c>
      <c r="F122" s="45" t="s">
        <v>11</v>
      </c>
      <c r="G122" s="10" t="s">
        <v>114</v>
      </c>
      <c r="H122" s="7" t="s">
        <v>13</v>
      </c>
      <c r="I122" s="7" t="s">
        <v>146</v>
      </c>
      <c r="J122" s="7" t="s">
        <v>122</v>
      </c>
      <c r="K122" s="7" t="s">
        <v>208</v>
      </c>
      <c r="L122" s="66">
        <v>2</v>
      </c>
      <c r="M122" s="66">
        <v>1</v>
      </c>
      <c r="N122" s="66">
        <v>2</v>
      </c>
      <c r="O122" s="66">
        <v>2</v>
      </c>
      <c r="P122" s="72">
        <f t="shared" si="11"/>
        <v>1</v>
      </c>
      <c r="Q122" s="96" t="s">
        <v>297</v>
      </c>
      <c r="R122" s="12"/>
      <c r="S122" s="11"/>
      <c r="T122" s="11"/>
      <c r="U122" s="11"/>
      <c r="V122" s="11"/>
    </row>
    <row r="123" spans="1:22" ht="57" x14ac:dyDescent="0.2">
      <c r="A123" s="4">
        <v>16.8</v>
      </c>
      <c r="B123" s="4"/>
      <c r="C123" s="7"/>
      <c r="D123" s="31"/>
      <c r="E123" s="13" t="s">
        <v>115</v>
      </c>
      <c r="F123" s="45" t="s">
        <v>11</v>
      </c>
      <c r="G123" s="10" t="s">
        <v>116</v>
      </c>
      <c r="H123" s="7" t="s">
        <v>15</v>
      </c>
      <c r="I123" s="7" t="s">
        <v>146</v>
      </c>
      <c r="J123" s="7" t="s">
        <v>122</v>
      </c>
      <c r="K123" s="7" t="s">
        <v>208</v>
      </c>
      <c r="L123" s="66">
        <v>3</v>
      </c>
      <c r="M123" s="66">
        <v>1</v>
      </c>
      <c r="N123" s="66">
        <v>3</v>
      </c>
      <c r="O123" s="66">
        <v>3</v>
      </c>
      <c r="P123" s="72">
        <f t="shared" si="11"/>
        <v>1</v>
      </c>
      <c r="Q123" s="96" t="s">
        <v>298</v>
      </c>
      <c r="R123" s="12"/>
      <c r="S123" s="11"/>
      <c r="T123" s="11"/>
      <c r="U123" s="11"/>
      <c r="V123" s="11"/>
    </row>
    <row r="126" spans="1:22" x14ac:dyDescent="0.2">
      <c r="G126">
        <v>7</v>
      </c>
      <c r="J126">
        <f>7*1/8</f>
        <v>0.875</v>
      </c>
    </row>
    <row r="127" spans="1:22" x14ac:dyDescent="0.2">
      <c r="G127">
        <v>8</v>
      </c>
    </row>
  </sheetData>
  <mergeCells count="17">
    <mergeCell ref="D3:D7"/>
    <mergeCell ref="D9:D14"/>
    <mergeCell ref="D16:D19"/>
    <mergeCell ref="D21:D22"/>
    <mergeCell ref="D24:D29"/>
    <mergeCell ref="D117:D121"/>
    <mergeCell ref="D122:D123"/>
    <mergeCell ref="D74:D77"/>
    <mergeCell ref="D56:D64"/>
    <mergeCell ref="D92:D107"/>
    <mergeCell ref="D31:D34"/>
    <mergeCell ref="D109:D115"/>
    <mergeCell ref="D36:D41"/>
    <mergeCell ref="D66:D68"/>
    <mergeCell ref="D49:D54"/>
    <mergeCell ref="D70:D72"/>
    <mergeCell ref="D44:D47"/>
  </mergeCells>
  <conditionalFormatting sqref="P50:P54 P70:P72 P117:P123 P44:P47 P31:P34 P92:P107 P114:P115 P109:P112 P74:P90 P66:P68 P3:P7">
    <cfRule type="cellIs" dxfId="39" priority="88" operator="lessThanOrEqual">
      <formula>79.9%</formula>
    </cfRule>
  </conditionalFormatting>
  <conditionalFormatting sqref="P50:P54 P70:P72 P117:P123 P44:P47 P92:P107 P74:P90 P3:P7">
    <cfRule type="cellIs" dxfId="38" priority="85" operator="greaterThanOrEqual">
      <formula>101%</formula>
    </cfRule>
    <cfRule type="cellIs" dxfId="37" priority="86" operator="between">
      <formula>91%</formula>
      <formula>100.9%</formula>
    </cfRule>
    <cfRule type="cellIs" dxfId="36" priority="87" operator="between">
      <formula>0.8</formula>
      <formula>90.99%</formula>
    </cfRule>
  </conditionalFormatting>
  <conditionalFormatting sqref="P9:P14">
    <cfRule type="cellIs" dxfId="35" priority="84" operator="lessThanOrEqual">
      <formula>79.9%</formula>
    </cfRule>
  </conditionalFormatting>
  <conditionalFormatting sqref="P9:P14 P31:P34 P114:P115 P109:P112 P66:P68">
    <cfRule type="cellIs" dxfId="34" priority="81" operator="greaterThanOrEqual">
      <formula>1.01</formula>
    </cfRule>
    <cfRule type="cellIs" dxfId="33" priority="82" operator="between">
      <formula>91%</formula>
      <formula>100.9%</formula>
    </cfRule>
    <cfRule type="cellIs" dxfId="32" priority="83" operator="between">
      <formula>0.8</formula>
      <formula>90.9%</formula>
    </cfRule>
  </conditionalFormatting>
  <conditionalFormatting sqref="P16:P19">
    <cfRule type="cellIs" dxfId="31" priority="80" operator="lessThanOrEqual">
      <formula>79.9%</formula>
    </cfRule>
  </conditionalFormatting>
  <conditionalFormatting sqref="P16:P19">
    <cfRule type="cellIs" dxfId="30" priority="77" operator="greaterThanOrEqual">
      <formula>1.01</formula>
    </cfRule>
    <cfRule type="cellIs" dxfId="29" priority="78" operator="between">
      <formula>91%</formula>
      <formula>100.9%</formula>
    </cfRule>
    <cfRule type="cellIs" dxfId="28" priority="79" operator="between">
      <formula>0.8</formula>
      <formula>90.9%</formula>
    </cfRule>
  </conditionalFormatting>
  <conditionalFormatting sqref="P21">
    <cfRule type="cellIs" dxfId="27" priority="72" operator="lessThanOrEqual">
      <formula>79.9%</formula>
    </cfRule>
  </conditionalFormatting>
  <conditionalFormatting sqref="P21">
    <cfRule type="cellIs" dxfId="26" priority="69" operator="greaterThanOrEqual">
      <formula>1.01</formula>
    </cfRule>
    <cfRule type="cellIs" dxfId="25" priority="70" operator="between">
      <formula>91%</formula>
      <formula>100.9%</formula>
    </cfRule>
    <cfRule type="cellIs" dxfId="24" priority="71" operator="between">
      <formula>0.8</formula>
      <formula>90.9%</formula>
    </cfRule>
  </conditionalFormatting>
  <conditionalFormatting sqref="P22">
    <cfRule type="cellIs" dxfId="23" priority="68" operator="lessThanOrEqual">
      <formula>79.9%</formula>
    </cfRule>
  </conditionalFormatting>
  <conditionalFormatting sqref="P22">
    <cfRule type="cellIs" dxfId="22" priority="65" operator="greaterThanOrEqual">
      <formula>1.01</formula>
    </cfRule>
    <cfRule type="cellIs" dxfId="21" priority="66" operator="between">
      <formula>91%</formula>
      <formula>100.9%</formula>
    </cfRule>
    <cfRule type="cellIs" dxfId="20" priority="67" operator="between">
      <formula>0.8</formula>
      <formula>90.9%</formula>
    </cfRule>
  </conditionalFormatting>
  <conditionalFormatting sqref="P36:P42">
    <cfRule type="cellIs" dxfId="19" priority="56" operator="lessThanOrEqual">
      <formula>79.9%</formula>
    </cfRule>
  </conditionalFormatting>
  <conditionalFormatting sqref="P36:P42">
    <cfRule type="cellIs" dxfId="18" priority="53" operator="greaterThanOrEqual">
      <formula>1.01</formula>
    </cfRule>
    <cfRule type="cellIs" dxfId="17" priority="54" operator="between">
      <formula>91%</formula>
      <formula>100.9%</formula>
    </cfRule>
    <cfRule type="cellIs" dxfId="16" priority="55" operator="between">
      <formula>0.8</formula>
      <formula>90.9%</formula>
    </cfRule>
  </conditionalFormatting>
  <conditionalFormatting sqref="P49">
    <cfRule type="cellIs" dxfId="15" priority="48" operator="lessThanOrEqual">
      <formula>79.9%</formula>
    </cfRule>
  </conditionalFormatting>
  <conditionalFormatting sqref="P49">
    <cfRule type="cellIs" dxfId="14" priority="45" operator="greaterThanOrEqual">
      <formula>1.01</formula>
    </cfRule>
    <cfRule type="cellIs" dxfId="13" priority="46" operator="between">
      <formula>91%</formula>
      <formula>100.9%</formula>
    </cfRule>
    <cfRule type="cellIs" dxfId="12" priority="47" operator="between">
      <formula>0.8</formula>
      <formula>90.9%</formula>
    </cfRule>
  </conditionalFormatting>
  <conditionalFormatting sqref="P56:P64">
    <cfRule type="cellIs" dxfId="11" priority="40" operator="lessThanOrEqual">
      <formula>79.9%</formula>
    </cfRule>
  </conditionalFormatting>
  <conditionalFormatting sqref="P56:P64">
    <cfRule type="cellIs" dxfId="10" priority="37" operator="greaterThanOrEqual">
      <formula>1.01</formula>
    </cfRule>
    <cfRule type="cellIs" dxfId="9" priority="38" operator="between">
      <formula>91%</formula>
      <formula>100.9%</formula>
    </cfRule>
    <cfRule type="cellIs" dxfId="8" priority="39" operator="between">
      <formula>0.8</formula>
      <formula>90.9%</formula>
    </cfRule>
  </conditionalFormatting>
  <conditionalFormatting sqref="P113">
    <cfRule type="cellIs" dxfId="7" priority="8" operator="lessThanOrEqual">
      <formula>79.9%</formula>
    </cfRule>
  </conditionalFormatting>
  <conditionalFormatting sqref="P113">
    <cfRule type="cellIs" dxfId="6" priority="5" operator="greaterThanOrEqual">
      <formula>1.01</formula>
    </cfRule>
    <cfRule type="cellIs" dxfId="5" priority="6" operator="between">
      <formula>91%</formula>
      <formula>100.9%</formula>
    </cfRule>
    <cfRule type="cellIs" dxfId="4" priority="7" operator="between">
      <formula>0.8</formula>
      <formula>90.9%</formula>
    </cfRule>
  </conditionalFormatting>
  <conditionalFormatting sqref="P24:P29">
    <cfRule type="cellIs" dxfId="3" priority="1" operator="greaterThanOrEqual">
      <formula>1.01</formula>
    </cfRule>
    <cfRule type="cellIs" dxfId="2" priority="2" operator="between">
      <formula>91%</formula>
      <formula>100.9%</formula>
    </cfRule>
    <cfRule type="cellIs" dxfId="1" priority="3" operator="between">
      <formula>0.8</formula>
      <formula>90.9%</formula>
    </cfRule>
  </conditionalFormatting>
  <conditionalFormatting sqref="P24:P29">
    <cfRule type="cellIs" dxfId="0" priority="4" operator="lessThanOrEqual">
      <formula>79.9%</formula>
    </cfRule>
  </conditionalFormatting>
  <pageMargins left="0.70866141732283472" right="0.51181102362204722" top="0.74803149606299213" bottom="0.74803149606299213" header="0.31496062992125984" footer="0.31496062992125984"/>
  <pageSetup paperSize="5" scale="35" orientation="landscape" r:id="rId1"/>
  <drawing r:id="rId2"/>
  <extLst>
    <ext xmlns:x14="http://schemas.microsoft.com/office/spreadsheetml/2009/9/main" uri="{05C60535-1F16-4fd2-B633-F4F36F0B64E0}">
      <x14:sparklineGroups xmlns:xm="http://schemas.microsoft.com/office/excel/2006/main">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'Indicador Metas_'!M2:N2</xm:f>
              <xm:sqref>R2</xm:sqref>
            </x14:sparkline>
            <x14:sparkline>
              <xm:f>'Indicador Metas_'!M3:N3</xm:f>
              <xm:sqref>R3</xm:sqref>
            </x14:sparkline>
            <x14:sparkline>
              <xm:f>'Indicador Metas_'!M4:N4</xm:f>
              <xm:sqref>R4</xm:sqref>
            </x14:sparkline>
            <x14:sparkline>
              <xm:f>'Indicador Metas_'!M5:N5</xm:f>
              <xm:sqref>R5</xm:sqref>
            </x14:sparkline>
            <x14:sparkline>
              <xm:f>'Indicador Metas_'!M6:N6</xm:f>
              <xm:sqref>R6</xm:sqref>
            </x14:sparkline>
            <x14:sparkline>
              <xm:f>'Indicador Metas_'!M7:N7</xm:f>
              <xm:sqref>R7</xm:sqref>
            </x14:sparkline>
            <x14:sparkline>
              <xm:f>'Indicador Metas_'!M8:N8</xm:f>
              <xm:sqref>R8</xm:sqref>
            </x14:sparkline>
            <x14:sparkline>
              <xm:f>'Indicador Metas_'!M9:N9</xm:f>
              <xm:sqref>R9</xm:sqref>
            </x14:sparkline>
            <x14:sparkline>
              <xm:f>'Indicador Metas_'!M10:N10</xm:f>
              <xm:sqref>R10</xm:sqref>
            </x14:sparkline>
            <x14:sparkline>
              <xm:f>'Indicador Metas_'!M11:N11</xm:f>
              <xm:sqref>R11</xm:sqref>
            </x14:sparkline>
            <x14:sparkline>
              <xm:f>'Indicador Metas_'!M12:N12</xm:f>
              <xm:sqref>R12</xm:sqref>
            </x14:sparkline>
            <x14:sparkline>
              <xm:f>'Indicador Metas_'!M13:N13</xm:f>
              <xm:sqref>R13</xm:sqref>
            </x14:sparkline>
            <x14:sparkline>
              <xm:f>'Indicador Metas_'!M14:N14</xm:f>
              <xm:sqref>R14</xm:sqref>
            </x14:sparkline>
            <x14:sparkline>
              <xm:f>'Indicador Metas_'!M15:N15</xm:f>
              <xm:sqref>R15</xm:sqref>
            </x14:sparkline>
            <x14:sparkline>
              <xm:f>'Indicador Metas_'!M16:N16</xm:f>
              <xm:sqref>R16</xm:sqref>
            </x14:sparkline>
            <x14:sparkline>
              <xm:f>'Indicador Metas_'!M17:N17</xm:f>
              <xm:sqref>R17</xm:sqref>
            </x14:sparkline>
            <x14:sparkline>
              <xm:f>'Indicador Metas_'!M18:N18</xm:f>
              <xm:sqref>R18</xm:sqref>
            </x14:sparkline>
            <x14:sparkline>
              <xm:f>'Indicador Metas_'!M19:N19</xm:f>
              <xm:sqref>R19</xm:sqref>
            </x14:sparkline>
            <x14:sparkline>
              <xm:f>'Indicador Metas_'!M20:N20</xm:f>
              <xm:sqref>R20</xm:sqref>
            </x14:sparkline>
            <x14:sparkline>
              <xm:f>'Indicador Metas_'!M21:N21</xm:f>
              <xm:sqref>R21</xm:sqref>
            </x14:sparkline>
            <x14:sparkline>
              <xm:f>'Indicador Metas_'!M22:N22</xm:f>
              <xm:sqref>R22</xm:sqref>
            </x14:sparkline>
            <x14:sparkline>
              <xm:f>'Indicador Metas_'!M23:N23</xm:f>
              <xm:sqref>R23</xm:sqref>
            </x14:sparkline>
            <x14:sparkline>
              <xm:f>'Indicador Metas_'!M24:N24</xm:f>
              <xm:sqref>R24</xm:sqref>
            </x14:sparkline>
            <x14:sparkline>
              <xm:f>'Indicador Metas_'!M25:N25</xm:f>
              <xm:sqref>R25</xm:sqref>
            </x14:sparkline>
            <x14:sparkline>
              <xm:f>'Indicador Metas_'!M26:N26</xm:f>
              <xm:sqref>R26</xm:sqref>
            </x14:sparkline>
            <x14:sparkline>
              <xm:f>'Indicador Metas_'!M27:N27</xm:f>
              <xm:sqref>R27</xm:sqref>
            </x14:sparkline>
            <x14:sparkline>
              <xm:f>'Indicador Metas_'!M28:N28</xm:f>
              <xm:sqref>R28</xm:sqref>
            </x14:sparkline>
            <x14:sparkline>
              <xm:f>'Indicador Metas_'!M29:N29</xm:f>
              <xm:sqref>R29</xm:sqref>
            </x14:sparkline>
            <x14:sparkline>
              <xm:f>'Indicador Metas_'!M30:N30</xm:f>
              <xm:sqref>R30</xm:sqref>
            </x14:sparkline>
            <x14:sparkline>
              <xm:f>'Indicador Metas_'!M31:N31</xm:f>
              <xm:sqref>R31</xm:sqref>
            </x14:sparkline>
            <x14:sparkline>
              <xm:f>'Indicador Metas_'!M32:N32</xm:f>
              <xm:sqref>R32</xm:sqref>
            </x14:sparkline>
            <x14:sparkline>
              <xm:f>'Indicador Metas_'!M33:N33</xm:f>
              <xm:sqref>R33</xm:sqref>
            </x14:sparkline>
            <x14:sparkline>
              <xm:f>'Indicador Metas_'!M34:N34</xm:f>
              <xm:sqref>R34</xm:sqref>
            </x14:sparkline>
            <x14:sparkline>
              <xm:f>'Indicador Metas_'!M35:N35</xm:f>
              <xm:sqref>R35</xm:sqref>
            </x14:sparkline>
            <x14:sparkline>
              <xm:f>'Indicador Metas_'!M36:N36</xm:f>
              <xm:sqref>R36</xm:sqref>
            </x14:sparkline>
            <x14:sparkline>
              <xm:f>'Indicador Metas_'!M37:N37</xm:f>
              <xm:sqref>R37</xm:sqref>
            </x14:sparkline>
            <x14:sparkline>
              <xm:f>'Indicador Metas_'!M38:N38</xm:f>
              <xm:sqref>R38</xm:sqref>
            </x14:sparkline>
            <x14:sparkline>
              <xm:f>'Indicador Metas_'!M39:N39</xm:f>
              <xm:sqref>R39</xm:sqref>
            </x14:sparkline>
            <x14:sparkline>
              <xm:f>'Indicador Metas_'!M40:N40</xm:f>
              <xm:sqref>R40</xm:sqref>
            </x14:sparkline>
            <x14:sparkline>
              <xm:f>'Indicador Metas_'!M41:N41</xm:f>
              <xm:sqref>R41</xm:sqref>
            </x14:sparkline>
            <x14:sparkline>
              <xm:f>'Indicador Metas_'!M42:N42</xm:f>
              <xm:sqref>R42</xm:sqref>
            </x14:sparkline>
            <x14:sparkline>
              <xm:f>'Indicador Metas_'!M43:N43</xm:f>
              <xm:sqref>R43</xm:sqref>
            </x14:sparkline>
            <x14:sparkline>
              <xm:f>'Indicador Metas_'!M44:N44</xm:f>
              <xm:sqref>R44</xm:sqref>
            </x14:sparkline>
            <x14:sparkline>
              <xm:f>'Indicador Metas_'!M45:N45</xm:f>
              <xm:sqref>R45</xm:sqref>
            </x14:sparkline>
            <x14:sparkline>
              <xm:f>'Indicador Metas_'!M46:N46</xm:f>
              <xm:sqref>R46</xm:sqref>
            </x14:sparkline>
            <x14:sparkline>
              <xm:f>'Indicador Metas_'!M47:N47</xm:f>
              <xm:sqref>R47</xm:sqref>
            </x14:sparkline>
            <x14:sparkline>
              <xm:f>'Indicador Metas_'!M48:N48</xm:f>
              <xm:sqref>R48</xm:sqref>
            </x14:sparkline>
            <x14:sparkline>
              <xm:f>'Indicador Metas_'!M49:N49</xm:f>
              <xm:sqref>R49</xm:sqref>
            </x14:sparkline>
            <x14:sparkline>
              <xm:f>'Indicador Metas_'!M50:N50</xm:f>
              <xm:sqref>R50</xm:sqref>
            </x14:sparkline>
            <x14:sparkline>
              <xm:f>'Indicador Metas_'!M51:N51</xm:f>
              <xm:sqref>R51</xm:sqref>
            </x14:sparkline>
            <x14:sparkline>
              <xm:f>'Indicador Metas_'!M52:N52</xm:f>
              <xm:sqref>R52</xm:sqref>
            </x14:sparkline>
            <x14:sparkline>
              <xm:f>'Indicador Metas_'!M53:N53</xm:f>
              <xm:sqref>R53</xm:sqref>
            </x14:sparkline>
            <x14:sparkline>
              <xm:f>'Indicador Metas_'!M54:N54</xm:f>
              <xm:sqref>R54</xm:sqref>
            </x14:sparkline>
            <x14:sparkline>
              <xm:f>'Indicador Metas_'!M55:N55</xm:f>
              <xm:sqref>R55</xm:sqref>
            </x14:sparkline>
            <x14:sparkline>
              <xm:f>'Indicador Metas_'!M56:N56</xm:f>
              <xm:sqref>R56</xm:sqref>
            </x14:sparkline>
            <x14:sparkline>
              <xm:f>'Indicador Metas_'!M57:N57</xm:f>
              <xm:sqref>R57</xm:sqref>
            </x14:sparkline>
            <x14:sparkline>
              <xm:f>'Indicador Metas_'!M58:N58</xm:f>
              <xm:sqref>R58</xm:sqref>
            </x14:sparkline>
            <x14:sparkline>
              <xm:f>'Indicador Metas_'!M59:N59</xm:f>
              <xm:sqref>R59</xm:sqref>
            </x14:sparkline>
            <x14:sparkline>
              <xm:f>'Indicador Metas_'!M60:N60</xm:f>
              <xm:sqref>R60</xm:sqref>
            </x14:sparkline>
            <x14:sparkline>
              <xm:f>'Indicador Metas_'!M61:N61</xm:f>
              <xm:sqref>R61</xm:sqref>
            </x14:sparkline>
            <x14:sparkline>
              <xm:f>'Indicador Metas_'!M62:N62</xm:f>
              <xm:sqref>R62</xm:sqref>
            </x14:sparkline>
            <x14:sparkline>
              <xm:f>'Indicador Metas_'!M63:N63</xm:f>
              <xm:sqref>R63</xm:sqref>
            </x14:sparkline>
            <x14:sparkline>
              <xm:f>'Indicador Metas_'!M64:N64</xm:f>
              <xm:sqref>R64</xm:sqref>
            </x14:sparkline>
            <x14:sparkline>
              <xm:f>'Indicador Metas_'!M65:N65</xm:f>
              <xm:sqref>R65</xm:sqref>
            </x14:sparkline>
            <x14:sparkline>
              <xm:f>'Indicador Metas_'!M66:N66</xm:f>
              <xm:sqref>R66</xm:sqref>
            </x14:sparkline>
            <x14:sparkline>
              <xm:f>'Indicador Metas_'!M67:N67</xm:f>
              <xm:sqref>R67</xm:sqref>
            </x14:sparkline>
            <x14:sparkline>
              <xm:f>'Indicador Metas_'!M68:N68</xm:f>
              <xm:sqref>R68</xm:sqref>
            </x14:sparkline>
            <x14:sparkline>
              <xm:f>'Indicador Metas_'!M69:N69</xm:f>
              <xm:sqref>R69</xm:sqref>
            </x14:sparkline>
            <x14:sparkline>
              <xm:f>'Indicador Metas_'!M70:N70</xm:f>
              <xm:sqref>R70</xm:sqref>
            </x14:sparkline>
            <x14:sparkline>
              <xm:f>'Indicador Metas_'!M71:N71</xm:f>
              <xm:sqref>R71</xm:sqref>
            </x14:sparkline>
            <x14:sparkline>
              <xm:f>'Indicador Metas_'!M72:N72</xm:f>
              <xm:sqref>R72</xm:sqref>
            </x14:sparkline>
            <x14:sparkline>
              <xm:f>'Indicador Metas_'!M73:N73</xm:f>
              <xm:sqref>R73</xm:sqref>
            </x14:sparkline>
            <x14:sparkline>
              <xm:f>'Indicador Metas_'!M75:N75</xm:f>
              <xm:sqref>R75</xm:sqref>
            </x14:sparkline>
            <x14:sparkline>
              <xm:f>'Indicador Metas_'!M76:N76</xm:f>
              <xm:sqref>R76</xm:sqref>
            </x14:sparkline>
            <x14:sparkline>
              <xm:f>'Indicador Metas_'!M77:N77</xm:f>
              <xm:sqref>R77</xm:sqref>
            </x14:sparkline>
            <x14:sparkline>
              <xm:f>'Indicador Metas_'!M78:N78</xm:f>
              <xm:sqref>R78</xm:sqref>
            </x14:sparkline>
            <x14:sparkline>
              <xm:f>'Indicador Metas_'!M79:N79</xm:f>
              <xm:sqref>R79</xm:sqref>
            </x14:sparkline>
            <x14:sparkline>
              <xm:f>'Indicador Metas_'!M80:N80</xm:f>
              <xm:sqref>R80</xm:sqref>
            </x14:sparkline>
            <x14:sparkline>
              <xm:f>'Indicador Metas_'!M81:N81</xm:f>
              <xm:sqref>R81</xm:sqref>
            </x14:sparkline>
            <x14:sparkline>
              <xm:f>'Indicador Metas_'!M82:N82</xm:f>
              <xm:sqref>R82</xm:sqref>
            </x14:sparkline>
            <x14:sparkline>
              <xm:f>'Indicador Metas_'!M83:N83</xm:f>
              <xm:sqref>R83</xm:sqref>
            </x14:sparkline>
            <x14:sparkline>
              <xm:f>'Indicador Metas_'!M84:N84</xm:f>
              <xm:sqref>R84</xm:sqref>
            </x14:sparkline>
            <x14:sparkline>
              <xm:f>'Indicador Metas_'!M85:N85</xm:f>
              <xm:sqref>R85</xm:sqref>
            </x14:sparkline>
            <x14:sparkline>
              <xm:f>'Indicador Metas_'!M86:N86</xm:f>
              <xm:sqref>R86</xm:sqref>
            </x14:sparkline>
            <x14:sparkline>
              <xm:f>'Indicador Metas_'!M87:N87</xm:f>
              <xm:sqref>R87</xm:sqref>
            </x14:sparkline>
            <x14:sparkline>
              <xm:f>'Indicador Metas_'!M88:N88</xm:f>
              <xm:sqref>R88</xm:sqref>
            </x14:sparkline>
            <x14:sparkline>
              <xm:f>'Indicador Metas_'!M89:N89</xm:f>
              <xm:sqref>R89</xm:sqref>
            </x14:sparkline>
            <x14:sparkline>
              <xm:f>'Indicador Metas_'!M90:N90</xm:f>
              <xm:sqref>R90</xm:sqref>
            </x14:sparkline>
            <x14:sparkline>
              <xm:f>'Indicador Metas_'!M91:N91</xm:f>
              <xm:sqref>R91</xm:sqref>
            </x14:sparkline>
            <x14:sparkline>
              <xm:f>'Indicador Metas_'!M92:N92</xm:f>
              <xm:sqref>R92</xm:sqref>
            </x14:sparkline>
            <x14:sparkline>
              <xm:f>'Indicador Metas_'!M93:N93</xm:f>
              <xm:sqref>R93</xm:sqref>
            </x14:sparkline>
            <x14:sparkline>
              <xm:f>'Indicador Metas_'!M94:N94</xm:f>
              <xm:sqref>R94</xm:sqref>
            </x14:sparkline>
            <x14:sparkline>
              <xm:f>'Indicador Metas_'!M95:N95</xm:f>
              <xm:sqref>R95</xm:sqref>
            </x14:sparkline>
            <x14:sparkline>
              <xm:f>'Indicador Metas_'!M96:N96</xm:f>
              <xm:sqref>R96</xm:sqref>
            </x14:sparkline>
            <x14:sparkline>
              <xm:f>'Indicador Metas_'!M97:N97</xm:f>
              <xm:sqref>R97</xm:sqref>
            </x14:sparkline>
            <x14:sparkline>
              <xm:f>'Indicador Metas_'!M98:N98</xm:f>
              <xm:sqref>R98</xm:sqref>
            </x14:sparkline>
            <x14:sparkline>
              <xm:f>'Indicador Metas_'!M99:N99</xm:f>
              <xm:sqref>R99</xm:sqref>
            </x14:sparkline>
            <x14:sparkline>
              <xm:f>'Indicador Metas_'!M100:N100</xm:f>
              <xm:sqref>R100</xm:sqref>
            </x14:sparkline>
            <x14:sparkline>
              <xm:f>'Indicador Metas_'!M101:N101</xm:f>
              <xm:sqref>R101</xm:sqref>
            </x14:sparkline>
            <x14:sparkline>
              <xm:f>'Indicador Metas_'!M102:N102</xm:f>
              <xm:sqref>R102</xm:sqref>
            </x14:sparkline>
            <x14:sparkline>
              <xm:f>'Indicador Metas_'!M103:N103</xm:f>
              <xm:sqref>R103</xm:sqref>
            </x14:sparkline>
            <x14:sparkline>
              <xm:f>'Indicador Metas_'!M104:N104</xm:f>
              <xm:sqref>R104</xm:sqref>
            </x14:sparkline>
            <x14:sparkline>
              <xm:f>'Indicador Metas_'!M105:N105</xm:f>
              <xm:sqref>R105</xm:sqref>
            </x14:sparkline>
            <x14:sparkline>
              <xm:f>'Indicador Metas_'!M106:N106</xm:f>
              <xm:sqref>R106</xm:sqref>
            </x14:sparkline>
            <x14:sparkline>
              <xm:f>'Indicador Metas_'!M107:N107</xm:f>
              <xm:sqref>R107</xm:sqref>
            </x14:sparkline>
            <x14:sparkline>
              <xm:f>'Indicador Metas_'!M108:N108</xm:f>
              <xm:sqref>R108</xm:sqref>
            </x14:sparkline>
            <x14:sparkline>
              <xm:f>'Indicador Metas_'!M109:N109</xm:f>
              <xm:sqref>R109</xm:sqref>
            </x14:sparkline>
            <x14:sparkline>
              <xm:f>'Indicador Metas_'!M110:N110</xm:f>
              <xm:sqref>R110</xm:sqref>
            </x14:sparkline>
            <x14:sparkline>
              <xm:f>'Indicador Metas_'!M111:N111</xm:f>
              <xm:sqref>R111</xm:sqref>
            </x14:sparkline>
            <x14:sparkline>
              <xm:f>'Indicador Metas_'!M112:N112</xm:f>
              <xm:sqref>R112</xm:sqref>
            </x14:sparkline>
            <x14:sparkline>
              <xm:f>'Indicador Metas_'!M113:N113</xm:f>
              <xm:sqref>R113</xm:sqref>
            </x14:sparkline>
            <x14:sparkline>
              <xm:f>'Indicador Metas_'!M114:N114</xm:f>
              <xm:sqref>R114</xm:sqref>
            </x14:sparkline>
            <x14:sparkline>
              <xm:f>'Indicador Metas_'!M115:N115</xm:f>
              <xm:sqref>R115</xm:sqref>
            </x14:sparkline>
            <x14:sparkline>
              <xm:f>'Indicador Metas_'!M116:N116</xm:f>
              <xm:sqref>R116</xm:sqref>
            </x14:sparkline>
            <x14:sparkline>
              <xm:f>'Indicador Metas_'!M117:N117</xm:f>
              <xm:sqref>R117</xm:sqref>
            </x14:sparkline>
            <x14:sparkline>
              <xm:f>'Indicador Metas_'!M118:N118</xm:f>
              <xm:sqref>R118</xm:sqref>
            </x14:sparkline>
            <x14:sparkline>
              <xm:f>'Indicador Metas_'!M119:N119</xm:f>
              <xm:sqref>R119</xm:sqref>
            </x14:sparkline>
            <x14:sparkline>
              <xm:f>'Indicador Metas_'!M120:N120</xm:f>
              <xm:sqref>R120</xm:sqref>
            </x14:sparkline>
            <x14:sparkline>
              <xm:f>'Indicador Metas_'!M121:N121</xm:f>
              <xm:sqref>R121</xm:sqref>
            </x14:sparkline>
            <x14:sparkline>
              <xm:f>'Indicador Metas_'!M122:N122</xm:f>
              <xm:sqref>R122</xm:sqref>
            </x14:sparkline>
            <x14:sparkline>
              <xm:f>'Indicador Metas_'!M123:N123</xm:f>
              <xm:sqref>R123</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'Indicador Metas_'!M74:N74</xm:f>
              <xm:sqref>R74</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Indicador Metas_</vt:lpstr>
      <vt:lpstr>'Indicador Metas_'!Títulos_a_imprimir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Rios Soto</dc:creator>
  <cp:lastModifiedBy>LEONEL RIOS SOTO</cp:lastModifiedBy>
  <dcterms:created xsi:type="dcterms:W3CDTF">2016-09-14T21:26:27Z</dcterms:created>
  <dcterms:modified xsi:type="dcterms:W3CDTF">2021-03-09T14:05:11Z</dcterms:modified>
</cp:coreProperties>
</file>