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35" windowWidth="18675" windowHeight="10905" activeTab="5"/>
  </bookViews>
  <sheets>
    <sheet name="I1" sheetId="1" r:id="rId1"/>
    <sheet name="I2" sheetId="2" r:id="rId2"/>
    <sheet name="I3" sheetId="3" r:id="rId3"/>
    <sheet name="I4" sheetId="5" r:id="rId4"/>
    <sheet name="I5" sheetId="6" r:id="rId5"/>
    <sheet name="I6" sheetId="7" r:id="rId6"/>
  </sheets>
  <externalReferences>
    <externalReference r:id="rId7"/>
    <externalReference r:id="rId8"/>
    <externalReference r:id="rId9"/>
  </externalReferences>
  <definedNames>
    <definedName name="DEPENDENCIA">[1]Dependencias!$A$5:$A$32</definedName>
    <definedName name="dependencias">[2]Hoja2!$A$2:$A$18</definedName>
    <definedName name="OBJETIVOCAL">[1]Objetivos!$A$5:$A$11</definedName>
    <definedName name="objetivos">[2]Hoja2!$F$2:$F$10</definedName>
    <definedName name="PROCESO">[3]listas!$B$5:$B$54</definedName>
    <definedName name="procesos">[2]Hoja2!$H$2:$H$19</definedName>
    <definedName name="proyectos">[2]Hoja2!$J$2:$J$7</definedName>
  </definedNames>
  <calcPr calcId="144525"/>
</workbook>
</file>

<file path=xl/calcChain.xml><?xml version="1.0" encoding="utf-8"?>
<calcChain xmlns="http://schemas.openxmlformats.org/spreadsheetml/2006/main">
  <c r="H40" i="7" l="1"/>
  <c r="G40" i="7"/>
  <c r="J45" i="7"/>
  <c r="J45" i="6"/>
  <c r="J45" i="5"/>
  <c r="G40" i="5"/>
  <c r="J45" i="3"/>
  <c r="J45" i="1"/>
  <c r="J45" i="2"/>
  <c r="H40" i="2"/>
  <c r="G40" i="2"/>
  <c r="J57" i="7"/>
  <c r="I57" i="7"/>
  <c r="H46" i="7"/>
  <c r="C26" i="7"/>
  <c r="C27" i="7"/>
  <c r="C15" i="7"/>
  <c r="FD7" i="7"/>
  <c r="FC7" i="7"/>
  <c r="FB7" i="7"/>
  <c r="FA7" i="7"/>
  <c r="EZ7" i="7"/>
  <c r="EY7" i="7"/>
  <c r="EX7" i="7"/>
  <c r="EW7" i="7"/>
  <c r="EV7" i="7"/>
  <c r="EU7" i="7"/>
  <c r="ET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c r="I57" i="6"/>
  <c r="H46" i="6"/>
  <c r="G40" i="6"/>
  <c r="K29" i="6"/>
  <c r="C26" i="6"/>
  <c r="C27" i="6"/>
  <c r="C15"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I57" i="5"/>
  <c r="H46" i="5"/>
  <c r="K29" i="5"/>
  <c r="C26" i="5"/>
  <c r="C27"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3"/>
  <c r="I57" i="3"/>
  <c r="H46"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J57" i="2"/>
  <c r="I57" i="2"/>
  <c r="H46" i="2"/>
  <c r="K29" i="2"/>
  <c r="C27" i="2"/>
  <c r="C26" i="2"/>
  <c r="C15"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ET5" i="2"/>
  <c r="ES5" i="2"/>
  <c r="ER5" i="2"/>
  <c r="EQ5" i="2"/>
  <c r="H40" i="1"/>
  <c r="G40" i="1"/>
  <c r="J57" i="1"/>
  <c r="ET7" i="1"/>
  <c r="I57" i="1"/>
  <c r="ES7" i="1"/>
  <c r="H46" i="1"/>
  <c r="AW7"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<sst xmlns="http://schemas.openxmlformats.org/spreadsheetml/2006/main" count="1419" uniqueCount="172">
  <si>
    <t>HOJA METODOLÓGICA DEL INDICADOR</t>
  </si>
  <si>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</si>
  <si>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</si>
  <si>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</si>
  <si>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</si>
  <si>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</si>
  <si>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</si>
  <si>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</si>
  <si>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</si>
  <si>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</si>
  <si>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</si>
  <si>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</si>
  <si>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</si>
  <si>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</si>
  <si>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</si>
  <si>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</si>
  <si>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</si>
  <si>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</si>
  <si>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</si>
  <si>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</si>
  <si>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</si>
  <si>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</si>
  <si>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</si>
  <si>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</si>
  <si>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</si>
  <si>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</si>
  <si>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</si>
  <si>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</si>
  <si>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</si>
  <si>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</si>
  <si>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</si>
  <si>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</si>
  <si>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</si>
  <si>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</si>
  <si>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</si>
  <si>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</si>
  <si>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</si>
  <si>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</si>
  <si>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</si>
  <si>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</si>
  <si>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</si>
  <si>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</si>
  <si>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</si>
  <si>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</si>
  <si>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</si>
  <si>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</si>
  <si>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</si>
  <si>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</si>
  <si>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</si>
  <si>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</si>
  <si>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</si>
  <si>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</si>
  <si>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</si>
  <si>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</si>
  <si>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</si>
  <si>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</si>
  <si>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</si>
  <si>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</si>
  <si>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</si>
  <si>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</si>
  <si>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</si>
  <si>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</si>
  <si>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</si>
  <si>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</si>
  <si>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</si>
  <si>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</si>
  <si>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ESTRATÉGICO</t>
  </si>
  <si>
    <t>OBJETIVO DEL PROCESO:</t>
  </si>
  <si>
    <t xml:space="preserve">PROYECTO RELACIONADO </t>
  </si>
  <si>
    <t>FORMULA DE CÁLCULO</t>
  </si>
  <si>
    <t>División</t>
  </si>
  <si>
    <t xml:space="preserve">Identificación de variables </t>
  </si>
  <si>
    <t xml:space="preserve">FUENTE DE DATOS </t>
  </si>
  <si>
    <t xml:space="preserve">DEFINICION DE VARIABLES </t>
  </si>
  <si>
    <t>PERIODICIDAD DE MEDICIÓN:</t>
  </si>
  <si>
    <t>TENDENCIA</t>
  </si>
  <si>
    <t>Porcentaje</t>
  </si>
  <si>
    <t>DUEÑOS - RESPONSABLE ANÁLISIS:</t>
  </si>
  <si>
    <t>OBSERVACIONES:</t>
  </si>
  <si>
    <t>Tolerancia superior</t>
  </si>
  <si>
    <t>Tolerancia Inferior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</si>
  <si>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</si>
  <si>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</si>
  <si>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</si>
  <si>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</si>
  <si>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</si>
  <si>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</si>
  <si>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</si>
  <si>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</si>
  <si>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</si>
  <si>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</si>
  <si>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</si>
  <si>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</si>
  <si>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</si>
  <si>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</si>
  <si>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</si>
  <si>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</si>
  <si>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Cálculo del indicador</t>
  </si>
  <si>
    <t>Rango de cumplimiento</t>
  </si>
  <si>
    <t>Análisis de resultado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</si>
  <si>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</si>
  <si>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</si>
  <si>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</si>
  <si>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</si>
  <si>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</si>
  <si>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</si>
  <si>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</si>
  <si>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</si>
  <si>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</si>
  <si>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</si>
  <si>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I1</t>
  </si>
  <si>
    <t>Proceso</t>
  </si>
  <si>
    <t>Préstamos documentales atendidos</t>
  </si>
  <si>
    <t>Administrar la documentación del Instituto durante todo su ciclo vital de acuerdo a la legislación vigente con el fin de conservar la memoria institucional y proporcionar de manera oportuna la información a usuarios.</t>
  </si>
  <si>
    <t>GOGED - GRUPO DE GESTIÓN DOCUMENTAL</t>
  </si>
  <si>
    <t>No Solicitudes de documentos  con respuesta oportuna</t>
  </si>
  <si>
    <t>No. Solicitudes</t>
  </si>
  <si>
    <t>Registro de préstamo y devoluciones del Archivo central</t>
  </si>
  <si>
    <t>Cantidad de solicitudes de préstamos de documentos  con respuesta oportuna</t>
  </si>
  <si>
    <t>Cantidad de solicitudes de préstamos de documentos en total</t>
  </si>
  <si>
    <t>Eficacia</t>
  </si>
  <si>
    <t xml:space="preserve">Nurian Omaira Rojas Lopez </t>
  </si>
  <si>
    <t xml:space="preserve">Seguimiento a los préstamos documentales del Archivo Central </t>
  </si>
  <si>
    <t>I2</t>
  </si>
  <si>
    <t xml:space="preserve">Seguimiento a Transferencias Documentales Primarias del Archivo Central </t>
  </si>
  <si>
    <t>Trimestral</t>
  </si>
  <si>
    <t>Niguna</t>
  </si>
  <si>
    <t>Cumplimiento capacitaciones  en Gestión Documental</t>
  </si>
  <si>
    <t>I3</t>
  </si>
  <si>
    <t>Medir el avance en capacitaciones relacionadas con asuntos propios de la Gestión Documental según el Cronograma Anual de Capacitaciones</t>
  </si>
  <si>
    <t>Capacitaciones realizadas</t>
  </si>
  <si>
    <t>Capacitaciones programadas</t>
  </si>
  <si>
    <t>Actas de Capacitación</t>
  </si>
  <si>
    <t>Cronogramas de Capacitación</t>
  </si>
  <si>
    <t>Cantidad de capacitaciones programadas en el año de acuerdo con el Cronograma</t>
  </si>
  <si>
    <t>Cantidad de capacitaciones realizadas en el período a evaluar</t>
  </si>
  <si>
    <t>Efectividad</t>
  </si>
  <si>
    <t>I5</t>
  </si>
  <si>
    <t>No. de Correspondencia enviada</t>
  </si>
  <si>
    <t>No. de Correspondencia devuelta</t>
  </si>
  <si>
    <t>Positiva</t>
  </si>
  <si>
    <t>I6</t>
  </si>
  <si>
    <t>No. de asesorias realizadas</t>
  </si>
  <si>
    <t>Cronograma de visitas</t>
  </si>
  <si>
    <t>Actas de reunión</t>
  </si>
  <si>
    <t>Cantidad de correspondencia enviada por el Grupo de Gestión Documental de la Sede Central</t>
  </si>
  <si>
    <t>Cantidad de correspondencia devuelta al Grupo de Gestión Documental de la Sede Central</t>
  </si>
  <si>
    <t>No. asesorías solicitadas</t>
  </si>
  <si>
    <t>Negativa</t>
  </si>
  <si>
    <t xml:space="preserve">Realizar seguimiento a la implementación del Programa de Gestión Documental </t>
  </si>
  <si>
    <t>Seguimiento al Programa de Gestión Documental</t>
  </si>
  <si>
    <t>No. Actividades programadas</t>
  </si>
  <si>
    <t>No. Actividades ejecutadas</t>
  </si>
  <si>
    <t>Programa de Gestión Documental</t>
  </si>
  <si>
    <t xml:space="preserve">Cantidad de Actividades programadas para  la implementación del Programa de Gestión Documental </t>
  </si>
  <si>
    <t xml:space="preserve">Cantidad de Actividades ejecutadas para  la implementación del Programa de Gestión Documental </t>
  </si>
  <si>
    <t>Seguimiento a Transferencias Documentales Primarias</t>
  </si>
  <si>
    <t>No. De  Transferencias Documentales Primarias programadas</t>
  </si>
  <si>
    <t>Cantidad de transferencias documentales programadas en el período</t>
  </si>
  <si>
    <t xml:space="preserve"> - Notificaciones de seguimiento por oficio o correo electrónico.
- Cronograma Anual de Transferencias. 
-Actas de Transferencias.</t>
  </si>
  <si>
    <t>Las Transferencias Documentales Primarias son por demanda, los seguimientos se realizan al Cronograma de Transferencias Anual.</t>
  </si>
  <si>
    <t>Reportes Mensuales Aplicativo SIPOST</t>
  </si>
  <si>
    <t>No. De seguimientos a las Transferencias Documentales efectuados</t>
  </si>
  <si>
    <t>Cantidad de seguimientos a las Transferencias Documentales efectuados</t>
  </si>
  <si>
    <t>Medir el número de devoluciones de correspondencia producto del envío con base en las funciones administrativas del INPEC</t>
  </si>
  <si>
    <t>Asesorías GESDOC</t>
  </si>
  <si>
    <t>Realizar asesorías, creación de usuarios y parametrización de las Tablas de Retención Documental en el Aplicativo GESDOC</t>
  </si>
  <si>
    <t>Cantidad de asesorias realizadas</t>
  </si>
  <si>
    <t>Cantidad de asesorías solicitadas</t>
  </si>
  <si>
    <t xml:space="preserve"> Devolución de correspondencia enviada</t>
  </si>
  <si>
    <t>Gestión Documental</t>
  </si>
  <si>
    <t>Implementar un modelo de planeación y gestión que articule la adopción de políticas, afiance la actuación administrativa,  facilite el cumplimiento de las metas institucionales y la prestación de servicios a la comunidad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</si>
</sst>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31">
    <font>
      <sz val="11"/>
      <color theme="1"/>
      <name val="Calibri"/>
      <family val="2"/>
      <scheme val="minor"/>
    </font>
    <font>
      <sz val="11"/>
      <color theme="1"/>
      <name val="Calibri"/>
      <family val="2"/>
      <scheme val="minor"/>
    </font>
    <font>
      <sz val="10"/>
      <color indexed="8"/>
      <name val="Arial Narrow"/>
      <family val="2"/>
    </font>
    <font>
      <b/>
      <sz val="18"/>
      <color indexed="8"/>
      <name val="Arial Narrow"/>
      <family val="2"/>
    </font>
    <font>
      <sz val="10"/>
      <color theme="1"/>
      <name val="Calibri"/>
      <family val="2"/>
      <scheme val="minor"/>
    </font>
    <font>
      <sz val="10"/>
      <name val="Calibri"/>
      <family val="2"/>
      <scheme val="minor"/>
    </font>
    <font>
      <b/>
      <sz val="12"/>
      <color indexed="8"/>
      <name val="Arial Narrow"/>
      <family val="2"/>
    </font>
    <font>
      <b/>
      <sz val="10"/>
      <color indexed="8"/>
      <name val="Arial Narrow"/>
      <family val="2"/>
    </font>
    <font>
      <b/>
      <sz val="10"/>
      <color theme="1"/>
      <name val="Arial Narrow"/>
      <family val="2"/>
    </font>
    <font>
      <b/>
      <sz val="12"/>
      <color theme="0"/>
      <name val="Arial Narrow"/>
      <family val="2"/>
    </font>
    <font>
      <b/>
      <sz val="10"/>
      <color indexed="8"/>
      <name val="Calibri"/>
      <family val="2"/>
      <scheme val="minor"/>
    </font>
    <font>
      <sz val="10"/>
      <color indexed="8"/>
      <name val="Calibri"/>
      <family val="2"/>
      <scheme val="minor"/>
    </font>
    <font>
      <sz val="10"/>
      <color theme="0"/>
      <name val="Calibri"/>
      <family val="2"/>
      <scheme val="minor"/>
    </font>
    <font>
      <b/>
      <sz val="10"/>
      <color theme="0"/>
      <name val="Arial Narrow"/>
      <family val="2"/>
    </font>
    <font>
      <sz val="10"/>
      <color theme="0"/>
      <name val="Arial Narrow"/>
      <family val="2"/>
    </font>
    <font>
      <b/>
      <sz val="10"/>
      <color theme="0"/>
      <name val="Calibri"/>
      <family val="2"/>
    </font>
    <font>
      <sz val="11"/>
      <color rgb="FF000000"/>
      <name val="Calibri"/>
      <family val="2"/>
    </font>
    <font>
      <sz val="10"/>
      <color rgb="FF000000"/>
      <name val="Arial Narrow"/>
      <family val="2"/>
    </font>
    <font>
      <sz val="11"/>
      <name val="Calibri"/>
      <family val="2"/>
    </font>
    <font>
      <b/>
      <sz val="8"/>
      <color indexed="8"/>
      <name val="Calibri"/>
      <family val="2"/>
      <scheme val="minor"/>
    </font>
    <font>
      <b/>
      <sz val="10"/>
      <color theme="0"/>
      <name val="Calibri"/>
      <family val="2"/>
      <scheme val="minor"/>
    </font>
    <font>
      <b/>
      <sz val="10"/>
      <color theme="1"/>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0"/>
      <color rgb="FF000000"/>
      <name val="Calibri"/>
    </font>
    <font>
      <sz val="11"/>
      <name val="Calibri"/>
    </font>
    <font>
      <b/>
      <sz val="10"/>
      <color rgb="FF000000"/>
      <name val="Calibri"/>
    </font>
    <font>
      <sz val="10"/>
      <color rgb="FF000000"/>
      <name val="Calibri"/>
      <family val="2"/>
    </font>
    <font>
      <b/>
      <sz val="10"/>
      <color rgb="FF000000"/>
      <name val="Calibri"/>
      <family val="2"/>
    </font>
  </fonts>
  <fills count="15">
    <fill>
      <patternFill patternType="none"/>
    </fill>
    <fill>
      <patternFill patternType="gray125"/>
    </fill>
    <fill>
      <patternFill patternType="solid">
        <fgColor rgb="FFCDF2FF"/>
        <bgColor indexed="64"/>
      </patternFill>
    </fill>
    <fill>
      <patternFill patternType="solid">
        <fgColor rgb="FF00435A"/>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0" tint="-4.9989318521683403E-2"/>
        <bgColor indexed="64"/>
      </patternFill>
    </fill>
    <fill>
      <patternFill patternType="solid">
        <fgColor rgb="FFBFBFBF"/>
        <bgColor rgb="FFBFBFBF"/>
      </patternFill>
    </fill>
    <fill>
      <patternFill patternType="solid">
        <fgColor rgb="FFEEECE1"/>
        <bgColor rgb="FFEEECE1"/>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218">
    <xf numFmtId="0" fontId="0" fillId="0" borderId="0" xfId="0"/>
    <xf numFmtId="0" fontId="2"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Fill="1" applyAlignment="1" applyProtection="1">
      <alignment vertical="center" wrapText="1"/>
    </xf>
    <xf numFmtId="0" fontId="0" fillId="0" borderId="0" xfId="0" applyFill="1"/>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center" wrapText="1"/>
    </xf>
    <xf numFmtId="0" fontId="7" fillId="0" borderId="11"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8" fillId="0" borderId="14"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0" fontId="7" fillId="4"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left" vertical="center" wrapText="1"/>
    </xf>
    <xf numFmtId="0" fontId="4" fillId="4" borderId="0"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11" fillId="0" borderId="21" xfId="0" applyFont="1" applyBorder="1" applyAlignment="1" applyProtection="1">
      <alignment vertical="center" wrapText="1"/>
    </xf>
    <xf numFmtId="0" fontId="4" fillId="0" borderId="22" xfId="0" applyFont="1" applyFill="1" applyBorder="1" applyAlignment="1" applyProtection="1">
      <alignment vertical="center" wrapText="1"/>
    </xf>
    <xf numFmtId="0" fontId="4" fillId="0" borderId="23" xfId="0" applyFont="1" applyFill="1" applyBorder="1" applyAlignment="1" applyProtection="1">
      <alignment vertical="center" wrapText="1"/>
    </xf>
    <xf numFmtId="164" fontId="4" fillId="0" borderId="23" xfId="1" applyNumberFormat="1" applyFont="1" applyFill="1" applyBorder="1" applyAlignment="1" applyProtection="1">
      <alignment vertical="center" wrapText="1"/>
    </xf>
    <xf numFmtId="14" fontId="4" fillId="0" borderId="23" xfId="0" applyNumberFormat="1" applyFont="1" applyFill="1" applyBorder="1" applyAlignment="1" applyProtection="1">
      <alignment vertical="center" wrapText="1"/>
    </xf>
    <xf numFmtId="2" fontId="4" fillId="0" borderId="23" xfId="0" applyNumberFormat="1" applyFont="1" applyFill="1" applyBorder="1" applyAlignment="1" applyProtection="1">
      <alignment vertical="center" wrapText="1"/>
    </xf>
    <xf numFmtId="165" fontId="4" fillId="0" borderId="23" xfId="2" applyNumberFormat="1" applyFont="1" applyFill="1" applyBorder="1" applyAlignment="1" applyProtection="1">
      <alignment vertical="center" wrapText="1"/>
    </xf>
    <xf numFmtId="39" fontId="4" fillId="0" borderId="23" xfId="0" applyNumberFormat="1" applyFont="1" applyFill="1" applyBorder="1" applyAlignment="1" applyProtection="1">
      <alignment vertical="center" wrapText="1"/>
    </xf>
    <xf numFmtId="43" fontId="4" fillId="0" borderId="23" xfId="0" applyNumberFormat="1" applyFont="1" applyFill="1" applyBorder="1" applyAlignment="1" applyProtection="1">
      <alignment vertical="center" wrapText="1"/>
    </xf>
    <xf numFmtId="10" fontId="4" fillId="0" borderId="23" xfId="0" applyNumberFormat="1" applyFont="1" applyFill="1" applyBorder="1" applyAlignment="1" applyProtection="1">
      <alignment vertical="center" wrapText="1"/>
    </xf>
    <xf numFmtId="0" fontId="4" fillId="0" borderId="24"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1" fillId="4" borderId="0" xfId="0" applyFont="1" applyFill="1" applyBorder="1" applyAlignment="1" applyProtection="1">
      <alignment horizontal="left" vertical="center" wrapText="1"/>
    </xf>
    <xf numFmtId="10" fontId="4" fillId="0" borderId="0" xfId="0" applyNumberFormat="1" applyFont="1" applyFill="1" applyBorder="1" applyAlignment="1" applyProtection="1">
      <alignment vertical="center" wrapText="1"/>
    </xf>
    <xf numFmtId="43" fontId="4" fillId="0" borderId="0" xfId="0" applyNumberFormat="1" applyFont="1" applyFill="1" applyBorder="1" applyAlignment="1" applyProtection="1">
      <alignment vertical="center" wrapText="1"/>
    </xf>
    <xf numFmtId="0" fontId="12" fillId="0" borderId="0" xfId="0" applyFont="1" applyFill="1" applyBorder="1" applyAlignment="1" applyProtection="1">
      <alignment vertical="center" wrapText="1"/>
    </xf>
    <xf numFmtId="10" fontId="12" fillId="0" borderId="0" xfId="0" applyNumberFormat="1" applyFont="1" applyFill="1" applyBorder="1" applyAlignment="1" applyProtection="1">
      <alignment vertical="center" wrapText="1"/>
    </xf>
    <xf numFmtId="0" fontId="13" fillId="0" borderId="0" xfId="0" applyFont="1" applyFill="1" applyBorder="1" applyAlignment="1" applyProtection="1">
      <alignment vertical="center" wrapText="1"/>
    </xf>
    <xf numFmtId="9" fontId="14"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2" fontId="12"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left" vertical="center" wrapText="1"/>
    </xf>
    <xf numFmtId="9" fontId="14"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center" wrapText="1"/>
    </xf>
    <xf numFmtId="2" fontId="12" fillId="0" borderId="0" xfId="0" applyNumberFormat="1" applyFont="1" applyFill="1" applyBorder="1" applyAlignment="1" applyProtection="1">
      <alignment horizontal="right" vertical="center" wrapText="1"/>
    </xf>
    <xf numFmtId="0" fontId="13" fillId="0" borderId="0" xfId="0" applyFont="1" applyFill="1" applyBorder="1" applyAlignment="1" applyProtection="1">
      <alignment horizontal="justify" vertical="center" wrapText="1"/>
    </xf>
    <xf numFmtId="43" fontId="12" fillId="0" borderId="0" xfId="0" applyNumberFormat="1" applyFont="1" applyFill="1" applyBorder="1" applyAlignment="1" applyProtection="1">
      <alignment vertical="center" wrapText="1"/>
    </xf>
    <xf numFmtId="0" fontId="4" fillId="0" borderId="18" xfId="0" applyFont="1" applyBorder="1" applyAlignment="1" applyProtection="1">
      <alignment vertical="center" wrapText="1"/>
    </xf>
    <xf numFmtId="0" fontId="10" fillId="4" borderId="0" xfId="0" applyFont="1" applyFill="1" applyBorder="1" applyAlignment="1" applyProtection="1">
      <alignment horizontal="center" vertical="center" wrapText="1"/>
    </xf>
    <xf numFmtId="39" fontId="12" fillId="0" borderId="0" xfId="1" applyNumberFormat="1" applyFont="1" applyFill="1" applyBorder="1" applyAlignment="1" applyProtection="1">
      <alignment vertical="center" wrapText="1"/>
    </xf>
    <xf numFmtId="2" fontId="13" fillId="0" borderId="0" xfId="1" applyNumberFormat="1" applyFont="1" applyFill="1" applyBorder="1" applyAlignment="1" applyProtection="1">
      <alignment vertical="center" wrapText="1"/>
    </xf>
    <xf numFmtId="0" fontId="10"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2" fillId="0" borderId="0" xfId="0" applyFont="1" applyFill="1" applyAlignment="1" applyProtection="1">
      <alignment vertical="center" wrapText="1"/>
    </xf>
    <xf numFmtId="0" fontId="4" fillId="4" borderId="0" xfId="0" applyFont="1" applyFill="1" applyBorder="1" applyAlignment="1" applyProtection="1">
      <alignment horizontal="center" vertical="center" wrapText="1"/>
    </xf>
    <xf numFmtId="14" fontId="4" fillId="5" borderId="18" xfId="0" applyNumberFormat="1" applyFont="1" applyFill="1" applyBorder="1" applyAlignment="1" applyProtection="1">
      <alignment horizontal="right" vertical="center" wrapText="1"/>
    </xf>
    <xf numFmtId="0" fontId="19" fillId="2" borderId="18" xfId="0" applyFont="1" applyFill="1" applyBorder="1" applyAlignment="1" applyProtection="1">
      <alignment vertical="center" wrapText="1"/>
    </xf>
    <xf numFmtId="10" fontId="4" fillId="0" borderId="18" xfId="2" applyNumberFormat="1" applyFont="1" applyBorder="1" applyAlignment="1" applyProtection="1">
      <alignment vertical="center" wrapText="1"/>
      <protection locked="0" hidden="1"/>
    </xf>
    <xf numFmtId="9" fontId="11" fillId="4" borderId="0" xfId="0" applyNumberFormat="1" applyFont="1" applyFill="1" applyBorder="1" applyAlignment="1" applyProtection="1">
      <alignment horizontal="center" vertical="center" wrapText="1"/>
    </xf>
    <xf numFmtId="2" fontId="4" fillId="4" borderId="0" xfId="0" applyNumberFormat="1" applyFont="1" applyFill="1" applyBorder="1" applyAlignment="1" applyProtection="1">
      <alignment horizontal="right" vertical="center" wrapText="1"/>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justify" vertical="center" wrapText="1"/>
    </xf>
    <xf numFmtId="0" fontId="10" fillId="2" borderId="0" xfId="0" applyFont="1" applyFill="1" applyBorder="1" applyAlignment="1" applyProtection="1">
      <alignment horizontal="left" vertical="center" wrapText="1"/>
    </xf>
    <xf numFmtId="0" fontId="10"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justify" vertical="center" wrapText="1"/>
    </xf>
    <xf numFmtId="0" fontId="20" fillId="3" borderId="1" xfId="0" applyFont="1" applyFill="1" applyBorder="1" applyAlignment="1" applyProtection="1">
      <alignment horizontal="center" vertical="center" wrapText="1"/>
    </xf>
    <xf numFmtId="0" fontId="10" fillId="0" borderId="2" xfId="0" applyFont="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0" fillId="3" borderId="36"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20" fillId="3" borderId="37" xfId="0" applyFont="1" applyFill="1" applyBorder="1" applyAlignment="1" applyProtection="1">
      <alignment horizontal="center" vertical="center" wrapText="1"/>
    </xf>
    <xf numFmtId="0" fontId="20" fillId="3" borderId="38" xfId="0" applyFont="1" applyFill="1" applyBorder="1" applyAlignment="1" applyProtection="1">
      <alignment horizontal="center" vertical="center" wrapText="1"/>
    </xf>
    <xf numFmtId="0" fontId="20" fillId="3" borderId="39" xfId="0" applyFont="1" applyFill="1" applyBorder="1" applyAlignment="1" applyProtection="1">
      <alignment horizontal="center" vertical="center" wrapText="1"/>
    </xf>
    <xf numFmtId="0" fontId="25" fillId="2" borderId="40" xfId="0" applyFont="1" applyFill="1" applyBorder="1" applyAlignment="1" applyProtection="1">
      <alignment horizontal="center" vertical="center" wrapText="1"/>
    </xf>
    <xf numFmtId="43" fontId="4" fillId="0" borderId="41" xfId="1" applyFont="1" applyBorder="1" applyAlignment="1" applyProtection="1">
      <alignment horizontal="right" vertical="center" wrapText="1"/>
      <protection locked="0" hidden="1"/>
    </xf>
    <xf numFmtId="165" fontId="4" fillId="5" borderId="41" xfId="2" applyNumberFormat="1" applyFont="1" applyFill="1" applyBorder="1" applyAlignment="1" applyProtection="1">
      <alignment horizontal="right" vertical="center" wrapText="1"/>
    </xf>
    <xf numFmtId="165" fontId="21" fillId="0" borderId="41" xfId="2" applyNumberFormat="1" applyFont="1" applyBorder="1" applyAlignment="1" applyProtection="1">
      <alignment horizontal="right" vertical="center" wrapText="1"/>
    </xf>
    <xf numFmtId="10" fontId="21" fillId="0" borderId="42" xfId="2" applyNumberFormat="1" applyFont="1" applyBorder="1" applyAlignment="1" applyProtection="1">
      <alignment vertical="center" wrapText="1"/>
    </xf>
    <xf numFmtId="10" fontId="21" fillId="0" borderId="40" xfId="2" applyNumberFormat="1" applyFont="1" applyBorder="1" applyAlignment="1" applyProtection="1">
      <alignment vertical="center" wrapText="1"/>
    </xf>
    <xf numFmtId="10" fontId="21" fillId="0" borderId="43" xfId="2" applyNumberFormat="1" applyFont="1" applyBorder="1" applyAlignment="1" applyProtection="1">
      <alignment vertical="center" wrapText="1"/>
    </xf>
    <xf numFmtId="0" fontId="25" fillId="2" borderId="30" xfId="0" applyFont="1" applyFill="1" applyBorder="1" applyAlignment="1" applyProtection="1">
      <alignment horizontal="center" vertical="center" wrapText="1"/>
    </xf>
    <xf numFmtId="43" fontId="4" fillId="0" borderId="18" xfId="1" applyFont="1" applyBorder="1" applyAlignment="1" applyProtection="1">
      <alignment horizontal="right" vertical="center" wrapText="1"/>
      <protection locked="0" hidden="1"/>
    </xf>
    <xf numFmtId="165" fontId="4" fillId="5" borderId="18" xfId="2" applyNumberFormat="1" applyFont="1" applyFill="1" applyBorder="1" applyAlignment="1" applyProtection="1">
      <alignment horizontal="right" vertical="center" wrapText="1"/>
    </xf>
    <xf numFmtId="165" fontId="21" fillId="0" borderId="18" xfId="2" applyNumberFormat="1" applyFont="1" applyBorder="1" applyAlignment="1" applyProtection="1">
      <alignment horizontal="right" vertical="center" wrapText="1"/>
    </xf>
    <xf numFmtId="10" fontId="21" fillId="0" borderId="19" xfId="2" applyNumberFormat="1" applyFont="1" applyBorder="1" applyAlignment="1" applyProtection="1">
      <alignment vertical="center" wrapText="1"/>
    </xf>
    <xf numFmtId="10" fontId="21" fillId="0" borderId="30" xfId="2" applyNumberFormat="1" applyFont="1" applyBorder="1" applyAlignment="1" applyProtection="1">
      <alignment vertical="center" wrapText="1"/>
    </xf>
    <xf numFmtId="10" fontId="21" fillId="0" borderId="31" xfId="2" applyNumberFormat="1" applyFont="1" applyBorder="1" applyAlignment="1" applyProtection="1">
      <alignment vertical="center" wrapText="1"/>
    </xf>
    <xf numFmtId="43" fontId="4" fillId="0" borderId="18" xfId="1" applyFont="1" applyBorder="1" applyAlignment="1" applyProtection="1">
      <alignment horizontal="right" vertical="center" wrapText="1"/>
    </xf>
    <xf numFmtId="0" fontId="25" fillId="2" borderId="11" xfId="0" applyFont="1" applyFill="1" applyBorder="1" applyAlignment="1" applyProtection="1">
      <alignment horizontal="center" vertical="center" wrapText="1"/>
    </xf>
    <xf numFmtId="43" fontId="4" fillId="0" borderId="12" xfId="1" applyFont="1" applyBorder="1" applyAlignment="1" applyProtection="1">
      <alignment horizontal="right" vertical="center" wrapText="1"/>
      <protection locked="0" hidden="1"/>
    </xf>
    <xf numFmtId="165" fontId="4" fillId="5" borderId="12" xfId="2" applyNumberFormat="1" applyFont="1" applyFill="1" applyBorder="1" applyAlignment="1" applyProtection="1">
      <alignment horizontal="right" vertical="center" wrapText="1"/>
    </xf>
    <xf numFmtId="165" fontId="21" fillId="0" borderId="12" xfId="2" applyNumberFormat="1" applyFont="1" applyBorder="1" applyAlignment="1" applyProtection="1">
      <alignment horizontal="right" vertical="center" wrapText="1"/>
    </xf>
    <xf numFmtId="10" fontId="21" fillId="0" borderId="32" xfId="2" applyNumberFormat="1" applyFont="1" applyBorder="1" applyAlignment="1" applyProtection="1">
      <alignment vertical="center" wrapText="1"/>
    </xf>
    <xf numFmtId="10" fontId="21" fillId="0" borderId="44" xfId="2" applyNumberFormat="1" applyFont="1" applyBorder="1" applyAlignment="1" applyProtection="1">
      <alignment vertical="center" wrapText="1"/>
    </xf>
    <xf numFmtId="10" fontId="21" fillId="0" borderId="45" xfId="2" applyNumberFormat="1" applyFont="1" applyBorder="1" applyAlignment="1" applyProtection="1">
      <alignment vertical="center" wrapText="1"/>
    </xf>
    <xf numFmtId="17" fontId="20" fillId="3" borderId="22" xfId="0" applyNumberFormat="1" applyFont="1" applyFill="1" applyBorder="1" applyAlignment="1" applyProtection="1">
      <alignment horizontal="center" vertical="center" wrapText="1"/>
    </xf>
    <xf numFmtId="0" fontId="25" fillId="12" borderId="23" xfId="0" applyFont="1" applyFill="1" applyBorder="1" applyAlignment="1" applyProtection="1">
      <alignment horizontal="right" vertical="center" wrapText="1"/>
    </xf>
    <xf numFmtId="2" fontId="25" fillId="12" borderId="23" xfId="0" applyNumberFormat="1" applyFont="1" applyFill="1" applyBorder="1" applyAlignment="1" applyProtection="1">
      <alignment horizontal="right" vertical="center" wrapText="1"/>
    </xf>
    <xf numFmtId="9" fontId="25" fillId="12" borderId="23" xfId="2" applyFont="1" applyFill="1" applyBorder="1" applyAlignment="1" applyProtection="1">
      <alignment horizontal="right" vertical="center" wrapText="1"/>
    </xf>
    <xf numFmtId="10" fontId="21" fillId="0" borderId="23" xfId="2" applyNumberFormat="1" applyFont="1" applyBorder="1" applyAlignment="1" applyProtection="1">
      <alignment horizontal="left" vertical="center" wrapText="1"/>
    </xf>
    <xf numFmtId="0" fontId="4" fillId="0" borderId="5" xfId="0" applyFont="1" applyBorder="1" applyAlignment="1" applyProtection="1">
      <alignment vertical="center" wrapText="1"/>
    </xf>
    <xf numFmtId="10" fontId="21" fillId="0" borderId="22" xfId="2" applyNumberFormat="1" applyFont="1" applyBorder="1" applyAlignment="1" applyProtection="1">
      <alignment vertical="center" wrapText="1"/>
    </xf>
    <xf numFmtId="10" fontId="21" fillId="0" borderId="24" xfId="2" applyNumberFormat="1" applyFont="1" applyBorder="1" applyAlignment="1" applyProtection="1">
      <alignment vertical="center" wrapText="1"/>
    </xf>
    <xf numFmtId="0" fontId="12" fillId="0" borderId="0" xfId="0" applyFont="1" applyAlignment="1" applyProtection="1">
      <alignment vertical="center" wrapText="1"/>
    </xf>
    <xf numFmtId="0" fontId="14" fillId="0" borderId="0" xfId="0" applyFont="1" applyBorder="1" applyAlignment="1" applyProtection="1">
      <alignment vertical="center" wrapText="1"/>
    </xf>
    <xf numFmtId="9" fontId="11" fillId="11" borderId="12" xfId="2"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9" fontId="11" fillId="11" borderId="12" xfId="2" applyFont="1" applyFill="1" applyBorder="1" applyAlignment="1" applyProtection="1">
      <alignment horizontal="center" vertical="center" wrapText="1"/>
    </xf>
    <xf numFmtId="0" fontId="10" fillId="2" borderId="18" xfId="0" applyFont="1" applyFill="1" applyBorder="1" applyAlignment="1" applyProtection="1">
      <alignment horizontal="left" vertical="center" wrapText="1"/>
    </xf>
    <xf numFmtId="0" fontId="10" fillId="2" borderId="18" xfId="0" applyFont="1" applyFill="1" applyBorder="1" applyAlignment="1" applyProtection="1">
      <alignment vertical="center" wrapText="1"/>
    </xf>
    <xf numFmtId="0" fontId="11" fillId="0" borderId="0" xfId="0" applyFont="1" applyBorder="1" applyAlignment="1" applyProtection="1">
      <alignment horizontal="left" vertical="center" wrapText="1"/>
    </xf>
    <xf numFmtId="0" fontId="10" fillId="2" borderId="18" xfId="0" applyFont="1" applyFill="1" applyBorder="1" applyAlignment="1" applyProtection="1">
      <alignment vertical="center" wrapText="1"/>
    </xf>
    <xf numFmtId="0" fontId="11" fillId="0" borderId="0"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9" fontId="11" fillId="11" borderId="12" xfId="2" applyFont="1" applyFill="1" applyBorder="1" applyAlignment="1" applyProtection="1">
      <alignment horizontal="center" vertical="center" wrapText="1"/>
    </xf>
    <xf numFmtId="9" fontId="11" fillId="11" borderId="12" xfId="2"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9" fontId="28" fillId="13" borderId="50" xfId="0" applyNumberFormat="1" applyFont="1" applyFill="1" applyBorder="1" applyAlignment="1">
      <alignment horizontal="center" vertical="center" wrapText="1"/>
    </xf>
    <xf numFmtId="9" fontId="26" fillId="14" borderId="53" xfId="0" applyNumberFormat="1" applyFont="1" applyFill="1" applyBorder="1" applyAlignment="1">
      <alignment horizontal="center" vertical="center" wrapText="1"/>
    </xf>
    <xf numFmtId="9" fontId="30" fillId="13" borderId="50" xfId="0" applyNumberFormat="1" applyFont="1" applyFill="1" applyBorder="1" applyAlignment="1">
      <alignment horizontal="center" vertical="center" wrapText="1"/>
    </xf>
    <xf numFmtId="9" fontId="29" fillId="14" borderId="53"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1" fillId="5" borderId="19" xfId="0" applyFont="1" applyFill="1" applyBorder="1" applyAlignment="1" applyProtection="1">
      <alignment horizontal="left" vertical="center" wrapText="1"/>
    </xf>
    <xf numFmtId="0" fontId="11" fillId="5" borderId="20" xfId="0" applyFont="1" applyFill="1" applyBorder="1" applyAlignment="1" applyProtection="1">
      <alignment horizontal="left" vertical="center" wrapText="1"/>
    </xf>
    <xf numFmtId="0" fontId="11" fillId="5" borderId="21" xfId="0" applyFont="1" applyFill="1" applyBorder="1" applyAlignment="1" applyProtection="1">
      <alignment horizontal="left" vertical="center" wrapText="1"/>
    </xf>
    <xf numFmtId="0" fontId="10" fillId="2" borderId="18" xfId="0" applyFont="1" applyFill="1" applyBorder="1" applyAlignment="1" applyProtection="1">
      <alignment vertical="center" wrapText="1"/>
    </xf>
    <xf numFmtId="0" fontId="11" fillId="0" borderId="19"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17" fillId="6" borderId="25" xfId="3" applyFont="1" applyFill="1" applyBorder="1" applyAlignment="1">
      <alignment horizontal="justify" vertical="center" wrapText="1"/>
    </xf>
    <xf numFmtId="0" fontId="18" fillId="0" borderId="26" xfId="3" applyFont="1" applyBorder="1" applyAlignment="1">
      <alignment horizontal="justify" vertical="center" wrapText="1"/>
    </xf>
    <xf numFmtId="0" fontId="18" fillId="0" borderId="27" xfId="3" applyFont="1" applyBorder="1" applyAlignment="1">
      <alignment horizontal="justify" vertical="center" wrapText="1"/>
    </xf>
    <xf numFmtId="0" fontId="11" fillId="0" borderId="19"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9" fontId="11" fillId="0" borderId="18" xfId="0" applyNumberFormat="1" applyFont="1" applyBorder="1" applyAlignment="1" applyProtection="1">
      <alignment horizontal="center" vertical="center" wrapText="1"/>
    </xf>
    <xf numFmtId="0" fontId="11" fillId="0" borderId="18"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21" fillId="7" borderId="18" xfId="0" applyFont="1" applyFill="1" applyBorder="1" applyAlignment="1" applyProtection="1">
      <alignment horizontal="center" vertical="center" wrapText="1"/>
    </xf>
    <xf numFmtId="0" fontId="10" fillId="8" borderId="18" xfId="0" applyFont="1" applyFill="1" applyBorder="1" applyAlignment="1" applyProtection="1">
      <alignment horizontal="center" vertical="center" wrapText="1"/>
    </xf>
    <xf numFmtId="0" fontId="10" fillId="9" borderId="18" xfId="0" applyFont="1" applyFill="1" applyBorder="1" applyAlignment="1" applyProtection="1">
      <alignment horizontal="center" vertical="center" wrapText="1"/>
    </xf>
    <xf numFmtId="0" fontId="10" fillId="10" borderId="18" xfId="0" applyFont="1" applyFill="1" applyBorder="1" applyAlignment="1" applyProtection="1">
      <alignment horizontal="center" vertical="center" wrapText="1"/>
    </xf>
    <xf numFmtId="0" fontId="10" fillId="10" borderId="31"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9" fontId="11" fillId="11" borderId="12" xfId="2" applyFont="1" applyFill="1" applyBorder="1" applyAlignment="1" applyProtection="1">
      <alignment horizontal="center" vertical="center" wrapText="1"/>
    </xf>
    <xf numFmtId="10" fontId="11" fillId="11" borderId="32" xfId="2" applyNumberFormat="1" applyFont="1" applyFill="1" applyBorder="1" applyAlignment="1" applyProtection="1">
      <alignment horizontal="center" vertical="center" wrapText="1"/>
    </xf>
    <xf numFmtId="10" fontId="11" fillId="11" borderId="33" xfId="2" applyNumberFormat="1"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9" fontId="26" fillId="0" borderId="47" xfId="0" applyNumberFormat="1" applyFont="1" applyBorder="1" applyAlignment="1">
      <alignment horizontal="center" vertical="center" wrapText="1"/>
    </xf>
    <xf numFmtId="0" fontId="27" fillId="0" borderId="48" xfId="0" applyFont="1" applyBorder="1"/>
    <xf numFmtId="9" fontId="26" fillId="0" borderId="49" xfId="0" applyNumberFormat="1" applyFont="1" applyBorder="1" applyAlignment="1">
      <alignment horizontal="center" vertical="center" wrapText="1"/>
    </xf>
    <xf numFmtId="0" fontId="22" fillId="3" borderId="34" xfId="0" applyFont="1" applyFill="1" applyBorder="1" applyAlignment="1" applyProtection="1">
      <alignment horizontal="right" vertical="center" wrapText="1"/>
    </xf>
    <xf numFmtId="0" fontId="22" fillId="3" borderId="5" xfId="0" applyFont="1" applyFill="1" applyBorder="1" applyAlignment="1" applyProtection="1">
      <alignment horizontal="right" vertical="center" wrapText="1"/>
    </xf>
    <xf numFmtId="0" fontId="22" fillId="3" borderId="6" xfId="0" applyFont="1" applyFill="1" applyBorder="1" applyAlignment="1" applyProtection="1">
      <alignment horizontal="right" vertical="center" wrapText="1"/>
    </xf>
    <xf numFmtId="0" fontId="22" fillId="3" borderId="34" xfId="0" applyFont="1" applyFill="1" applyBorder="1" applyAlignment="1" applyProtection="1">
      <alignment horizontal="left" vertical="center" wrapText="1"/>
    </xf>
    <xf numFmtId="0" fontId="22" fillId="3" borderId="5" xfId="0" applyFont="1" applyFill="1" applyBorder="1" applyAlignment="1" applyProtection="1">
      <alignment horizontal="left" vertical="center" wrapText="1"/>
    </xf>
    <xf numFmtId="0" fontId="22" fillId="3" borderId="6" xfId="0" applyFont="1" applyFill="1" applyBorder="1" applyAlignment="1" applyProtection="1">
      <alignment horizontal="left" vertical="center" wrapText="1"/>
    </xf>
    <xf numFmtId="0" fontId="23" fillId="2" borderId="34" xfId="0" applyFont="1" applyFill="1" applyBorder="1" applyAlignment="1" applyProtection="1">
      <alignment horizontal="center" vertical="center" wrapText="1"/>
    </xf>
    <xf numFmtId="0" fontId="23" fillId="2" borderId="35"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4" fillId="0" borderId="46"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9" fontId="26" fillId="14" borderId="51" xfId="0" applyNumberFormat="1" applyFont="1" applyFill="1" applyBorder="1" applyAlignment="1">
      <alignment horizontal="center" vertical="center" wrapText="1"/>
    </xf>
    <xf numFmtId="0" fontId="27" fillId="0" borderId="52" xfId="0" applyFont="1" applyBorder="1"/>
    <xf numFmtId="10" fontId="26" fillId="14" borderId="51" xfId="0" applyNumberFormat="1" applyFont="1" applyFill="1" applyBorder="1" applyAlignment="1">
      <alignment horizontal="center" vertical="center" wrapText="1"/>
    </xf>
    <xf numFmtId="0" fontId="27" fillId="0" borderId="54" xfId="0" applyFont="1" applyBorder="1"/>
    <xf numFmtId="0" fontId="4" fillId="5" borderId="19" xfId="0" applyFont="1" applyFill="1" applyBorder="1" applyAlignment="1" applyProtection="1">
      <alignment horizontal="left" vertical="center" wrapText="1"/>
    </xf>
    <xf numFmtId="0" fontId="4" fillId="5" borderId="21" xfId="0" applyFont="1" applyFill="1" applyBorder="1" applyAlignment="1" applyProtection="1">
      <alignment horizontal="left" vertical="center" wrapText="1"/>
    </xf>
    <xf numFmtId="0" fontId="4" fillId="5" borderId="19" xfId="0" applyFont="1" applyFill="1" applyBorder="1" applyAlignment="1" applyProtection="1">
      <alignment horizontal="left" vertical="center"/>
    </xf>
    <xf numFmtId="0" fontId="4" fillId="5" borderId="21" xfId="0" applyFont="1" applyFill="1" applyBorder="1" applyAlignment="1" applyProtection="1">
      <alignment horizontal="left" vertical="center"/>
    </xf>
    <xf numFmtId="0" fontId="17" fillId="0" borderId="25" xfId="3" applyFont="1" applyFill="1" applyBorder="1" applyAlignment="1">
      <alignment horizontal="justify" vertical="center" wrapText="1"/>
    </xf>
    <xf numFmtId="0" fontId="18" fillId="0" borderId="26" xfId="3" applyFont="1" applyFill="1" applyBorder="1" applyAlignment="1">
      <alignment horizontal="justify" vertical="center" wrapText="1"/>
    </xf>
    <xf numFmtId="0" fontId="18" fillId="0" borderId="27" xfId="3" applyFont="1" applyFill="1" applyBorder="1" applyAlignment="1">
      <alignment horizontal="justify" vertical="center" wrapText="1"/>
    </xf>
    <xf numFmtId="9" fontId="29" fillId="0" borderId="47" xfId="0" applyNumberFormat="1" applyFont="1" applyBorder="1" applyAlignment="1">
      <alignment horizontal="center" vertical="center" wrapText="1"/>
    </xf>
    <xf numFmtId="0" fontId="18" fillId="0" borderId="48" xfId="0" applyFont="1" applyBorder="1"/>
    <xf numFmtId="9" fontId="29" fillId="0" borderId="49" xfId="0" applyNumberFormat="1" applyFont="1" applyBorder="1" applyAlignment="1">
      <alignment horizontal="center" vertical="center" wrapText="1"/>
    </xf>
    <xf numFmtId="9" fontId="29" fillId="14" borderId="51" xfId="0" applyNumberFormat="1" applyFont="1" applyFill="1" applyBorder="1" applyAlignment="1">
      <alignment horizontal="center" vertical="center" wrapText="1"/>
    </xf>
    <xf numFmtId="0" fontId="18" fillId="0" borderId="52" xfId="0" applyFont="1" applyBorder="1"/>
    <xf numFmtId="10" fontId="29" fillId="14" borderId="51" xfId="0" applyNumberFormat="1" applyFont="1" applyFill="1" applyBorder="1" applyAlignment="1">
      <alignment horizontal="center" vertical="center" wrapText="1"/>
    </xf>
    <xf numFmtId="0" fontId="18" fillId="0" borderId="54" xfId="0" applyFont="1" applyBorder="1"/>
  </cellXfs>
  <cellStyles count="4">
    <cellStyle name="Millares" xfId="1" builtinId="3"/>
    <cellStyle name="Normal" xfId="0" builtinId="0"/>
    <cellStyle name="Normal 2" xfId="3"/>
    <cellStyle name="Porcentaje" xfId="2"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2</xdr:row>
      <xdr:rowOff>281609</xdr:rowOff>
    </xdr:from>
    <xdr:to>
      <xdr:col>10</xdr:col>
      <xdr:colOff>0</xdr:colOff>
      <xdr:row>3</xdr:row>
      <xdr:rowOff>0</xdr:rowOff>
    </xdr:to>
    <xdr:sp macro="" textlink="">
      <xdr:nvSpPr>
        <xdr:cNvPr id="2" name="Conector recto 3"/>
        <xdr:cNvSpPr>
          <a:spLocks noChangeShapeType="1"/>
        </xdr:cNvSpPr>
      </xdr:nvSpPr>
      <xdr:spPr bwMode="auto">
        <a:xfrm flipV="1">
          <a:off x="1962254" y="621196"/>
          <a:ext cx="7198311" cy="8282"/>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73818</xdr:colOff>
      <xdr:row>2</xdr:row>
      <xdr:rowOff>289890</xdr:rowOff>
    </xdr:from>
    <xdr:to>
      <xdr:col>9</xdr:col>
      <xdr:colOff>1532282</xdr:colOff>
      <xdr:row>3</xdr:row>
      <xdr:rowOff>16564</xdr:rowOff>
    </xdr:to>
    <xdr:sp macro="" textlink="">
      <xdr:nvSpPr>
        <xdr:cNvPr id="2" name="Conector recto 3"/>
        <xdr:cNvSpPr>
          <a:spLocks noChangeShapeType="1"/>
        </xdr:cNvSpPr>
      </xdr:nvSpPr>
      <xdr:spPr bwMode="auto">
        <a:xfrm>
          <a:off x="1962253" y="629477"/>
          <a:ext cx="6842159" cy="16565"/>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2</xdr:row>
      <xdr:rowOff>281609</xdr:rowOff>
    </xdr:from>
    <xdr:to>
      <xdr:col>9</xdr:col>
      <xdr:colOff>1532282</xdr:colOff>
      <xdr:row>3</xdr:row>
      <xdr:rowOff>0</xdr:rowOff>
    </xdr:to>
    <xdr:sp macro="" textlink="">
      <xdr:nvSpPr>
        <xdr:cNvPr id="2" name="Conector recto 3"/>
        <xdr:cNvSpPr>
          <a:spLocks noChangeShapeType="1"/>
        </xdr:cNvSpPr>
      </xdr:nvSpPr>
      <xdr:spPr bwMode="auto">
        <a:xfrm flipV="1">
          <a:off x="1962254" y="621196"/>
          <a:ext cx="7132050" cy="8282"/>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4669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73818</xdr:colOff>
      <xdr:row>2</xdr:row>
      <xdr:rowOff>285749</xdr:rowOff>
    </xdr:from>
    <xdr:to>
      <xdr:col>10</xdr:col>
      <xdr:colOff>23811</xdr:colOff>
      <xdr:row>3</xdr:row>
      <xdr:rowOff>47624</xdr:rowOff>
    </xdr:to>
    <xdr:sp macro="" textlink="">
      <xdr:nvSpPr>
        <xdr:cNvPr id="2" name="Conector recto 3"/>
        <xdr:cNvSpPr>
          <a:spLocks noChangeShapeType="1"/>
        </xdr:cNvSpPr>
      </xdr:nvSpPr>
      <xdr:spPr bwMode="auto">
        <a:xfrm>
          <a:off x="1871662" y="631030"/>
          <a:ext cx="7105649" cy="47625"/>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123205</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864519" y="628650"/>
          <a:ext cx="257175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123205</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63848"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CUITIVAU/Favorites/Downloads/hoja%20Metodologica%20P.%20Gesti&#243;n%20Talento%20humano%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I3"/>
      <sheetName val="I4"/>
      <sheetName val="Hoja2"/>
    </sheetNames>
    <sheetDataSet>
      <sheetData sheetId="0"/>
      <sheetData sheetId="1"/>
      <sheetData sheetId="2"/>
      <sheetData sheetId="3"/>
      <sheetData sheetId="4">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zoomScale="85" zoomScaleNormal="85" zoomScaleSheetLayoutView="80" zoomScalePageLayoutView="80" workbookViewId="0">
      <selection activeCell="K17" sqref="K17"/>
    </sheetView>
  </sheetViews>
  <sheetFormatPr baseColWidth="10" defaultRowHeight="1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c r="B2" s="1"/>
      <c r="C2" s="1"/>
      <c r="D2" s="2"/>
      <c r="E2" s="2"/>
      <c r="F2" s="2"/>
      <c r="G2" s="2"/>
      <c r="H2" s="2"/>
      <c r="I2" s="1"/>
      <c r="J2" s="1"/>
    </row>
    <row r="3" spans="2:216" ht="22.5" customHeight="1" thickBot="1">
      <c r="B3" s="1"/>
      <c r="C3" s="1"/>
      <c r="D3" s="2"/>
      <c r="E3" s="128" t="s">
        <v>0</v>
      </c>
      <c r="F3" s="128"/>
      <c r="G3" s="128"/>
      <c r="H3" s="128"/>
      <c r="I3" s="128"/>
      <c r="J3" s="128"/>
    </row>
    <row r="4" spans="2:216" ht="10.5" customHeight="1" thickBot="1">
      <c r="B4" s="1"/>
      <c r="C4" s="1"/>
      <c r="D4" s="1"/>
      <c r="E4" s="1"/>
      <c r="F4" s="1"/>
      <c r="G4" s="1"/>
      <c r="H4" s="1"/>
      <c r="I4" s="1"/>
      <c r="J4" s="1"/>
      <c r="T4" s="129" t="s">
        <v>1</v>
      </c>
      <c r="U4" s="126" t="s">
        <v>2</v>
      </c>
      <c r="V4" s="126" t="s">
        <v>3</v>
      </c>
      <c r="W4" s="126" t="s">
        <v>4</v>
      </c>
      <c r="X4" s="126" t="s">
        <v>5</v>
      </c>
      <c r="Y4" s="126" t="s">
        <v>6</v>
      </c>
      <c r="Z4" s="126" t="s">
        <v>7</v>
      </c>
      <c r="AA4" s="126" t="s">
        <v>8</v>
      </c>
      <c r="AB4" s="126" t="s">
        <v>9</v>
      </c>
      <c r="AC4" s="126" t="s">
        <v>10</v>
      </c>
      <c r="AD4" s="126" t="s">
        <v>11</v>
      </c>
      <c r="AE4" s="126" t="s">
        <v>12</v>
      </c>
      <c r="AF4" s="126" t="s">
        <v>13</v>
      </c>
      <c r="AG4" s="126" t="s">
        <v>14</v>
      </c>
      <c r="AH4" s="126" t="s">
        <v>15</v>
      </c>
      <c r="AI4" s="126" t="s">
        <v>16</v>
      </c>
      <c r="AJ4" s="126" t="s">
        <v>17</v>
      </c>
      <c r="AK4" s="126" t="s">
        <v>18</v>
      </c>
      <c r="AL4" s="126" t="s">
        <v>19</v>
      </c>
      <c r="AM4" s="126" t="s">
        <v>20</v>
      </c>
      <c r="AN4" s="126" t="s">
        <v>21</v>
      </c>
      <c r="AO4" s="129" t="s">
        <v>22</v>
      </c>
      <c r="AP4" s="126"/>
      <c r="AQ4" s="126"/>
      <c r="AR4" s="131"/>
      <c r="AS4" s="126" t="s">
        <v>23</v>
      </c>
      <c r="AT4" s="126" t="s">
        <v>24</v>
      </c>
      <c r="AU4" s="126" t="s">
        <v>25</v>
      </c>
      <c r="AV4" s="126" t="s">
        <v>26</v>
      </c>
      <c r="AW4" s="126" t="s">
        <v>27</v>
      </c>
      <c r="AX4" s="126" t="s">
        <v>28</v>
      </c>
      <c r="AY4" s="138" t="s">
        <v>29</v>
      </c>
      <c r="AZ4" s="139"/>
      <c r="BA4" s="139"/>
      <c r="BB4" s="139"/>
      <c r="BC4" s="139"/>
      <c r="BD4" s="139"/>
      <c r="BE4" s="139"/>
      <c r="BF4" s="140"/>
      <c r="BG4" s="138" t="s">
        <v>30</v>
      </c>
      <c r="BH4" s="139"/>
      <c r="BI4" s="139"/>
      <c r="BJ4" s="139"/>
      <c r="BK4" s="139"/>
      <c r="BL4" s="139"/>
      <c r="BM4" s="139"/>
      <c r="BN4" s="140"/>
      <c r="BO4" s="138" t="s">
        <v>31</v>
      </c>
      <c r="BP4" s="139"/>
      <c r="BQ4" s="139"/>
      <c r="BR4" s="139"/>
      <c r="BS4" s="139"/>
      <c r="BT4" s="139"/>
      <c r="BU4" s="139"/>
      <c r="BV4" s="140"/>
      <c r="BW4" s="138" t="s">
        <v>32</v>
      </c>
      <c r="BX4" s="139"/>
      <c r="BY4" s="139"/>
      <c r="BZ4" s="139"/>
      <c r="CA4" s="139"/>
      <c r="CB4" s="139"/>
      <c r="CC4" s="139"/>
      <c r="CD4" s="140"/>
      <c r="CE4" s="138" t="s">
        <v>33</v>
      </c>
      <c r="CF4" s="139"/>
      <c r="CG4" s="139"/>
      <c r="CH4" s="139"/>
      <c r="CI4" s="139"/>
      <c r="CJ4" s="139"/>
      <c r="CK4" s="139"/>
      <c r="CL4" s="140"/>
      <c r="CM4" s="138" t="s">
        <v>34</v>
      </c>
      <c r="CN4" s="139"/>
      <c r="CO4" s="139"/>
      <c r="CP4" s="139"/>
      <c r="CQ4" s="139"/>
      <c r="CR4" s="139"/>
      <c r="CS4" s="139"/>
      <c r="CT4" s="140"/>
      <c r="CU4" s="138" t="s">
        <v>35</v>
      </c>
      <c r="CV4" s="139"/>
      <c r="CW4" s="139"/>
      <c r="CX4" s="139"/>
      <c r="CY4" s="139"/>
      <c r="CZ4" s="139"/>
      <c r="DA4" s="139"/>
      <c r="DB4" s="140"/>
      <c r="DC4" s="138" t="s">
        <v>36</v>
      </c>
      <c r="DD4" s="139"/>
      <c r="DE4" s="139"/>
      <c r="DF4" s="139"/>
      <c r="DG4" s="139"/>
      <c r="DH4" s="139"/>
      <c r="DI4" s="139"/>
      <c r="DJ4" s="140"/>
      <c r="DK4" s="138" t="s">
        <v>37</v>
      </c>
      <c r="DL4" s="139"/>
      <c r="DM4" s="139"/>
      <c r="DN4" s="139"/>
      <c r="DO4" s="139"/>
      <c r="DP4" s="139"/>
      <c r="DQ4" s="139"/>
      <c r="DR4" s="140"/>
      <c r="DS4" s="138" t="s">
        <v>38</v>
      </c>
      <c r="DT4" s="139"/>
      <c r="DU4" s="139"/>
      <c r="DV4" s="139"/>
      <c r="DW4" s="139"/>
      <c r="DX4" s="139"/>
      <c r="DY4" s="139"/>
      <c r="DZ4" s="140"/>
      <c r="EA4" s="138" t="s">
        <v>39</v>
      </c>
      <c r="EB4" s="139"/>
      <c r="EC4" s="139"/>
      <c r="ED4" s="139"/>
      <c r="EE4" s="139"/>
      <c r="EF4" s="139"/>
      <c r="EG4" s="139"/>
      <c r="EH4" s="140"/>
      <c r="EI4" s="138" t="s">
        <v>40</v>
      </c>
      <c r="EJ4" s="139"/>
      <c r="EK4" s="139"/>
      <c r="EL4" s="139"/>
      <c r="EM4" s="139"/>
      <c r="EN4" s="139"/>
      <c r="EO4" s="139"/>
      <c r="EP4" s="139"/>
      <c r="EQ4" s="141" t="s">
        <v>41</v>
      </c>
      <c r="ER4" s="142"/>
      <c r="ES4" s="142"/>
      <c r="ET4" s="143"/>
      <c r="EU4" s="136" t="s">
        <v>42</v>
      </c>
      <c r="EV4" s="126" t="s">
        <v>43</v>
      </c>
      <c r="EW4" s="126" t="s">
        <v>44</v>
      </c>
      <c r="EX4" s="126" t="s">
        <v>45</v>
      </c>
      <c r="EY4" s="126" t="s">
        <v>46</v>
      </c>
      <c r="EZ4" s="126" t="s">
        <v>47</v>
      </c>
      <c r="FA4" s="126" t="s">
        <v>48</v>
      </c>
      <c r="FB4" s="126" t="s">
        <v>49</v>
      </c>
      <c r="FC4" s="126" t="s">
        <v>50</v>
      </c>
      <c r="FD4" s="131" t="s">
        <v>51</v>
      </c>
    </row>
    <row r="5" spans="2:216" ht="18" customHeight="1" thickBot="1">
      <c r="B5" s="133" t="s">
        <v>52</v>
      </c>
      <c r="C5" s="134"/>
      <c r="D5" s="134"/>
      <c r="E5" s="134"/>
      <c r="F5" s="134"/>
      <c r="G5" s="134"/>
      <c r="H5" s="134"/>
      <c r="I5" s="134"/>
      <c r="J5" s="135"/>
      <c r="T5" s="130"/>
      <c r="U5" s="127"/>
      <c r="V5" s="127"/>
      <c r="W5" s="127"/>
      <c r="X5" s="127"/>
      <c r="Y5" s="127"/>
      <c r="Z5" s="127"/>
      <c r="AA5" s="127"/>
      <c r="AB5" s="127"/>
      <c r="AC5" s="127"/>
      <c r="AD5" s="127"/>
      <c r="AE5" s="127"/>
      <c r="AF5" s="127"/>
      <c r="AG5" s="127"/>
      <c r="AH5" s="127"/>
      <c r="AI5" s="127"/>
      <c r="AJ5" s="127"/>
      <c r="AK5" s="127"/>
      <c r="AL5" s="127"/>
      <c r="AM5" s="127"/>
      <c r="AN5" s="127"/>
      <c r="AO5" s="8" t="s">
        <v>53</v>
      </c>
      <c r="AP5" s="127" t="s">
        <v>54</v>
      </c>
      <c r="AQ5" s="127"/>
      <c r="AR5" s="9" t="s">
        <v>55</v>
      </c>
      <c r="AS5" s="127"/>
      <c r="AT5" s="127"/>
      <c r="AU5" s="127"/>
      <c r="AV5" s="127"/>
      <c r="AW5" s="127"/>
      <c r="AX5" s="127"/>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7"/>
      <c r="EV5" s="127"/>
      <c r="EW5" s="127"/>
      <c r="EX5" s="127"/>
      <c r="EY5" s="127"/>
      <c r="EZ5" s="127"/>
      <c r="FA5" s="127"/>
      <c r="FB5" s="127"/>
      <c r="FC5" s="127"/>
      <c r="FD5" s="132"/>
    </row>
    <row r="6" spans="2:216" s="20" customFormat="1" ht="2.25" customHeight="1" thickBot="1">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c r="B7" s="147" t="s">
        <v>1</v>
      </c>
      <c r="C7" s="147"/>
      <c r="D7" s="148" t="s">
        <v>112</v>
      </c>
      <c r="E7" s="149"/>
      <c r="F7" s="149"/>
      <c r="G7" s="149"/>
      <c r="H7" s="150"/>
      <c r="I7" s="21" t="s">
        <v>64</v>
      </c>
      <c r="J7" s="22" t="s">
        <v>110</v>
      </c>
      <c r="T7" s="23" t="str">
        <f>+D7</f>
        <v>Préstamos documentales atendidos</v>
      </c>
      <c r="U7" s="24" t="str">
        <f>+D9</f>
        <v xml:space="preserve">Seguimiento a los préstamos documentales del Archivo Central </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f>+D19</f>
        <v>0</v>
      </c>
      <c r="Z7" s="24" t="e">
        <f>+#REF!</f>
        <v>#REF!</v>
      </c>
      <c r="AA7" s="24" t="str">
        <f>+F23</f>
        <v>No Solicitudes de documentos  con respuesta oportuna</v>
      </c>
      <c r="AB7" s="24" t="str">
        <f>+F24</f>
        <v>No. Solicitudes</v>
      </c>
      <c r="AC7" s="24" t="str">
        <f>+E27</f>
        <v>Cantidad de solicitudes de préstamos de documentos en total</v>
      </c>
      <c r="AD7" s="24" t="str">
        <f>+E26</f>
        <v>Cantidad de solicitudes de préstamos de documentos  con respuesta oportuna</v>
      </c>
      <c r="AE7" s="24" t="str">
        <f>+J23</f>
        <v>Registro de préstamo y devoluciones del Archivo central</v>
      </c>
      <c r="AF7" s="24">
        <f>+J24</f>
        <v>0</v>
      </c>
      <c r="AG7" s="24" t="str">
        <f>+C29</f>
        <v>Trimestral</v>
      </c>
      <c r="AH7" s="24" t="str">
        <f>+F29</f>
        <v>Eficacia</v>
      </c>
      <c r="AI7" s="24" t="str">
        <f>+I29</f>
        <v>Niguna</v>
      </c>
      <c r="AJ7" s="25" t="str">
        <f>+D31</f>
        <v>Porcentaje</v>
      </c>
      <c r="AK7" s="26">
        <f>+H31</f>
        <v>43000</v>
      </c>
      <c r="AL7" s="27">
        <f>+J31</f>
        <v>1</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0.9</v>
      </c>
      <c r="AT7" s="29">
        <f>+D45</f>
        <v>0.9</v>
      </c>
      <c r="AU7" s="29">
        <f>+F45</f>
        <v>0.9</v>
      </c>
      <c r="AV7" s="29">
        <f>+H45</f>
        <v>0.9</v>
      </c>
      <c r="AW7" s="27">
        <f>+J45</f>
        <v>0.9</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c r="B9" s="147" t="s">
        <v>2</v>
      </c>
      <c r="C9" s="147"/>
      <c r="D9" s="151" t="s">
        <v>122</v>
      </c>
      <c r="E9" s="151"/>
      <c r="F9" s="151"/>
      <c r="G9" s="151"/>
      <c r="H9" s="151"/>
      <c r="I9" s="151"/>
      <c r="J9" s="151"/>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c r="B11" s="147" t="s">
        <v>65</v>
      </c>
      <c r="C11" s="147"/>
      <c r="D11" s="151" t="s">
        <v>111</v>
      </c>
      <c r="E11" s="151"/>
      <c r="F11" s="151"/>
      <c r="G11" s="151"/>
      <c r="H11" s="151"/>
      <c r="I11" s="151"/>
      <c r="J11" s="151"/>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c r="B13" s="147" t="s">
        <v>66</v>
      </c>
      <c r="C13" s="147"/>
      <c r="D13" s="151" t="s">
        <v>171</v>
      </c>
      <c r="E13" s="151"/>
      <c r="F13" s="151"/>
      <c r="G13" s="151"/>
      <c r="H13" s="151"/>
      <c r="I13" s="151"/>
      <c r="J13" s="151"/>
      <c r="K13" s="152"/>
      <c r="L13" s="152"/>
      <c r="M13" s="152"/>
      <c r="N13" s="152"/>
      <c r="O13" s="152"/>
      <c r="P13" s="152"/>
      <c r="Q13" s="152"/>
      <c r="R13" s="114"/>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7.25" customHeight="1">
      <c r="B15" s="147" t="s">
        <v>4</v>
      </c>
      <c r="C15" s="147" t="str">
        <f>IF(ISERROR(VLOOKUP(#REF!,[3]listas!$B$5:$G$54,2,0)),"",VLOOKUP(#REF!,[3]listas!$B$5:$G$54,2,0))</f>
        <v/>
      </c>
      <c r="D15" s="148" t="s">
        <v>170</v>
      </c>
      <c r="E15" s="149"/>
      <c r="F15" s="149"/>
      <c r="G15" s="149"/>
      <c r="H15" s="149"/>
      <c r="I15" s="149"/>
      <c r="J15" s="150"/>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c r="B17" s="147" t="s">
        <v>67</v>
      </c>
      <c r="C17" s="147"/>
      <c r="D17" s="144" t="s">
        <v>113</v>
      </c>
      <c r="E17" s="145"/>
      <c r="F17" s="145"/>
      <c r="G17" s="145"/>
      <c r="H17" s="145"/>
      <c r="I17" s="145"/>
      <c r="J17" s="146"/>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ustomHeight="1">
      <c r="B19" s="147" t="s">
        <v>68</v>
      </c>
      <c r="C19" s="147"/>
      <c r="D19" s="148"/>
      <c r="E19" s="149"/>
      <c r="F19" s="149"/>
      <c r="G19" s="149"/>
      <c r="H19" s="149"/>
      <c r="I19" s="149"/>
      <c r="J19" s="150"/>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c r="B21" s="147" t="s">
        <v>7</v>
      </c>
      <c r="C21" s="147"/>
      <c r="D21" s="148" t="s">
        <v>114</v>
      </c>
      <c r="E21" s="149"/>
      <c r="F21" s="149"/>
      <c r="G21" s="149"/>
      <c r="H21" s="149"/>
      <c r="I21" s="149"/>
      <c r="J21" s="150"/>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8.25" customHeight="1">
      <c r="B23" s="158" t="s">
        <v>69</v>
      </c>
      <c r="C23" s="159" t="s">
        <v>70</v>
      </c>
      <c r="D23" s="158" t="s">
        <v>71</v>
      </c>
      <c r="E23" s="21" t="s">
        <v>56</v>
      </c>
      <c r="F23" s="160" t="s">
        <v>115</v>
      </c>
      <c r="G23" s="161"/>
      <c r="H23" s="161"/>
      <c r="I23" s="158" t="s">
        <v>72</v>
      </c>
      <c r="J23" s="49" t="s">
        <v>117</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c r="B24" s="158"/>
      <c r="C24" s="159"/>
      <c r="D24" s="158"/>
      <c r="E24" s="21" t="s">
        <v>57</v>
      </c>
      <c r="F24" s="160" t="s">
        <v>116</v>
      </c>
      <c r="G24" s="161"/>
      <c r="H24" s="162"/>
      <c r="I24" s="158"/>
      <c r="J24" s="49"/>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c r="B26" s="153" t="s">
        <v>73</v>
      </c>
      <c r="C26" s="154" t="str">
        <f>+F23</f>
        <v>No Solicitudes de documentos  con respuesta oportuna</v>
      </c>
      <c r="D26" s="154"/>
      <c r="E26" s="155" t="s">
        <v>118</v>
      </c>
      <c r="F26" s="155"/>
      <c r="G26" s="155"/>
      <c r="H26" s="155"/>
      <c r="I26" s="155"/>
      <c r="J26" s="155"/>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c r="B27" s="153"/>
      <c r="C27" s="154" t="str">
        <f>+F24</f>
        <v>No. Solicitudes</v>
      </c>
      <c r="D27" s="154"/>
      <c r="E27" s="155" t="s">
        <v>119</v>
      </c>
      <c r="F27" s="155"/>
      <c r="G27" s="155"/>
      <c r="H27" s="155"/>
      <c r="I27" s="155"/>
      <c r="J27" s="155"/>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c r="B29" s="55" t="s">
        <v>74</v>
      </c>
      <c r="C29" s="155" t="s">
        <v>125</v>
      </c>
      <c r="D29" s="155"/>
      <c r="E29" s="55" t="s">
        <v>15</v>
      </c>
      <c r="F29" s="155" t="s">
        <v>120</v>
      </c>
      <c r="G29" s="155"/>
      <c r="H29" s="55" t="s">
        <v>75</v>
      </c>
      <c r="I29" s="156" t="s">
        <v>126</v>
      </c>
      <c r="J29" s="157"/>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c r="B31" s="153" t="s">
        <v>17</v>
      </c>
      <c r="C31" s="153"/>
      <c r="D31" s="171" t="s">
        <v>76</v>
      </c>
      <c r="E31" s="171"/>
      <c r="F31" s="153" t="s">
        <v>18</v>
      </c>
      <c r="G31" s="153"/>
      <c r="H31" s="58">
        <v>43000</v>
      </c>
      <c r="I31" s="59" t="s">
        <v>19</v>
      </c>
      <c r="J31" s="60">
        <v>1</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c r="B33" s="153" t="s">
        <v>20</v>
      </c>
      <c r="C33" s="153"/>
      <c r="D33" s="172" t="s">
        <v>114</v>
      </c>
      <c r="E33" s="172"/>
      <c r="F33" s="172"/>
      <c r="G33" s="153" t="s">
        <v>77</v>
      </c>
      <c r="H33" s="153"/>
      <c r="I33" s="163" t="s">
        <v>121</v>
      </c>
      <c r="J33" s="164"/>
      <c r="L33" s="3"/>
      <c r="M33" s="3"/>
      <c r="N33" s="3"/>
      <c r="O33" s="3"/>
      <c r="P33" s="3"/>
    </row>
    <row r="34" spans="2:216" ht="4.5" customHeight="1">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c r="B35" s="153" t="s">
        <v>78</v>
      </c>
      <c r="C35" s="153"/>
      <c r="D35" s="165"/>
      <c r="E35" s="166"/>
      <c r="F35" s="166"/>
      <c r="G35" s="166"/>
      <c r="H35" s="166"/>
      <c r="I35" s="166"/>
      <c r="J35" s="167"/>
      <c r="L35" s="3"/>
      <c r="M35" s="3"/>
      <c r="N35" s="3"/>
      <c r="O35" s="3"/>
      <c r="AI35" s="6"/>
      <c r="AJ35" s="6"/>
      <c r="AK35" s="6"/>
      <c r="AL35" s="6"/>
      <c r="AM35" s="6"/>
      <c r="AN35" s="6"/>
      <c r="AO35" s="6"/>
      <c r="AP35" s="6"/>
      <c r="AQ35" s="6"/>
      <c r="AR35" s="6"/>
      <c r="AS35" s="6"/>
    </row>
    <row r="36" spans="2:216" ht="4.5" customHeight="1" thickBot="1">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c r="B37" s="69" t="s">
        <v>59</v>
      </c>
      <c r="C37" s="168">
        <v>100</v>
      </c>
      <c r="D37" s="169"/>
      <c r="E37" s="170" t="s">
        <v>79</v>
      </c>
      <c r="F37" s="170"/>
      <c r="G37" s="70">
        <v>100</v>
      </c>
      <c r="H37" s="170" t="s">
        <v>80</v>
      </c>
      <c r="I37" s="170"/>
      <c r="J37" s="70">
        <v>90</v>
      </c>
      <c r="L37" s="3"/>
      <c r="M37" s="3"/>
      <c r="N37" s="3"/>
      <c r="O37" s="3"/>
      <c r="AI37" s="6"/>
      <c r="AJ37" s="6"/>
      <c r="AK37" s="6"/>
      <c r="AL37" s="6"/>
      <c r="AM37" s="6"/>
      <c r="AN37" s="6"/>
      <c r="AO37" s="6"/>
      <c r="AP37" s="6"/>
      <c r="AQ37" s="6"/>
      <c r="AR37" s="6"/>
      <c r="AS37" s="6"/>
    </row>
    <row r="38" spans="2:216" ht="12.75">
      <c r="B38" s="173" t="s">
        <v>81</v>
      </c>
      <c r="C38" s="175" t="s">
        <v>82</v>
      </c>
      <c r="D38" s="175"/>
      <c r="E38" s="176" t="s">
        <v>83</v>
      </c>
      <c r="F38" s="176"/>
      <c r="G38" s="177" t="s">
        <v>54</v>
      </c>
      <c r="H38" s="177"/>
      <c r="I38" s="178" t="s">
        <v>84</v>
      </c>
      <c r="J38" s="179"/>
      <c r="L38" s="3"/>
      <c r="M38" s="3"/>
      <c r="N38" s="3"/>
      <c r="O38" s="3"/>
    </row>
    <row r="39" spans="2:216" ht="12.75">
      <c r="B39" s="173"/>
      <c r="C39" s="158" t="s">
        <v>85</v>
      </c>
      <c r="D39" s="158"/>
      <c r="E39" s="71" t="s">
        <v>86</v>
      </c>
      <c r="F39" s="71" t="s">
        <v>85</v>
      </c>
      <c r="G39" s="71" t="s">
        <v>86</v>
      </c>
      <c r="H39" s="71" t="s">
        <v>85</v>
      </c>
      <c r="I39" s="158" t="s">
        <v>87</v>
      </c>
      <c r="J39" s="180"/>
      <c r="L39" s="3"/>
      <c r="M39" s="3"/>
      <c r="N39" s="3"/>
      <c r="O39" s="3"/>
    </row>
    <row r="40" spans="2:216" ht="13.5" thickBot="1">
      <c r="B40" s="174"/>
      <c r="C40" s="181">
        <v>1</v>
      </c>
      <c r="D40" s="181"/>
      <c r="E40" s="109">
        <v>1</v>
      </c>
      <c r="F40" s="109">
        <v>0.9</v>
      </c>
      <c r="G40" s="109">
        <f>+F40</f>
        <v>0.9</v>
      </c>
      <c r="H40" s="109">
        <f>+I40</f>
        <v>0.8</v>
      </c>
      <c r="I40" s="182">
        <v>0.8</v>
      </c>
      <c r="J40" s="183"/>
      <c r="L40" s="3"/>
      <c r="M40" s="3"/>
      <c r="N40" s="3"/>
      <c r="O40" s="3"/>
    </row>
    <row r="41" spans="2:216" ht="3.75" customHeight="1" thickBot="1">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c r="B42" s="188" t="s">
        <v>88</v>
      </c>
      <c r="C42" s="189"/>
      <c r="D42" s="189"/>
      <c r="E42" s="189"/>
      <c r="F42" s="189"/>
      <c r="G42" s="189"/>
      <c r="H42" s="191" t="s">
        <v>89</v>
      </c>
      <c r="I42" s="192"/>
      <c r="J42" s="193"/>
      <c r="L42" s="3"/>
      <c r="M42" s="3"/>
      <c r="N42" s="3"/>
      <c r="O42" s="3"/>
    </row>
    <row r="43" spans="2:216" ht="3.75" customHeight="1" thickBot="1">
      <c r="B43" s="63"/>
      <c r="C43" s="64"/>
      <c r="D43" s="64"/>
      <c r="E43" s="64"/>
      <c r="F43" s="64"/>
      <c r="G43" s="63"/>
      <c r="H43" s="63"/>
      <c r="I43" s="63"/>
      <c r="J43" s="63"/>
      <c r="L43" s="3"/>
      <c r="M43" s="3"/>
      <c r="N43" s="3"/>
      <c r="O43" s="3"/>
    </row>
    <row r="44" spans="2:216" ht="13.5" thickBot="1">
      <c r="B44" s="194" t="s">
        <v>90</v>
      </c>
      <c r="C44" s="195"/>
      <c r="D44" s="196" t="s">
        <v>91</v>
      </c>
      <c r="E44" s="195"/>
      <c r="F44" s="196" t="s">
        <v>92</v>
      </c>
      <c r="G44" s="195"/>
      <c r="H44" s="196" t="s">
        <v>93</v>
      </c>
      <c r="I44" s="197"/>
      <c r="J44" s="72" t="s">
        <v>94</v>
      </c>
      <c r="L44" s="3"/>
      <c r="M44" s="3"/>
      <c r="N44" s="3"/>
      <c r="O44" s="3"/>
    </row>
    <row r="45" spans="2:216" ht="12.75" customHeight="1" thickBot="1">
      <c r="B45" s="185">
        <v>0.9</v>
      </c>
      <c r="C45" s="186"/>
      <c r="D45" s="187">
        <v>0.9</v>
      </c>
      <c r="E45" s="186"/>
      <c r="F45" s="187">
        <v>0.9</v>
      </c>
      <c r="G45" s="186"/>
      <c r="H45" s="187">
        <v>0.9</v>
      </c>
      <c r="I45" s="186"/>
      <c r="J45" s="122">
        <f>+IF(I29="SUMA",(B45+D45+F45+H45),H45)</f>
        <v>0.9</v>
      </c>
      <c r="L45" s="3"/>
      <c r="M45" s="3"/>
      <c r="N45" s="3"/>
      <c r="O45" s="3"/>
    </row>
    <row r="46" spans="2:216" ht="16.5" thickBot="1">
      <c r="B46" s="188" t="s">
        <v>95</v>
      </c>
      <c r="C46" s="189"/>
      <c r="D46" s="189"/>
      <c r="E46" s="189"/>
      <c r="F46" s="189"/>
      <c r="G46" s="190"/>
      <c r="H46" s="191" t="str">
        <f>+H42</f>
        <v>2015 - 2018</v>
      </c>
      <c r="I46" s="192"/>
      <c r="J46" s="193"/>
      <c r="L46" s="3"/>
      <c r="M46" s="3"/>
      <c r="N46" s="3"/>
      <c r="O46" s="3"/>
    </row>
    <row r="47" spans="2:216" s="73" customFormat="1" ht="4.5" customHeight="1">
      <c r="E47" s="184"/>
      <c r="F47" s="184"/>
      <c r="G47" s="184"/>
      <c r="H47" s="184"/>
      <c r="I47" s="184"/>
      <c r="J47" s="184"/>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c r="B48" s="74" t="s">
        <v>96</v>
      </c>
      <c r="C48" s="75" t="s">
        <v>56</v>
      </c>
      <c r="D48" s="75" t="s">
        <v>57</v>
      </c>
      <c r="E48" s="75" t="s">
        <v>97</v>
      </c>
      <c r="F48" s="75" t="s">
        <v>59</v>
      </c>
      <c r="G48" s="75" t="s">
        <v>62</v>
      </c>
      <c r="H48" s="75" t="s">
        <v>98</v>
      </c>
      <c r="I48" s="75" t="s">
        <v>99</v>
      </c>
      <c r="J48" s="76" t="s">
        <v>100</v>
      </c>
      <c r="L48" s="3"/>
      <c r="M48" s="3"/>
      <c r="N48" s="3"/>
      <c r="O48" s="3"/>
    </row>
    <row r="49" spans="2:15" ht="30" customHeight="1">
      <c r="B49" s="77" t="s">
        <v>101</v>
      </c>
      <c r="C49" s="78"/>
      <c r="D49" s="78"/>
      <c r="E49" s="79"/>
      <c r="F49" s="79"/>
      <c r="G49" s="80"/>
      <c r="H49" s="81"/>
      <c r="I49" s="82"/>
      <c r="J49" s="83"/>
      <c r="L49" s="3"/>
      <c r="M49" s="3"/>
      <c r="N49" s="3"/>
      <c r="O49" s="3"/>
    </row>
    <row r="50" spans="2:15" ht="31.5" customHeight="1">
      <c r="B50" s="84" t="s">
        <v>102</v>
      </c>
      <c r="C50" s="85"/>
      <c r="D50" s="85"/>
      <c r="E50" s="86"/>
      <c r="F50" s="86"/>
      <c r="G50" s="87"/>
      <c r="H50" s="88"/>
      <c r="I50" s="89"/>
      <c r="J50" s="90"/>
      <c r="L50" s="3"/>
      <c r="M50" s="3"/>
      <c r="N50" s="3"/>
      <c r="O50" s="3"/>
    </row>
    <row r="51" spans="2:15" ht="29.25" customHeight="1">
      <c r="B51" s="84" t="s">
        <v>103</v>
      </c>
      <c r="C51" s="91"/>
      <c r="D51" s="91"/>
      <c r="E51" s="86"/>
      <c r="F51" s="86"/>
      <c r="G51" s="87"/>
      <c r="H51" s="88"/>
      <c r="I51" s="89"/>
      <c r="J51" s="90"/>
      <c r="L51" s="3"/>
      <c r="M51" s="3"/>
      <c r="N51" s="3"/>
      <c r="O51" s="3"/>
    </row>
    <row r="52" spans="2:15" ht="28.5" customHeight="1">
      <c r="B52" s="84" t="s">
        <v>104</v>
      </c>
      <c r="C52" s="91"/>
      <c r="D52" s="91"/>
      <c r="E52" s="86"/>
      <c r="F52" s="86"/>
      <c r="G52" s="87"/>
      <c r="H52" s="88"/>
      <c r="I52" s="89"/>
      <c r="J52" s="90"/>
      <c r="L52" s="3"/>
      <c r="M52" s="3"/>
      <c r="N52" s="3"/>
      <c r="O52" s="3"/>
    </row>
    <row r="53" spans="2:15" ht="28.5" customHeight="1">
      <c r="B53" s="84" t="s">
        <v>105</v>
      </c>
      <c r="C53" s="85"/>
      <c r="D53" s="85"/>
      <c r="E53" s="86"/>
      <c r="F53" s="86"/>
      <c r="G53" s="87"/>
      <c r="H53" s="88"/>
      <c r="I53" s="89"/>
      <c r="J53" s="90"/>
      <c r="L53" s="3"/>
      <c r="M53" s="3"/>
      <c r="N53" s="3"/>
      <c r="O53" s="3"/>
    </row>
    <row r="54" spans="2:15" ht="27.75" customHeight="1">
      <c r="B54" s="84" t="s">
        <v>106</v>
      </c>
      <c r="C54" s="85"/>
      <c r="D54" s="85"/>
      <c r="E54" s="86"/>
      <c r="F54" s="86"/>
      <c r="G54" s="87"/>
      <c r="H54" s="88"/>
      <c r="I54" s="89"/>
      <c r="J54" s="90"/>
      <c r="L54" s="3"/>
      <c r="M54" s="3"/>
      <c r="N54" s="3"/>
      <c r="O54" s="3"/>
    </row>
    <row r="55" spans="2:15" ht="27.75" customHeight="1">
      <c r="B55" s="84" t="s">
        <v>107</v>
      </c>
      <c r="C55" s="85"/>
      <c r="D55" s="85"/>
      <c r="E55" s="86"/>
      <c r="F55" s="86"/>
      <c r="G55" s="87"/>
      <c r="H55" s="88"/>
      <c r="I55" s="89"/>
      <c r="J55" s="90"/>
      <c r="L55" s="3"/>
      <c r="M55" s="3"/>
      <c r="N55" s="3"/>
      <c r="O55" s="3"/>
    </row>
    <row r="56" spans="2:15" ht="30" customHeight="1" thickBot="1">
      <c r="B56" s="92" t="s">
        <v>108</v>
      </c>
      <c r="C56" s="93"/>
      <c r="D56" s="93"/>
      <c r="E56" s="94"/>
      <c r="F56" s="94"/>
      <c r="G56" s="95"/>
      <c r="H56" s="96"/>
      <c r="I56" s="97"/>
      <c r="J56" s="98"/>
      <c r="L56" s="3"/>
      <c r="M56" s="3"/>
      <c r="N56" s="3"/>
      <c r="O56" s="3"/>
    </row>
    <row r="57" spans="2:15" ht="32.25" customHeight="1" thickBot="1">
      <c r="B57" s="99" t="s">
        <v>109</v>
      </c>
      <c r="C57" s="100"/>
      <c r="D57" s="100"/>
      <c r="E57" s="101"/>
      <c r="F57" s="102"/>
      <c r="G57" s="103"/>
      <c r="H57" s="104"/>
      <c r="I57" s="105" t="str">
        <f>IF(ISBLANK(D57),"",IF(ISERROR(E57/$J$45),"",IF(C57=0,"",IF($I$29="Incremental",E57/$J$45,IF($I$29="Incremental con línea base",E57/$J$45,IF($I$29="Decremental con líena base",$J$45/E57,$J$45/E57))))))</f>
        <v/>
      </c>
      <c r="J57" s="106" t="str">
        <f>IF(ISBLANK(D57),"",IF(ISBLANK(#REF!),"",IF(ISBLANK(#REF!),"",IF(AND(D57&gt;0,C57=0),"sobresaliente",IF(C57=0,"",IF(AND(E57=0,F57=0),"",IF(G57="Defina oper mate","",IF(I57&gt;#REF!,"Sobresaliente",IF(I57=#REF!,"Sobresaliente",IF(I57&lt;#REF!,"Deficiente","Satisfactorio"))))))))))</f>
        <v/>
      </c>
      <c r="L57" s="3"/>
      <c r="M57" s="3"/>
      <c r="N57" s="3"/>
      <c r="O57" s="3"/>
    </row>
    <row r="58" spans="2:15" ht="12.75">
      <c r="B58" s="107"/>
      <c r="C58" s="107"/>
      <c r="D58" s="107"/>
      <c r="E58" s="107"/>
      <c r="F58" s="107"/>
      <c r="G58" s="107"/>
      <c r="H58" s="107"/>
      <c r="I58" s="108"/>
      <c r="J58" s="108"/>
      <c r="L58" s="3"/>
      <c r="M58" s="3"/>
      <c r="N58" s="3"/>
      <c r="O58" s="3"/>
    </row>
    <row r="59" spans="2:15" ht="12.75">
      <c r="L59" s="3"/>
      <c r="M59" s="3"/>
      <c r="N59" s="3"/>
      <c r="O59" s="3"/>
    </row>
  </sheetData>
  <dataConsolidate/>
  <mergeCells count="119">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K13:Q1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E4:AE5"/>
    <mergeCell ref="AF4:AF5"/>
    <mergeCell ref="AG4:AG5"/>
    <mergeCell ref="AA4:AA5"/>
    <mergeCell ref="AB4:AB5"/>
    <mergeCell ref="AC4:AC5"/>
    <mergeCell ref="AD4:AD5"/>
    <mergeCell ref="E3:J3"/>
    <mergeCell ref="T4:T5"/>
    <mergeCell ref="U4:U5"/>
    <mergeCell ref="V4:V5"/>
    <mergeCell ref="W4:W5"/>
    <mergeCell ref="X4:X5"/>
  </mergeCells>
  <conditionalFormatting sqref="AM26:AR26 AI26:AJ26">
    <cfRule type="cellIs" dxfId="5" priority="1" operator="equal">
      <formula>"Error"</formula>
    </cfRule>
  </conditionalFormatting>
  <dataValidations count="45">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topLeftCell="B1" zoomScale="90" zoomScaleNormal="90" zoomScaleSheetLayoutView="80" zoomScalePageLayoutView="80" workbookViewId="0">
      <selection activeCell="D13" sqref="D13:J13"/>
    </sheetView>
  </sheetViews>
  <sheetFormatPr baseColWidth="10" defaultRowHeight="15"/>
  <cols>
    <col min="1" max="1" width="5.140625" style="7" customWidth="1"/>
    <col min="2" max="2" width="12.85546875" style="7" customWidth="1"/>
    <col min="3" max="3" width="10.28515625" style="7" customWidth="1"/>
    <col min="4" max="4" width="8.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c r="B2" s="1"/>
      <c r="C2" s="1"/>
      <c r="D2" s="2"/>
      <c r="E2" s="2"/>
      <c r="F2" s="2"/>
      <c r="G2" s="2"/>
      <c r="H2" s="2"/>
      <c r="I2" s="1"/>
      <c r="J2" s="1"/>
    </row>
    <row r="3" spans="2:216" ht="22.5" customHeight="1" thickBot="1">
      <c r="B3" s="1"/>
      <c r="C3" s="1"/>
      <c r="D3" s="2"/>
      <c r="E3" s="128" t="s">
        <v>0</v>
      </c>
      <c r="F3" s="128"/>
      <c r="G3" s="128"/>
      <c r="H3" s="128"/>
      <c r="I3" s="128"/>
      <c r="J3" s="128"/>
    </row>
    <row r="4" spans="2:216" ht="10.5" customHeight="1" thickBot="1">
      <c r="B4" s="1"/>
      <c r="C4" s="1"/>
      <c r="D4" s="1"/>
      <c r="E4" s="1"/>
      <c r="F4" s="1"/>
      <c r="G4" s="1"/>
      <c r="H4" s="1"/>
      <c r="I4" s="1"/>
      <c r="J4" s="1"/>
      <c r="T4" s="129" t="s">
        <v>1</v>
      </c>
      <c r="U4" s="126" t="s">
        <v>2</v>
      </c>
      <c r="V4" s="126" t="s">
        <v>3</v>
      </c>
      <c r="W4" s="126" t="s">
        <v>4</v>
      </c>
      <c r="X4" s="126" t="s">
        <v>5</v>
      </c>
      <c r="Y4" s="126" t="s">
        <v>6</v>
      </c>
      <c r="Z4" s="126" t="s">
        <v>7</v>
      </c>
      <c r="AA4" s="126" t="s">
        <v>8</v>
      </c>
      <c r="AB4" s="126" t="s">
        <v>9</v>
      </c>
      <c r="AC4" s="126" t="s">
        <v>10</v>
      </c>
      <c r="AD4" s="126" t="s">
        <v>11</v>
      </c>
      <c r="AE4" s="126" t="s">
        <v>12</v>
      </c>
      <c r="AF4" s="126" t="s">
        <v>13</v>
      </c>
      <c r="AG4" s="126" t="s">
        <v>14</v>
      </c>
      <c r="AH4" s="126" t="s">
        <v>15</v>
      </c>
      <c r="AI4" s="126" t="s">
        <v>16</v>
      </c>
      <c r="AJ4" s="126" t="s">
        <v>17</v>
      </c>
      <c r="AK4" s="126" t="s">
        <v>18</v>
      </c>
      <c r="AL4" s="126" t="s">
        <v>19</v>
      </c>
      <c r="AM4" s="126" t="s">
        <v>20</v>
      </c>
      <c r="AN4" s="126" t="s">
        <v>21</v>
      </c>
      <c r="AO4" s="129" t="s">
        <v>22</v>
      </c>
      <c r="AP4" s="126"/>
      <c r="AQ4" s="126"/>
      <c r="AR4" s="131"/>
      <c r="AS4" s="126" t="s">
        <v>23</v>
      </c>
      <c r="AT4" s="126" t="s">
        <v>24</v>
      </c>
      <c r="AU4" s="126" t="s">
        <v>25</v>
      </c>
      <c r="AV4" s="126" t="s">
        <v>26</v>
      </c>
      <c r="AW4" s="126" t="s">
        <v>27</v>
      </c>
      <c r="AX4" s="126" t="s">
        <v>28</v>
      </c>
      <c r="AY4" s="138" t="s">
        <v>29</v>
      </c>
      <c r="AZ4" s="139"/>
      <c r="BA4" s="139"/>
      <c r="BB4" s="139"/>
      <c r="BC4" s="139"/>
      <c r="BD4" s="139"/>
      <c r="BE4" s="139"/>
      <c r="BF4" s="140"/>
      <c r="BG4" s="138" t="s">
        <v>30</v>
      </c>
      <c r="BH4" s="139"/>
      <c r="BI4" s="139"/>
      <c r="BJ4" s="139"/>
      <c r="BK4" s="139"/>
      <c r="BL4" s="139"/>
      <c r="BM4" s="139"/>
      <c r="BN4" s="140"/>
      <c r="BO4" s="138" t="s">
        <v>31</v>
      </c>
      <c r="BP4" s="139"/>
      <c r="BQ4" s="139"/>
      <c r="BR4" s="139"/>
      <c r="BS4" s="139"/>
      <c r="BT4" s="139"/>
      <c r="BU4" s="139"/>
      <c r="BV4" s="140"/>
      <c r="BW4" s="138" t="s">
        <v>32</v>
      </c>
      <c r="BX4" s="139"/>
      <c r="BY4" s="139"/>
      <c r="BZ4" s="139"/>
      <c r="CA4" s="139"/>
      <c r="CB4" s="139"/>
      <c r="CC4" s="139"/>
      <c r="CD4" s="140"/>
      <c r="CE4" s="138" t="s">
        <v>33</v>
      </c>
      <c r="CF4" s="139"/>
      <c r="CG4" s="139"/>
      <c r="CH4" s="139"/>
      <c r="CI4" s="139"/>
      <c r="CJ4" s="139"/>
      <c r="CK4" s="139"/>
      <c r="CL4" s="140"/>
      <c r="CM4" s="138" t="s">
        <v>34</v>
      </c>
      <c r="CN4" s="139"/>
      <c r="CO4" s="139"/>
      <c r="CP4" s="139"/>
      <c r="CQ4" s="139"/>
      <c r="CR4" s="139"/>
      <c r="CS4" s="139"/>
      <c r="CT4" s="140"/>
      <c r="CU4" s="138" t="s">
        <v>35</v>
      </c>
      <c r="CV4" s="139"/>
      <c r="CW4" s="139"/>
      <c r="CX4" s="139"/>
      <c r="CY4" s="139"/>
      <c r="CZ4" s="139"/>
      <c r="DA4" s="139"/>
      <c r="DB4" s="140"/>
      <c r="DC4" s="138" t="s">
        <v>36</v>
      </c>
      <c r="DD4" s="139"/>
      <c r="DE4" s="139"/>
      <c r="DF4" s="139"/>
      <c r="DG4" s="139"/>
      <c r="DH4" s="139"/>
      <c r="DI4" s="139"/>
      <c r="DJ4" s="140"/>
      <c r="DK4" s="138" t="s">
        <v>37</v>
      </c>
      <c r="DL4" s="139"/>
      <c r="DM4" s="139"/>
      <c r="DN4" s="139"/>
      <c r="DO4" s="139"/>
      <c r="DP4" s="139"/>
      <c r="DQ4" s="139"/>
      <c r="DR4" s="140"/>
      <c r="DS4" s="138" t="s">
        <v>38</v>
      </c>
      <c r="DT4" s="139"/>
      <c r="DU4" s="139"/>
      <c r="DV4" s="139"/>
      <c r="DW4" s="139"/>
      <c r="DX4" s="139"/>
      <c r="DY4" s="139"/>
      <c r="DZ4" s="140"/>
      <c r="EA4" s="138" t="s">
        <v>39</v>
      </c>
      <c r="EB4" s="139"/>
      <c r="EC4" s="139"/>
      <c r="ED4" s="139"/>
      <c r="EE4" s="139"/>
      <c r="EF4" s="139"/>
      <c r="EG4" s="139"/>
      <c r="EH4" s="140"/>
      <c r="EI4" s="138" t="s">
        <v>40</v>
      </c>
      <c r="EJ4" s="139"/>
      <c r="EK4" s="139"/>
      <c r="EL4" s="139"/>
      <c r="EM4" s="139"/>
      <c r="EN4" s="139"/>
      <c r="EO4" s="139"/>
      <c r="EP4" s="139"/>
      <c r="EQ4" s="141" t="s">
        <v>41</v>
      </c>
      <c r="ER4" s="142"/>
      <c r="ES4" s="142"/>
      <c r="ET4" s="143"/>
      <c r="EU4" s="136" t="s">
        <v>42</v>
      </c>
      <c r="EV4" s="126" t="s">
        <v>43</v>
      </c>
      <c r="EW4" s="126" t="s">
        <v>44</v>
      </c>
      <c r="EX4" s="126" t="s">
        <v>45</v>
      </c>
      <c r="EY4" s="126" t="s">
        <v>46</v>
      </c>
      <c r="EZ4" s="126" t="s">
        <v>47</v>
      </c>
      <c r="FA4" s="126" t="s">
        <v>48</v>
      </c>
      <c r="FB4" s="126" t="s">
        <v>49</v>
      </c>
      <c r="FC4" s="126" t="s">
        <v>50</v>
      </c>
      <c r="FD4" s="131" t="s">
        <v>51</v>
      </c>
    </row>
    <row r="5" spans="2:216" ht="18" customHeight="1" thickBot="1">
      <c r="B5" s="133" t="s">
        <v>52</v>
      </c>
      <c r="C5" s="134"/>
      <c r="D5" s="134"/>
      <c r="E5" s="134"/>
      <c r="F5" s="134"/>
      <c r="G5" s="134"/>
      <c r="H5" s="134"/>
      <c r="I5" s="134"/>
      <c r="J5" s="135"/>
      <c r="T5" s="130"/>
      <c r="U5" s="127"/>
      <c r="V5" s="127"/>
      <c r="W5" s="127"/>
      <c r="X5" s="127"/>
      <c r="Y5" s="127"/>
      <c r="Z5" s="127"/>
      <c r="AA5" s="127"/>
      <c r="AB5" s="127"/>
      <c r="AC5" s="127"/>
      <c r="AD5" s="127"/>
      <c r="AE5" s="127"/>
      <c r="AF5" s="127"/>
      <c r="AG5" s="127"/>
      <c r="AH5" s="127"/>
      <c r="AI5" s="127"/>
      <c r="AJ5" s="127"/>
      <c r="AK5" s="127"/>
      <c r="AL5" s="127"/>
      <c r="AM5" s="127"/>
      <c r="AN5" s="127"/>
      <c r="AO5" s="8" t="s">
        <v>53</v>
      </c>
      <c r="AP5" s="127" t="s">
        <v>54</v>
      </c>
      <c r="AQ5" s="127"/>
      <c r="AR5" s="9" t="s">
        <v>55</v>
      </c>
      <c r="AS5" s="127"/>
      <c r="AT5" s="127"/>
      <c r="AU5" s="127"/>
      <c r="AV5" s="127"/>
      <c r="AW5" s="127"/>
      <c r="AX5" s="127"/>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7"/>
      <c r="EV5" s="127"/>
      <c r="EW5" s="127"/>
      <c r="EX5" s="127"/>
      <c r="EY5" s="127"/>
      <c r="EZ5" s="127"/>
      <c r="FA5" s="127"/>
      <c r="FB5" s="127"/>
      <c r="FC5" s="127"/>
      <c r="FD5" s="132"/>
    </row>
    <row r="6" spans="2:216" s="20" customFormat="1" ht="2.25" customHeight="1" thickBot="1">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c r="B7" s="147" t="s">
        <v>1</v>
      </c>
      <c r="C7" s="147"/>
      <c r="D7" s="148" t="s">
        <v>156</v>
      </c>
      <c r="E7" s="149"/>
      <c r="F7" s="149"/>
      <c r="G7" s="149"/>
      <c r="H7" s="150"/>
      <c r="I7" s="113" t="s">
        <v>64</v>
      </c>
      <c r="J7" s="22" t="s">
        <v>123</v>
      </c>
      <c r="T7" s="23" t="str">
        <f>+D7</f>
        <v>Seguimiento a Transferencias Documentales Primarias</v>
      </c>
      <c r="U7" s="24" t="str">
        <f>+D9</f>
        <v xml:space="preserve">Seguimiento a Transferencias Documentales Primarias del Archivo Central </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f>+D19</f>
        <v>0</v>
      </c>
      <c r="Z7" s="24" t="e">
        <f>+#REF!</f>
        <v>#REF!</v>
      </c>
      <c r="AA7" s="24" t="str">
        <f>+F23</f>
        <v>No. De seguimientos a las Transferencias Documentales efectuados</v>
      </c>
      <c r="AB7" s="24" t="str">
        <f>+F24</f>
        <v>No. De  Transferencias Documentales Primarias programadas</v>
      </c>
      <c r="AC7" s="24" t="str">
        <f>+E27</f>
        <v>Cantidad de transferencias documentales programadas en el período</v>
      </c>
      <c r="AD7" s="24" t="str">
        <f>+E26</f>
        <v>Cantidad de seguimientos a las Transferencias Documentales efectuados</v>
      </c>
      <c r="AE7" s="24" t="str">
        <f>+J23</f>
        <v xml:space="preserve"> - Notificaciones de seguimiento por oficio o correo electrónico.
- Cronograma Anual de Transferencias. 
-Actas de Transferencias.</v>
      </c>
      <c r="AF7" s="24">
        <f>+J24</f>
        <v>0</v>
      </c>
      <c r="AG7" s="24" t="str">
        <f>+C29</f>
        <v>Trimestral</v>
      </c>
      <c r="AH7" s="24" t="str">
        <f>+F29</f>
        <v>Eficacia</v>
      </c>
      <c r="AI7" s="24" t="str">
        <f>+I29</f>
        <v>Negativa</v>
      </c>
      <c r="AJ7" s="25" t="str">
        <f>+D31</f>
        <v>Porcentaje</v>
      </c>
      <c r="AK7" s="26">
        <f>+H31</f>
        <v>43297</v>
      </c>
      <c r="AL7" s="27">
        <f>+J31</f>
        <v>1</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0.85</v>
      </c>
      <c r="AT7" s="29">
        <f>+D45</f>
        <v>0.85</v>
      </c>
      <c r="AU7" s="29">
        <f>+F45</f>
        <v>0.85</v>
      </c>
      <c r="AV7" s="29">
        <f>+H45</f>
        <v>0.85</v>
      </c>
      <c r="AW7" s="27">
        <f>+J45</f>
        <v>0.85</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c r="B9" s="147" t="s">
        <v>2</v>
      </c>
      <c r="C9" s="147"/>
      <c r="D9" s="151" t="s">
        <v>124</v>
      </c>
      <c r="E9" s="151"/>
      <c r="F9" s="151"/>
      <c r="G9" s="151"/>
      <c r="H9" s="151"/>
      <c r="I9" s="151"/>
      <c r="J9" s="151"/>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c r="B11" s="147" t="s">
        <v>65</v>
      </c>
      <c r="C11" s="147"/>
      <c r="D11" s="151" t="s">
        <v>111</v>
      </c>
      <c r="E11" s="151"/>
      <c r="F11" s="151"/>
      <c r="G11" s="151"/>
      <c r="H11" s="151"/>
      <c r="I11" s="151"/>
      <c r="J11" s="151"/>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c r="B13" s="147" t="s">
        <v>66</v>
      </c>
      <c r="C13" s="147"/>
      <c r="D13" s="151" t="s">
        <v>171</v>
      </c>
      <c r="E13" s="151"/>
      <c r="F13" s="151"/>
      <c r="G13" s="151"/>
      <c r="H13" s="151"/>
      <c r="I13" s="151"/>
      <c r="J13" s="151"/>
      <c r="K13" s="152"/>
      <c r="L13" s="152"/>
      <c r="M13" s="152"/>
      <c r="N13" s="152"/>
      <c r="O13" s="152"/>
      <c r="P13" s="152"/>
      <c r="Q13" s="152"/>
      <c r="R13" s="114"/>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c r="B15" s="147" t="s">
        <v>4</v>
      </c>
      <c r="C15" s="147" t="str">
        <f>IF(ISERROR(VLOOKUP(#REF!,[3]listas!$B$5:$G$54,2,0)),"",VLOOKUP(#REF!,[3]listas!$B$5:$G$54,2,0))</f>
        <v/>
      </c>
      <c r="D15" s="148" t="s">
        <v>170</v>
      </c>
      <c r="E15" s="149"/>
      <c r="F15" s="149"/>
      <c r="G15" s="149"/>
      <c r="H15" s="149"/>
      <c r="I15" s="149"/>
      <c r="J15" s="150"/>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c r="B17" s="147" t="s">
        <v>67</v>
      </c>
      <c r="C17" s="147"/>
      <c r="D17" s="144" t="s">
        <v>113</v>
      </c>
      <c r="E17" s="145"/>
      <c r="F17" s="145"/>
      <c r="G17" s="145"/>
      <c r="H17" s="145"/>
      <c r="I17" s="145"/>
      <c r="J17" s="146"/>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ustomHeight="1">
      <c r="B19" s="147" t="s">
        <v>68</v>
      </c>
      <c r="C19" s="147"/>
      <c r="D19" s="148"/>
      <c r="E19" s="149"/>
      <c r="F19" s="149"/>
      <c r="G19" s="149"/>
      <c r="H19" s="149"/>
      <c r="I19" s="149"/>
      <c r="J19" s="150"/>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c r="B21" s="147" t="s">
        <v>7</v>
      </c>
      <c r="C21" s="147"/>
      <c r="D21" s="148" t="s">
        <v>114</v>
      </c>
      <c r="E21" s="149"/>
      <c r="F21" s="149"/>
      <c r="G21" s="149"/>
      <c r="H21" s="149"/>
      <c r="I21" s="149"/>
      <c r="J21" s="150"/>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64.5" customHeight="1">
      <c r="B23" s="158" t="s">
        <v>69</v>
      </c>
      <c r="C23" s="159" t="s">
        <v>70</v>
      </c>
      <c r="D23" s="158" t="s">
        <v>71</v>
      </c>
      <c r="E23" s="113" t="s">
        <v>56</v>
      </c>
      <c r="F23" s="160" t="s">
        <v>162</v>
      </c>
      <c r="G23" s="161"/>
      <c r="H23" s="161"/>
      <c r="I23" s="158" t="s">
        <v>72</v>
      </c>
      <c r="J23" s="198" t="s">
        <v>159</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c r="B24" s="158"/>
      <c r="C24" s="159"/>
      <c r="D24" s="158"/>
      <c r="E24" s="113" t="s">
        <v>57</v>
      </c>
      <c r="F24" s="160" t="s">
        <v>157</v>
      </c>
      <c r="G24" s="161"/>
      <c r="H24" s="162"/>
      <c r="I24" s="158"/>
      <c r="J24" s="199"/>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c r="B26" s="153" t="s">
        <v>73</v>
      </c>
      <c r="C26" s="154" t="str">
        <f>+F23</f>
        <v>No. De seguimientos a las Transferencias Documentales efectuados</v>
      </c>
      <c r="D26" s="154"/>
      <c r="E26" s="155" t="s">
        <v>163</v>
      </c>
      <c r="F26" s="155"/>
      <c r="G26" s="155"/>
      <c r="H26" s="155"/>
      <c r="I26" s="155"/>
      <c r="J26" s="155"/>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customHeight="1">
      <c r="B27" s="153"/>
      <c r="C27" s="154" t="str">
        <f>+F24</f>
        <v>No. De  Transferencias Documentales Primarias programadas</v>
      </c>
      <c r="D27" s="154"/>
      <c r="E27" s="155" t="s">
        <v>158</v>
      </c>
      <c r="F27" s="155"/>
      <c r="G27" s="155"/>
      <c r="H27" s="155"/>
      <c r="I27" s="155"/>
      <c r="J27" s="155"/>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c r="B29" s="112" t="s">
        <v>74</v>
      </c>
      <c r="C29" s="155" t="s">
        <v>125</v>
      </c>
      <c r="D29" s="155"/>
      <c r="E29" s="112" t="s">
        <v>15</v>
      </c>
      <c r="F29" s="155" t="s">
        <v>120</v>
      </c>
      <c r="G29" s="155"/>
      <c r="H29" s="112" t="s">
        <v>75</v>
      </c>
      <c r="I29" s="156" t="s">
        <v>148</v>
      </c>
      <c r="J29" s="157"/>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c r="B31" s="153" t="s">
        <v>17</v>
      </c>
      <c r="C31" s="153"/>
      <c r="D31" s="171" t="s">
        <v>76</v>
      </c>
      <c r="E31" s="171"/>
      <c r="F31" s="153" t="s">
        <v>18</v>
      </c>
      <c r="G31" s="153"/>
      <c r="H31" s="58">
        <v>43297</v>
      </c>
      <c r="I31" s="59" t="s">
        <v>19</v>
      </c>
      <c r="J31" s="60">
        <v>1</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c r="B33" s="153" t="s">
        <v>20</v>
      </c>
      <c r="C33" s="153"/>
      <c r="D33" s="172" t="s">
        <v>114</v>
      </c>
      <c r="E33" s="172"/>
      <c r="F33" s="172"/>
      <c r="G33" s="153" t="s">
        <v>77</v>
      </c>
      <c r="H33" s="153"/>
      <c r="I33" s="163" t="s">
        <v>121</v>
      </c>
      <c r="J33" s="164"/>
      <c r="L33" s="3"/>
      <c r="M33" s="3"/>
      <c r="N33" s="3"/>
      <c r="O33" s="3"/>
      <c r="P33" s="3"/>
    </row>
    <row r="34" spans="2:216" ht="4.5" customHeight="1">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c r="B35" s="153" t="s">
        <v>78</v>
      </c>
      <c r="C35" s="153"/>
      <c r="D35" s="165" t="s">
        <v>160</v>
      </c>
      <c r="E35" s="166"/>
      <c r="F35" s="166"/>
      <c r="G35" s="166"/>
      <c r="H35" s="166"/>
      <c r="I35" s="166"/>
      <c r="J35" s="167"/>
      <c r="L35" s="3"/>
      <c r="M35" s="3"/>
      <c r="N35" s="3"/>
      <c r="O35" s="3"/>
      <c r="AI35" s="6"/>
      <c r="AJ35" s="6"/>
      <c r="AK35" s="6"/>
      <c r="AL35" s="6"/>
      <c r="AM35" s="6"/>
      <c r="AN35" s="6"/>
      <c r="AO35" s="6"/>
      <c r="AP35" s="6"/>
      <c r="AQ35" s="6"/>
      <c r="AR35" s="6"/>
      <c r="AS35" s="6"/>
    </row>
    <row r="36" spans="2:216" ht="4.5" customHeight="1" thickBot="1">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c r="B37" s="69" t="s">
        <v>59</v>
      </c>
      <c r="C37" s="168">
        <v>100</v>
      </c>
      <c r="D37" s="169"/>
      <c r="E37" s="170" t="s">
        <v>79</v>
      </c>
      <c r="F37" s="170"/>
      <c r="G37" s="70">
        <v>100</v>
      </c>
      <c r="H37" s="170" t="s">
        <v>80</v>
      </c>
      <c r="I37" s="170"/>
      <c r="J37" s="70">
        <v>80</v>
      </c>
      <c r="L37" s="3"/>
      <c r="M37" s="3"/>
      <c r="N37" s="3"/>
      <c r="O37" s="3"/>
      <c r="AI37" s="6"/>
      <c r="AJ37" s="6"/>
      <c r="AK37" s="6"/>
      <c r="AL37" s="6"/>
      <c r="AM37" s="6"/>
      <c r="AN37" s="6"/>
      <c r="AO37" s="6"/>
      <c r="AP37" s="6"/>
      <c r="AQ37" s="6"/>
      <c r="AR37" s="6"/>
      <c r="AS37" s="6"/>
    </row>
    <row r="38" spans="2:216" ht="12.75">
      <c r="B38" s="173" t="s">
        <v>81</v>
      </c>
      <c r="C38" s="175" t="s">
        <v>82</v>
      </c>
      <c r="D38" s="175"/>
      <c r="E38" s="176" t="s">
        <v>83</v>
      </c>
      <c r="F38" s="176"/>
      <c r="G38" s="177" t="s">
        <v>54</v>
      </c>
      <c r="H38" s="177"/>
      <c r="I38" s="178" t="s">
        <v>84</v>
      </c>
      <c r="J38" s="179"/>
      <c r="L38" s="3"/>
      <c r="M38" s="3"/>
      <c r="N38" s="3"/>
      <c r="O38" s="3"/>
    </row>
    <row r="39" spans="2:216" ht="12.75">
      <c r="B39" s="173"/>
      <c r="C39" s="158" t="s">
        <v>85</v>
      </c>
      <c r="D39" s="158"/>
      <c r="E39" s="110" t="s">
        <v>86</v>
      </c>
      <c r="F39" s="110" t="s">
        <v>85</v>
      </c>
      <c r="G39" s="110" t="s">
        <v>86</v>
      </c>
      <c r="H39" s="110" t="s">
        <v>85</v>
      </c>
      <c r="I39" s="158" t="s">
        <v>87</v>
      </c>
      <c r="J39" s="180"/>
      <c r="L39" s="3"/>
      <c r="M39" s="3"/>
      <c r="N39" s="3"/>
      <c r="O39" s="3"/>
    </row>
    <row r="40" spans="2:216" ht="13.5" thickBot="1">
      <c r="B40" s="174"/>
      <c r="C40" s="181">
        <v>1</v>
      </c>
      <c r="D40" s="181"/>
      <c r="E40" s="120">
        <v>1</v>
      </c>
      <c r="F40" s="120">
        <v>0.9</v>
      </c>
      <c r="G40" s="120">
        <f>+F40</f>
        <v>0.9</v>
      </c>
      <c r="H40" s="120">
        <f>+I40</f>
        <v>0.8</v>
      </c>
      <c r="I40" s="182">
        <v>0.8</v>
      </c>
      <c r="J40" s="183"/>
      <c r="L40" s="3"/>
      <c r="M40" s="3"/>
      <c r="N40" s="3"/>
      <c r="O40" s="3"/>
    </row>
    <row r="41" spans="2:216" ht="3.75" customHeight="1" thickBot="1">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c r="B42" s="188" t="s">
        <v>88</v>
      </c>
      <c r="C42" s="189"/>
      <c r="D42" s="189"/>
      <c r="E42" s="189"/>
      <c r="F42" s="189"/>
      <c r="G42" s="189"/>
      <c r="H42" s="191" t="s">
        <v>89</v>
      </c>
      <c r="I42" s="192"/>
      <c r="J42" s="193"/>
      <c r="L42" s="3"/>
      <c r="M42" s="3"/>
      <c r="N42" s="3"/>
      <c r="O42" s="3"/>
    </row>
    <row r="43" spans="2:216" ht="3.75" customHeight="1" thickBot="1">
      <c r="B43" s="63"/>
      <c r="C43" s="64"/>
      <c r="D43" s="64"/>
      <c r="E43" s="64"/>
      <c r="F43" s="64"/>
      <c r="G43" s="63"/>
      <c r="H43" s="63"/>
      <c r="I43" s="63"/>
      <c r="J43" s="63"/>
      <c r="L43" s="3"/>
      <c r="M43" s="3"/>
      <c r="N43" s="3"/>
      <c r="O43" s="3"/>
    </row>
    <row r="44" spans="2:216" ht="13.5" thickBot="1">
      <c r="B44" s="194" t="s">
        <v>90</v>
      </c>
      <c r="C44" s="195"/>
      <c r="D44" s="196" t="s">
        <v>91</v>
      </c>
      <c r="E44" s="195"/>
      <c r="F44" s="196" t="s">
        <v>92</v>
      </c>
      <c r="G44" s="195"/>
      <c r="H44" s="196" t="s">
        <v>93</v>
      </c>
      <c r="I44" s="197"/>
      <c r="J44" s="72" t="s">
        <v>94</v>
      </c>
      <c r="L44" s="3"/>
      <c r="M44" s="3"/>
      <c r="N44" s="3"/>
      <c r="O44" s="3"/>
    </row>
    <row r="45" spans="2:216" ht="12.75" customHeight="1" thickBot="1">
      <c r="B45" s="185">
        <v>0.85</v>
      </c>
      <c r="C45" s="186"/>
      <c r="D45" s="187">
        <v>0.85</v>
      </c>
      <c r="E45" s="186"/>
      <c r="F45" s="187">
        <v>0.85</v>
      </c>
      <c r="G45" s="186"/>
      <c r="H45" s="187">
        <v>0.85</v>
      </c>
      <c r="I45" s="186"/>
      <c r="J45" s="122">
        <f>+IF(I29="SUMA",(B45+D45+F45+H45),H45)</f>
        <v>0.85</v>
      </c>
      <c r="L45" s="3"/>
      <c r="M45" s="3"/>
      <c r="N45" s="3"/>
      <c r="O45" s="3"/>
    </row>
    <row r="46" spans="2:216" ht="16.5" thickBot="1">
      <c r="B46" s="188" t="s">
        <v>95</v>
      </c>
      <c r="C46" s="189"/>
      <c r="D46" s="189"/>
      <c r="E46" s="189"/>
      <c r="F46" s="189"/>
      <c r="G46" s="190"/>
      <c r="H46" s="191" t="str">
        <f>+H42</f>
        <v>2015 - 2018</v>
      </c>
      <c r="I46" s="192"/>
      <c r="J46" s="193"/>
      <c r="L46" s="3"/>
      <c r="M46" s="3"/>
      <c r="N46" s="3"/>
      <c r="O46" s="3"/>
    </row>
    <row r="47" spans="2:216" s="73" customFormat="1" ht="4.5" customHeight="1">
      <c r="E47" s="184"/>
      <c r="F47" s="184"/>
      <c r="G47" s="184"/>
      <c r="H47" s="184"/>
      <c r="I47" s="184"/>
      <c r="J47" s="184"/>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c r="B48" s="74" t="s">
        <v>96</v>
      </c>
      <c r="C48" s="75" t="s">
        <v>56</v>
      </c>
      <c r="D48" s="75" t="s">
        <v>57</v>
      </c>
      <c r="E48" s="75" t="s">
        <v>97</v>
      </c>
      <c r="F48" s="75" t="s">
        <v>59</v>
      </c>
      <c r="G48" s="75" t="s">
        <v>62</v>
      </c>
      <c r="H48" s="75" t="s">
        <v>98</v>
      </c>
      <c r="I48" s="75" t="s">
        <v>99</v>
      </c>
      <c r="J48" s="76" t="s">
        <v>100</v>
      </c>
      <c r="L48" s="3"/>
      <c r="M48" s="3"/>
      <c r="N48" s="3"/>
      <c r="O48" s="3"/>
    </row>
    <row r="49" spans="2:15" ht="30" customHeight="1">
      <c r="B49" s="77" t="s">
        <v>101</v>
      </c>
      <c r="C49" s="78"/>
      <c r="D49" s="78"/>
      <c r="E49" s="79"/>
      <c r="F49" s="79"/>
      <c r="G49" s="80"/>
      <c r="H49" s="81"/>
      <c r="I49" s="82"/>
      <c r="J49" s="83"/>
      <c r="L49" s="3"/>
      <c r="M49" s="3"/>
      <c r="N49" s="3"/>
      <c r="O49" s="3"/>
    </row>
    <row r="50" spans="2:15" ht="31.5" customHeight="1">
      <c r="B50" s="84" t="s">
        <v>102</v>
      </c>
      <c r="C50" s="85"/>
      <c r="D50" s="85"/>
      <c r="E50" s="86"/>
      <c r="F50" s="86"/>
      <c r="G50" s="87"/>
      <c r="H50" s="88"/>
      <c r="I50" s="89"/>
      <c r="J50" s="90"/>
      <c r="L50" s="3"/>
      <c r="M50" s="3"/>
      <c r="N50" s="3"/>
      <c r="O50" s="3"/>
    </row>
    <row r="51" spans="2:15" ht="29.25" customHeight="1">
      <c r="B51" s="84" t="s">
        <v>103</v>
      </c>
      <c r="C51" s="91"/>
      <c r="D51" s="91"/>
      <c r="E51" s="86"/>
      <c r="F51" s="86"/>
      <c r="G51" s="87"/>
      <c r="H51" s="88"/>
      <c r="I51" s="89"/>
      <c r="J51" s="90"/>
      <c r="L51" s="3"/>
      <c r="M51" s="3"/>
      <c r="N51" s="3"/>
      <c r="O51" s="3"/>
    </row>
    <row r="52" spans="2:15" ht="28.5" customHeight="1">
      <c r="B52" s="84" t="s">
        <v>104</v>
      </c>
      <c r="C52" s="91"/>
      <c r="D52" s="91"/>
      <c r="E52" s="86"/>
      <c r="F52" s="86"/>
      <c r="G52" s="87"/>
      <c r="H52" s="88"/>
      <c r="I52" s="89"/>
      <c r="J52" s="90"/>
      <c r="L52" s="3"/>
      <c r="M52" s="3"/>
      <c r="N52" s="3"/>
      <c r="O52" s="3"/>
    </row>
    <row r="53" spans="2:15" ht="28.5" customHeight="1">
      <c r="B53" s="84" t="s">
        <v>105</v>
      </c>
      <c r="C53" s="85"/>
      <c r="D53" s="85"/>
      <c r="E53" s="86"/>
      <c r="F53" s="86"/>
      <c r="G53" s="87"/>
      <c r="H53" s="88"/>
      <c r="I53" s="89"/>
      <c r="J53" s="90"/>
      <c r="L53" s="3"/>
      <c r="M53" s="3"/>
      <c r="N53" s="3"/>
      <c r="O53" s="3"/>
    </row>
    <row r="54" spans="2:15" ht="27.75" customHeight="1">
      <c r="B54" s="84" t="s">
        <v>106</v>
      </c>
      <c r="C54" s="85"/>
      <c r="D54" s="85"/>
      <c r="E54" s="86"/>
      <c r="F54" s="86"/>
      <c r="G54" s="87"/>
      <c r="H54" s="88"/>
      <c r="I54" s="89"/>
      <c r="J54" s="90"/>
      <c r="L54" s="3"/>
      <c r="M54" s="3"/>
      <c r="N54" s="3"/>
      <c r="O54" s="3"/>
    </row>
    <row r="55" spans="2:15" ht="27.75" customHeight="1">
      <c r="B55" s="84" t="s">
        <v>107</v>
      </c>
      <c r="C55" s="85"/>
      <c r="D55" s="85"/>
      <c r="E55" s="86"/>
      <c r="F55" s="86"/>
      <c r="G55" s="87"/>
      <c r="H55" s="88"/>
      <c r="I55" s="89"/>
      <c r="J55" s="90"/>
      <c r="L55" s="3"/>
      <c r="M55" s="3"/>
      <c r="N55" s="3"/>
      <c r="O55" s="3"/>
    </row>
    <row r="56" spans="2:15" ht="30" customHeight="1" thickBot="1">
      <c r="B56" s="92" t="s">
        <v>108</v>
      </c>
      <c r="C56" s="93"/>
      <c r="D56" s="93"/>
      <c r="E56" s="94"/>
      <c r="F56" s="94"/>
      <c r="G56" s="95"/>
      <c r="H56" s="96"/>
      <c r="I56" s="97"/>
      <c r="J56" s="98"/>
      <c r="L56" s="3"/>
      <c r="M56" s="3"/>
      <c r="N56" s="3"/>
      <c r="O56" s="3"/>
    </row>
    <row r="57" spans="2:15" ht="32.25" customHeight="1" thickBot="1">
      <c r="B57" s="99" t="s">
        <v>109</v>
      </c>
      <c r="C57" s="100"/>
      <c r="D57" s="100"/>
      <c r="E57" s="101"/>
      <c r="F57" s="102"/>
      <c r="G57" s="103"/>
      <c r="H57" s="104"/>
      <c r="I57" s="105" t="str">
        <f>IF(ISBLANK(D57),"",IF(ISERROR(E57/$J$45),"",IF(C57=0,"",IF($I$29="Incremental",E57/$J$45,IF($I$29="Incremental con línea base",E57/$J$45,IF($I$29="Decremental con líena base",$J$45/E57,$J$45/E57))))))</f>
        <v/>
      </c>
      <c r="J57" s="106" t="str">
        <f>IF(ISBLANK(D57),"",IF(ISBLANK(#REF!),"",IF(ISBLANK(#REF!),"",IF(AND(D57&gt;0,C57=0),"sobresaliente",IF(C57=0,"",IF(AND(E57=0,F57=0),"",IF(G57="Defina oper mate","",IF(I57&gt;#REF!,"Sobresaliente",IF(I57=#REF!,"Sobresaliente",IF(I57&lt;#REF!,"Deficiente","Satisfactorio"))))))))))</f>
        <v/>
      </c>
      <c r="L57" s="3"/>
      <c r="M57" s="3"/>
      <c r="N57" s="3"/>
      <c r="O57" s="3"/>
    </row>
    <row r="58" spans="2:15" ht="12.75">
      <c r="B58" s="107"/>
      <c r="C58" s="107"/>
      <c r="D58" s="107"/>
      <c r="E58" s="107"/>
      <c r="F58" s="107"/>
      <c r="G58" s="107"/>
      <c r="H58" s="107"/>
      <c r="I58" s="108"/>
      <c r="J58" s="108"/>
      <c r="L58" s="3"/>
      <c r="M58" s="3"/>
      <c r="N58" s="3"/>
      <c r="O58" s="3"/>
    </row>
    <row r="59" spans="2:15" ht="12.75">
      <c r="L59" s="3"/>
      <c r="M59" s="3"/>
      <c r="N59" s="3"/>
      <c r="O59" s="3"/>
    </row>
  </sheetData>
  <dataConsolidate/>
  <mergeCells count="120">
    <mergeCell ref="E47:J47"/>
    <mergeCell ref="J23:J24"/>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K13:Q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4" priority="1" operator="equal">
      <formula>"Error"</formula>
    </cfRule>
  </conditionalFormatting>
  <dataValidations count="45">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topLeftCell="B1" zoomScaleNormal="100" zoomScaleSheetLayoutView="80" zoomScalePageLayoutView="80" workbookViewId="0">
      <selection activeCell="D13" sqref="D13:J13"/>
    </sheetView>
  </sheetViews>
  <sheetFormatPr baseColWidth="10" defaultRowHeight="15"/>
  <cols>
    <col min="1" max="1" width="5.140625" style="7" customWidth="1"/>
    <col min="2" max="2" width="12.85546875" style="7" customWidth="1"/>
    <col min="3" max="3" width="10.28515625" style="7" customWidth="1"/>
    <col min="4" max="4" width="13.1406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c r="B2" s="1"/>
      <c r="C2" s="1"/>
      <c r="D2" s="2"/>
      <c r="E2" s="2"/>
      <c r="F2" s="2"/>
      <c r="G2" s="2"/>
      <c r="H2" s="2"/>
      <c r="I2" s="1"/>
      <c r="J2" s="1"/>
    </row>
    <row r="3" spans="2:216" ht="22.5" customHeight="1" thickBot="1">
      <c r="B3" s="1"/>
      <c r="C3" s="1"/>
      <c r="D3" s="2"/>
      <c r="E3" s="128" t="s">
        <v>0</v>
      </c>
      <c r="F3" s="128"/>
      <c r="G3" s="128"/>
      <c r="H3" s="128"/>
      <c r="I3" s="128"/>
      <c r="J3" s="128"/>
    </row>
    <row r="4" spans="2:216" ht="10.5" customHeight="1" thickBot="1">
      <c r="B4" s="1"/>
      <c r="C4" s="1"/>
      <c r="D4" s="1"/>
      <c r="E4" s="1"/>
      <c r="F4" s="1"/>
      <c r="G4" s="1"/>
      <c r="H4" s="1"/>
      <c r="I4" s="1"/>
      <c r="J4" s="1"/>
      <c r="T4" s="129" t="s">
        <v>1</v>
      </c>
      <c r="U4" s="126" t="s">
        <v>2</v>
      </c>
      <c r="V4" s="126" t="s">
        <v>3</v>
      </c>
      <c r="W4" s="126" t="s">
        <v>4</v>
      </c>
      <c r="X4" s="126" t="s">
        <v>5</v>
      </c>
      <c r="Y4" s="126" t="s">
        <v>6</v>
      </c>
      <c r="Z4" s="126" t="s">
        <v>7</v>
      </c>
      <c r="AA4" s="126" t="s">
        <v>8</v>
      </c>
      <c r="AB4" s="126" t="s">
        <v>9</v>
      </c>
      <c r="AC4" s="126" t="s">
        <v>10</v>
      </c>
      <c r="AD4" s="126" t="s">
        <v>11</v>
      </c>
      <c r="AE4" s="126" t="s">
        <v>12</v>
      </c>
      <c r="AF4" s="126" t="s">
        <v>13</v>
      </c>
      <c r="AG4" s="126" t="s">
        <v>14</v>
      </c>
      <c r="AH4" s="126" t="s">
        <v>15</v>
      </c>
      <c r="AI4" s="126" t="s">
        <v>16</v>
      </c>
      <c r="AJ4" s="126" t="s">
        <v>17</v>
      </c>
      <c r="AK4" s="126" t="s">
        <v>18</v>
      </c>
      <c r="AL4" s="126" t="s">
        <v>19</v>
      </c>
      <c r="AM4" s="126" t="s">
        <v>20</v>
      </c>
      <c r="AN4" s="126" t="s">
        <v>21</v>
      </c>
      <c r="AO4" s="129" t="s">
        <v>22</v>
      </c>
      <c r="AP4" s="126"/>
      <c r="AQ4" s="126"/>
      <c r="AR4" s="131"/>
      <c r="AS4" s="126" t="s">
        <v>23</v>
      </c>
      <c r="AT4" s="126" t="s">
        <v>24</v>
      </c>
      <c r="AU4" s="126" t="s">
        <v>25</v>
      </c>
      <c r="AV4" s="126" t="s">
        <v>26</v>
      </c>
      <c r="AW4" s="126" t="s">
        <v>27</v>
      </c>
      <c r="AX4" s="126" t="s">
        <v>28</v>
      </c>
      <c r="AY4" s="138" t="s">
        <v>29</v>
      </c>
      <c r="AZ4" s="139"/>
      <c r="BA4" s="139"/>
      <c r="BB4" s="139"/>
      <c r="BC4" s="139"/>
      <c r="BD4" s="139"/>
      <c r="BE4" s="139"/>
      <c r="BF4" s="140"/>
      <c r="BG4" s="138" t="s">
        <v>30</v>
      </c>
      <c r="BH4" s="139"/>
      <c r="BI4" s="139"/>
      <c r="BJ4" s="139"/>
      <c r="BK4" s="139"/>
      <c r="BL4" s="139"/>
      <c r="BM4" s="139"/>
      <c r="BN4" s="140"/>
      <c r="BO4" s="138" t="s">
        <v>31</v>
      </c>
      <c r="BP4" s="139"/>
      <c r="BQ4" s="139"/>
      <c r="BR4" s="139"/>
      <c r="BS4" s="139"/>
      <c r="BT4" s="139"/>
      <c r="BU4" s="139"/>
      <c r="BV4" s="140"/>
      <c r="BW4" s="138" t="s">
        <v>32</v>
      </c>
      <c r="BX4" s="139"/>
      <c r="BY4" s="139"/>
      <c r="BZ4" s="139"/>
      <c r="CA4" s="139"/>
      <c r="CB4" s="139"/>
      <c r="CC4" s="139"/>
      <c r="CD4" s="140"/>
      <c r="CE4" s="138" t="s">
        <v>33</v>
      </c>
      <c r="CF4" s="139"/>
      <c r="CG4" s="139"/>
      <c r="CH4" s="139"/>
      <c r="CI4" s="139"/>
      <c r="CJ4" s="139"/>
      <c r="CK4" s="139"/>
      <c r="CL4" s="140"/>
      <c r="CM4" s="138" t="s">
        <v>34</v>
      </c>
      <c r="CN4" s="139"/>
      <c r="CO4" s="139"/>
      <c r="CP4" s="139"/>
      <c r="CQ4" s="139"/>
      <c r="CR4" s="139"/>
      <c r="CS4" s="139"/>
      <c r="CT4" s="140"/>
      <c r="CU4" s="138" t="s">
        <v>35</v>
      </c>
      <c r="CV4" s="139"/>
      <c r="CW4" s="139"/>
      <c r="CX4" s="139"/>
      <c r="CY4" s="139"/>
      <c r="CZ4" s="139"/>
      <c r="DA4" s="139"/>
      <c r="DB4" s="140"/>
      <c r="DC4" s="138" t="s">
        <v>36</v>
      </c>
      <c r="DD4" s="139"/>
      <c r="DE4" s="139"/>
      <c r="DF4" s="139"/>
      <c r="DG4" s="139"/>
      <c r="DH4" s="139"/>
      <c r="DI4" s="139"/>
      <c r="DJ4" s="140"/>
      <c r="DK4" s="138" t="s">
        <v>37</v>
      </c>
      <c r="DL4" s="139"/>
      <c r="DM4" s="139"/>
      <c r="DN4" s="139"/>
      <c r="DO4" s="139"/>
      <c r="DP4" s="139"/>
      <c r="DQ4" s="139"/>
      <c r="DR4" s="140"/>
      <c r="DS4" s="138" t="s">
        <v>38</v>
      </c>
      <c r="DT4" s="139"/>
      <c r="DU4" s="139"/>
      <c r="DV4" s="139"/>
      <c r="DW4" s="139"/>
      <c r="DX4" s="139"/>
      <c r="DY4" s="139"/>
      <c r="DZ4" s="140"/>
      <c r="EA4" s="138" t="s">
        <v>39</v>
      </c>
      <c r="EB4" s="139"/>
      <c r="EC4" s="139"/>
      <c r="ED4" s="139"/>
      <c r="EE4" s="139"/>
      <c r="EF4" s="139"/>
      <c r="EG4" s="139"/>
      <c r="EH4" s="140"/>
      <c r="EI4" s="138" t="s">
        <v>40</v>
      </c>
      <c r="EJ4" s="139"/>
      <c r="EK4" s="139"/>
      <c r="EL4" s="139"/>
      <c r="EM4" s="139"/>
      <c r="EN4" s="139"/>
      <c r="EO4" s="139"/>
      <c r="EP4" s="139"/>
      <c r="EQ4" s="141" t="s">
        <v>41</v>
      </c>
      <c r="ER4" s="142"/>
      <c r="ES4" s="142"/>
      <c r="ET4" s="143"/>
      <c r="EU4" s="136" t="s">
        <v>42</v>
      </c>
      <c r="EV4" s="126" t="s">
        <v>43</v>
      </c>
      <c r="EW4" s="126" t="s">
        <v>44</v>
      </c>
      <c r="EX4" s="126" t="s">
        <v>45</v>
      </c>
      <c r="EY4" s="126" t="s">
        <v>46</v>
      </c>
      <c r="EZ4" s="126" t="s">
        <v>47</v>
      </c>
      <c r="FA4" s="126" t="s">
        <v>48</v>
      </c>
      <c r="FB4" s="126" t="s">
        <v>49</v>
      </c>
      <c r="FC4" s="126" t="s">
        <v>50</v>
      </c>
      <c r="FD4" s="131" t="s">
        <v>51</v>
      </c>
    </row>
    <row r="5" spans="2:216" ht="18" customHeight="1" thickBot="1">
      <c r="B5" s="133" t="s">
        <v>52</v>
      </c>
      <c r="C5" s="134"/>
      <c r="D5" s="134"/>
      <c r="E5" s="134"/>
      <c r="F5" s="134"/>
      <c r="G5" s="134"/>
      <c r="H5" s="134"/>
      <c r="I5" s="134"/>
      <c r="J5" s="135"/>
      <c r="T5" s="130"/>
      <c r="U5" s="127"/>
      <c r="V5" s="127"/>
      <c r="W5" s="127"/>
      <c r="X5" s="127"/>
      <c r="Y5" s="127"/>
      <c r="Z5" s="127"/>
      <c r="AA5" s="127"/>
      <c r="AB5" s="127"/>
      <c r="AC5" s="127"/>
      <c r="AD5" s="127"/>
      <c r="AE5" s="127"/>
      <c r="AF5" s="127"/>
      <c r="AG5" s="127"/>
      <c r="AH5" s="127"/>
      <c r="AI5" s="127"/>
      <c r="AJ5" s="127"/>
      <c r="AK5" s="127"/>
      <c r="AL5" s="127"/>
      <c r="AM5" s="127"/>
      <c r="AN5" s="127"/>
      <c r="AO5" s="8" t="s">
        <v>53</v>
      </c>
      <c r="AP5" s="127" t="s">
        <v>54</v>
      </c>
      <c r="AQ5" s="127"/>
      <c r="AR5" s="9" t="s">
        <v>55</v>
      </c>
      <c r="AS5" s="127"/>
      <c r="AT5" s="127"/>
      <c r="AU5" s="127"/>
      <c r="AV5" s="127"/>
      <c r="AW5" s="127"/>
      <c r="AX5" s="127"/>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7"/>
      <c r="EV5" s="127"/>
      <c r="EW5" s="127"/>
      <c r="EX5" s="127"/>
      <c r="EY5" s="127"/>
      <c r="EZ5" s="127"/>
      <c r="FA5" s="127"/>
      <c r="FB5" s="127"/>
      <c r="FC5" s="127"/>
      <c r="FD5" s="132"/>
    </row>
    <row r="6" spans="2:216" s="20" customFormat="1" ht="2.25" customHeight="1" thickBot="1">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c r="B7" s="147" t="s">
        <v>1</v>
      </c>
      <c r="C7" s="147"/>
      <c r="D7" s="148" t="s">
        <v>127</v>
      </c>
      <c r="E7" s="149"/>
      <c r="F7" s="149"/>
      <c r="G7" s="149"/>
      <c r="H7" s="150"/>
      <c r="I7" s="113" t="s">
        <v>64</v>
      </c>
      <c r="J7" s="22" t="s">
        <v>128</v>
      </c>
      <c r="T7" s="23" t="str">
        <f>+D7</f>
        <v>Cumplimiento capacitaciones  en Gestión Documental</v>
      </c>
      <c r="U7" s="24" t="str">
        <f>+D9</f>
        <v>Medir el avance en capacitaciones relacionadas con asuntos propios de la Gestión Documental según el Cronograma Anual de Capacitaciones</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f>+D19</f>
        <v>0</v>
      </c>
      <c r="Z7" s="24" t="e">
        <f>+#REF!</f>
        <v>#REF!</v>
      </c>
      <c r="AA7" s="24" t="str">
        <f>+F23</f>
        <v>Capacitaciones realizadas</v>
      </c>
      <c r="AB7" s="24" t="str">
        <f>+F24</f>
        <v>Capacitaciones programadas</v>
      </c>
      <c r="AC7" s="24" t="str">
        <f>+E26</f>
        <v>Cantidad de capacitaciones realizadas en el período a evaluar</v>
      </c>
      <c r="AD7" s="24" t="str">
        <f>+E27</f>
        <v>Cantidad de capacitaciones programadas en el año de acuerdo con el Cronograma</v>
      </c>
      <c r="AE7" s="24" t="str">
        <f>+J23</f>
        <v>Cronogramas de Capacitación</v>
      </c>
      <c r="AF7" s="24" t="str">
        <f>+J24</f>
        <v>Actas de Capacitación</v>
      </c>
      <c r="AG7" s="24" t="str">
        <f>+C29</f>
        <v>Trimestral</v>
      </c>
      <c r="AH7" s="24" t="str">
        <f>+F29</f>
        <v>Eficacia</v>
      </c>
      <c r="AI7" s="24" t="str">
        <f>+I29</f>
        <v>Niguna</v>
      </c>
      <c r="AJ7" s="25" t="str">
        <f>+D31</f>
        <v>Porcentaje</v>
      </c>
      <c r="AK7" s="26">
        <f>+H31</f>
        <v>43000</v>
      </c>
      <c r="AL7" s="27">
        <f>+J31</f>
        <v>1</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1</v>
      </c>
      <c r="AT7" s="29">
        <f>+D45</f>
        <v>1</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c r="B9" s="147" t="s">
        <v>2</v>
      </c>
      <c r="C9" s="147"/>
      <c r="D9" s="151" t="s">
        <v>129</v>
      </c>
      <c r="E9" s="151"/>
      <c r="F9" s="151"/>
      <c r="G9" s="151"/>
      <c r="H9" s="151"/>
      <c r="I9" s="151"/>
      <c r="J9" s="151"/>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c r="B11" s="147" t="s">
        <v>65</v>
      </c>
      <c r="C11" s="147"/>
      <c r="D11" s="151" t="s">
        <v>111</v>
      </c>
      <c r="E11" s="151"/>
      <c r="F11" s="151"/>
      <c r="G11" s="151"/>
      <c r="H11" s="151"/>
      <c r="I11" s="151"/>
      <c r="J11" s="151"/>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c r="B13" s="147" t="s">
        <v>66</v>
      </c>
      <c r="C13" s="147"/>
      <c r="D13" s="151" t="s">
        <v>171</v>
      </c>
      <c r="E13" s="151"/>
      <c r="F13" s="151"/>
      <c r="G13" s="151"/>
      <c r="H13" s="151"/>
      <c r="I13" s="151"/>
      <c r="J13" s="151"/>
      <c r="K13" s="152"/>
      <c r="L13" s="152"/>
      <c r="M13" s="152"/>
      <c r="N13" s="152"/>
      <c r="O13" s="152"/>
      <c r="P13" s="152"/>
      <c r="Q13" s="152"/>
      <c r="R13" s="114"/>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c r="B15" s="147" t="s">
        <v>4</v>
      </c>
      <c r="C15" s="147" t="str">
        <f>IF(ISERROR(VLOOKUP(#REF!,[3]listas!$B$5:$G$54,2,0)),"",VLOOKUP(#REF!,[3]listas!$B$5:$G$54,2,0))</f>
        <v/>
      </c>
      <c r="D15" s="148" t="s">
        <v>170</v>
      </c>
      <c r="E15" s="149"/>
      <c r="F15" s="149"/>
      <c r="G15" s="149"/>
      <c r="H15" s="149"/>
      <c r="I15" s="149"/>
      <c r="J15" s="150"/>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33" customHeight="1">
      <c r="B17" s="147" t="s">
        <v>67</v>
      </c>
      <c r="C17" s="147"/>
      <c r="D17" s="144" t="s">
        <v>113</v>
      </c>
      <c r="E17" s="145"/>
      <c r="F17" s="145"/>
      <c r="G17" s="145"/>
      <c r="H17" s="145"/>
      <c r="I17" s="145"/>
      <c r="J17" s="146"/>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ustomHeight="1">
      <c r="B19" s="147" t="s">
        <v>68</v>
      </c>
      <c r="C19" s="147"/>
      <c r="D19" s="148"/>
      <c r="E19" s="149"/>
      <c r="F19" s="149"/>
      <c r="G19" s="149"/>
      <c r="H19" s="149"/>
      <c r="I19" s="149"/>
      <c r="J19" s="150"/>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c r="B21" s="147" t="s">
        <v>7</v>
      </c>
      <c r="C21" s="147"/>
      <c r="D21" s="148" t="s">
        <v>114</v>
      </c>
      <c r="E21" s="149"/>
      <c r="F21" s="149"/>
      <c r="G21" s="149"/>
      <c r="H21" s="149"/>
      <c r="I21" s="149"/>
      <c r="J21" s="150"/>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8.25" customHeight="1">
      <c r="B23" s="158" t="s">
        <v>69</v>
      </c>
      <c r="C23" s="159" t="s">
        <v>70</v>
      </c>
      <c r="D23" s="158" t="s">
        <v>71</v>
      </c>
      <c r="E23" s="113" t="s">
        <v>56</v>
      </c>
      <c r="F23" s="160" t="s">
        <v>130</v>
      </c>
      <c r="G23" s="161"/>
      <c r="H23" s="161"/>
      <c r="I23" s="158" t="s">
        <v>72</v>
      </c>
      <c r="J23" s="49" t="s">
        <v>133</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c r="B24" s="158"/>
      <c r="C24" s="159"/>
      <c r="D24" s="158"/>
      <c r="E24" s="113" t="s">
        <v>57</v>
      </c>
      <c r="F24" s="160" t="s">
        <v>131</v>
      </c>
      <c r="G24" s="161"/>
      <c r="H24" s="162"/>
      <c r="I24" s="158"/>
      <c r="J24" s="49" t="s">
        <v>132</v>
      </c>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c r="B25" s="33"/>
      <c r="C25" s="33"/>
      <c r="D25" s="50"/>
      <c r="E25" s="50"/>
      <c r="F25" s="50"/>
      <c r="G25" s="50"/>
      <c r="H25" s="50"/>
      <c r="I25" s="50"/>
      <c r="J25" s="50"/>
      <c r="K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c r="B26" s="153" t="s">
        <v>73</v>
      </c>
      <c r="C26" s="154" t="str">
        <f>+F23</f>
        <v>Capacitaciones realizadas</v>
      </c>
      <c r="D26" s="154"/>
      <c r="E26" s="155" t="s">
        <v>135</v>
      </c>
      <c r="F26" s="155"/>
      <c r="G26" s="155"/>
      <c r="H26" s="155"/>
      <c r="I26" s="155"/>
      <c r="J26" s="155"/>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29.25" customHeight="1">
      <c r="B27" s="153"/>
      <c r="C27" s="154" t="str">
        <f>+F24</f>
        <v>Capacitaciones programadas</v>
      </c>
      <c r="D27" s="154"/>
      <c r="E27" s="155" t="s">
        <v>134</v>
      </c>
      <c r="F27" s="155"/>
      <c r="G27" s="155"/>
      <c r="H27" s="155"/>
      <c r="I27" s="155"/>
      <c r="J27" s="155"/>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c r="B29" s="112" t="s">
        <v>74</v>
      </c>
      <c r="C29" s="155" t="s">
        <v>125</v>
      </c>
      <c r="D29" s="155"/>
      <c r="E29" s="112" t="s">
        <v>15</v>
      </c>
      <c r="F29" s="155" t="s">
        <v>120</v>
      </c>
      <c r="G29" s="155"/>
      <c r="H29" s="112" t="s">
        <v>75</v>
      </c>
      <c r="I29" s="156" t="s">
        <v>126</v>
      </c>
      <c r="J29" s="157"/>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c r="B31" s="153" t="s">
        <v>17</v>
      </c>
      <c r="C31" s="153"/>
      <c r="D31" s="171" t="s">
        <v>76</v>
      </c>
      <c r="E31" s="171"/>
      <c r="F31" s="153" t="s">
        <v>18</v>
      </c>
      <c r="G31" s="153"/>
      <c r="H31" s="58">
        <v>43000</v>
      </c>
      <c r="I31" s="59" t="s">
        <v>19</v>
      </c>
      <c r="J31" s="60">
        <v>1</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c r="B33" s="153" t="s">
        <v>20</v>
      </c>
      <c r="C33" s="153"/>
      <c r="D33" s="172" t="s">
        <v>114</v>
      </c>
      <c r="E33" s="172"/>
      <c r="F33" s="172"/>
      <c r="G33" s="153" t="s">
        <v>77</v>
      </c>
      <c r="H33" s="153"/>
      <c r="I33" s="163" t="s">
        <v>121</v>
      </c>
      <c r="J33" s="164"/>
      <c r="L33" s="3"/>
      <c r="M33" s="3"/>
      <c r="N33" s="3"/>
      <c r="O33" s="3"/>
      <c r="P33" s="3"/>
    </row>
    <row r="34" spans="2:216" ht="4.5" customHeight="1">
      <c r="B34" s="63"/>
      <c r="C34" s="64"/>
      <c r="D34" s="64"/>
      <c r="E34" s="64"/>
      <c r="F34" s="64"/>
      <c r="G34" s="121"/>
      <c r="H34" s="121"/>
      <c r="I34" s="63"/>
      <c r="J34" s="66"/>
      <c r="L34" s="3"/>
      <c r="M34" s="3"/>
      <c r="N34" s="3"/>
      <c r="O34" s="3"/>
      <c r="AI34" s="6"/>
      <c r="AJ34" s="6"/>
      <c r="AK34" s="6"/>
      <c r="AL34" s="6"/>
      <c r="AM34" s="6"/>
      <c r="AN34" s="6"/>
      <c r="AO34" s="6"/>
      <c r="AP34" s="6"/>
      <c r="AQ34" s="6"/>
      <c r="AR34" s="6"/>
      <c r="AS34" s="6"/>
    </row>
    <row r="35" spans="2:216" ht="12.75">
      <c r="B35" s="153" t="s">
        <v>78</v>
      </c>
      <c r="C35" s="153"/>
      <c r="D35" s="165"/>
      <c r="E35" s="166"/>
      <c r="F35" s="166"/>
      <c r="G35" s="166"/>
      <c r="H35" s="166"/>
      <c r="I35" s="166"/>
      <c r="J35" s="167"/>
      <c r="L35" s="3"/>
      <c r="M35" s="3"/>
      <c r="N35" s="3"/>
      <c r="O35" s="3"/>
      <c r="AI35" s="6"/>
      <c r="AJ35" s="6"/>
      <c r="AK35" s="6"/>
      <c r="AL35" s="6"/>
      <c r="AM35" s="6"/>
      <c r="AN35" s="6"/>
      <c r="AO35" s="6"/>
      <c r="AP35" s="6"/>
      <c r="AQ35" s="6"/>
      <c r="AR35" s="6"/>
      <c r="AS35" s="6"/>
    </row>
    <row r="36" spans="2:216" ht="4.5" customHeight="1" thickBot="1">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c r="B37" s="69" t="s">
        <v>59</v>
      </c>
      <c r="C37" s="168">
        <v>100</v>
      </c>
      <c r="D37" s="169"/>
      <c r="E37" s="170" t="s">
        <v>79</v>
      </c>
      <c r="F37" s="170"/>
      <c r="G37" s="70">
        <v>100</v>
      </c>
      <c r="H37" s="170" t="s">
        <v>80</v>
      </c>
      <c r="I37" s="170"/>
      <c r="J37" s="70">
        <v>80</v>
      </c>
      <c r="L37" s="3"/>
      <c r="M37" s="3"/>
      <c r="N37" s="3"/>
      <c r="O37" s="3"/>
      <c r="AI37" s="6"/>
      <c r="AJ37" s="6"/>
      <c r="AK37" s="6"/>
      <c r="AL37" s="6"/>
      <c r="AM37" s="6"/>
      <c r="AN37" s="6"/>
      <c r="AO37" s="6"/>
      <c r="AP37" s="6"/>
      <c r="AQ37" s="6"/>
      <c r="AR37" s="6"/>
      <c r="AS37" s="6"/>
    </row>
    <row r="38" spans="2:216" ht="12.75">
      <c r="B38" s="173" t="s">
        <v>81</v>
      </c>
      <c r="C38" s="175" t="s">
        <v>82</v>
      </c>
      <c r="D38" s="175"/>
      <c r="E38" s="176" t="s">
        <v>83</v>
      </c>
      <c r="F38" s="176"/>
      <c r="G38" s="177" t="s">
        <v>54</v>
      </c>
      <c r="H38" s="177"/>
      <c r="I38" s="178" t="s">
        <v>84</v>
      </c>
      <c r="J38" s="179"/>
      <c r="L38" s="3"/>
      <c r="M38" s="3"/>
      <c r="N38" s="3"/>
      <c r="O38" s="3"/>
    </row>
    <row r="39" spans="2:216" ht="12.75">
      <c r="B39" s="173"/>
      <c r="C39" s="158" t="s">
        <v>85</v>
      </c>
      <c r="D39" s="158"/>
      <c r="E39" s="110" t="s">
        <v>86</v>
      </c>
      <c r="F39" s="110" t="s">
        <v>85</v>
      </c>
      <c r="G39" s="110" t="s">
        <v>86</v>
      </c>
      <c r="H39" s="110" t="s">
        <v>85</v>
      </c>
      <c r="I39" s="158" t="s">
        <v>87</v>
      </c>
      <c r="J39" s="180"/>
      <c r="L39" s="3"/>
      <c r="M39" s="3"/>
      <c r="N39" s="3"/>
      <c r="O39" s="3"/>
    </row>
    <row r="40" spans="2:216" ht="13.5" thickBot="1">
      <c r="B40" s="174"/>
      <c r="C40" s="181">
        <v>1</v>
      </c>
      <c r="D40" s="181"/>
      <c r="E40" s="111">
        <v>1</v>
      </c>
      <c r="F40" s="111">
        <v>0.9</v>
      </c>
      <c r="G40" s="111">
        <f>+F40</f>
        <v>0.9</v>
      </c>
      <c r="H40" s="111">
        <f>+I40</f>
        <v>0.8</v>
      </c>
      <c r="I40" s="182">
        <v>0.8</v>
      </c>
      <c r="J40" s="183"/>
      <c r="L40" s="3"/>
      <c r="M40" s="3"/>
      <c r="N40" s="3"/>
      <c r="O40" s="3"/>
    </row>
    <row r="41" spans="2:216" ht="3.75" customHeight="1" thickBot="1">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c r="B42" s="188" t="s">
        <v>88</v>
      </c>
      <c r="C42" s="189"/>
      <c r="D42" s="189"/>
      <c r="E42" s="189"/>
      <c r="F42" s="189"/>
      <c r="G42" s="189"/>
      <c r="H42" s="191" t="s">
        <v>89</v>
      </c>
      <c r="I42" s="192"/>
      <c r="J42" s="193"/>
      <c r="L42" s="3"/>
      <c r="M42" s="3"/>
      <c r="N42" s="3"/>
      <c r="O42" s="3"/>
    </row>
    <row r="43" spans="2:216" ht="3.75" customHeight="1" thickBot="1">
      <c r="B43" s="63"/>
      <c r="C43" s="64"/>
      <c r="D43" s="64"/>
      <c r="E43" s="64"/>
      <c r="F43" s="64"/>
      <c r="G43" s="63"/>
      <c r="H43" s="63"/>
      <c r="I43" s="63"/>
      <c r="J43" s="63"/>
      <c r="L43" s="3"/>
      <c r="M43" s="3"/>
      <c r="N43" s="3"/>
      <c r="O43" s="3"/>
    </row>
    <row r="44" spans="2:216" ht="13.5" thickBot="1">
      <c r="B44" s="194" t="s">
        <v>90</v>
      </c>
      <c r="C44" s="195"/>
      <c r="D44" s="196" t="s">
        <v>91</v>
      </c>
      <c r="E44" s="195"/>
      <c r="F44" s="196" t="s">
        <v>92</v>
      </c>
      <c r="G44" s="195"/>
      <c r="H44" s="196" t="s">
        <v>93</v>
      </c>
      <c r="I44" s="197"/>
      <c r="J44" s="72" t="s">
        <v>94</v>
      </c>
      <c r="L44" s="3"/>
      <c r="M44" s="3"/>
      <c r="N44" s="3"/>
      <c r="O44" s="3"/>
    </row>
    <row r="45" spans="2:216" ht="12.75" customHeight="1" thickBot="1">
      <c r="B45" s="185">
        <v>1</v>
      </c>
      <c r="C45" s="186"/>
      <c r="D45" s="187">
        <v>1</v>
      </c>
      <c r="E45" s="186"/>
      <c r="F45" s="187">
        <v>1</v>
      </c>
      <c r="G45" s="186"/>
      <c r="H45" s="187">
        <v>1</v>
      </c>
      <c r="I45" s="186"/>
      <c r="J45" s="122">
        <f>+IF(I29="SUMA",(B45+D45+F45+H45),H45)</f>
        <v>1</v>
      </c>
      <c r="L45" s="3"/>
      <c r="M45" s="3"/>
      <c r="N45" s="3"/>
      <c r="O45" s="3"/>
    </row>
    <row r="46" spans="2:216" ht="16.5" thickBot="1">
      <c r="B46" s="188" t="s">
        <v>95</v>
      </c>
      <c r="C46" s="189"/>
      <c r="D46" s="189"/>
      <c r="E46" s="189"/>
      <c r="F46" s="189"/>
      <c r="G46" s="190"/>
      <c r="H46" s="191" t="str">
        <f>+H42</f>
        <v>2015 - 2018</v>
      </c>
      <c r="I46" s="192"/>
      <c r="J46" s="193"/>
      <c r="L46" s="3"/>
      <c r="M46" s="3"/>
      <c r="N46" s="3"/>
      <c r="O46" s="3"/>
    </row>
    <row r="47" spans="2:216" s="73" customFormat="1" ht="4.5" customHeight="1">
      <c r="E47" s="184"/>
      <c r="F47" s="184"/>
      <c r="G47" s="184"/>
      <c r="H47" s="184"/>
      <c r="I47" s="184"/>
      <c r="J47" s="184"/>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c r="B48" s="74" t="s">
        <v>96</v>
      </c>
      <c r="C48" s="75" t="s">
        <v>56</v>
      </c>
      <c r="D48" s="75" t="s">
        <v>57</v>
      </c>
      <c r="E48" s="75" t="s">
        <v>97</v>
      </c>
      <c r="F48" s="75" t="s">
        <v>59</v>
      </c>
      <c r="G48" s="75" t="s">
        <v>62</v>
      </c>
      <c r="H48" s="75" t="s">
        <v>98</v>
      </c>
      <c r="I48" s="75" t="s">
        <v>99</v>
      </c>
      <c r="J48" s="76" t="s">
        <v>100</v>
      </c>
      <c r="L48" s="3"/>
      <c r="M48" s="3"/>
      <c r="N48" s="3"/>
      <c r="O48" s="3"/>
    </row>
    <row r="49" spans="2:15" ht="30" customHeight="1">
      <c r="B49" s="77" t="s">
        <v>101</v>
      </c>
      <c r="C49" s="78"/>
      <c r="D49" s="78"/>
      <c r="E49" s="79"/>
      <c r="F49" s="79"/>
      <c r="G49" s="80"/>
      <c r="H49" s="81"/>
      <c r="I49" s="82"/>
      <c r="J49" s="83"/>
      <c r="L49" s="3"/>
      <c r="M49" s="3"/>
      <c r="N49" s="3"/>
      <c r="O49" s="3"/>
    </row>
    <row r="50" spans="2:15" ht="31.5" customHeight="1">
      <c r="B50" s="84" t="s">
        <v>102</v>
      </c>
      <c r="C50" s="85"/>
      <c r="D50" s="85"/>
      <c r="E50" s="86"/>
      <c r="F50" s="86"/>
      <c r="G50" s="87"/>
      <c r="H50" s="88"/>
      <c r="I50" s="89"/>
      <c r="J50" s="90"/>
      <c r="L50" s="3"/>
      <c r="M50" s="3"/>
      <c r="N50" s="3"/>
      <c r="O50" s="3"/>
    </row>
    <row r="51" spans="2:15" ht="29.25" customHeight="1">
      <c r="B51" s="84" t="s">
        <v>103</v>
      </c>
      <c r="C51" s="91"/>
      <c r="D51" s="91"/>
      <c r="E51" s="86"/>
      <c r="F51" s="86"/>
      <c r="G51" s="87"/>
      <c r="H51" s="88"/>
      <c r="I51" s="89"/>
      <c r="J51" s="90"/>
      <c r="L51" s="3"/>
      <c r="M51" s="3"/>
      <c r="N51" s="3"/>
      <c r="O51" s="3"/>
    </row>
    <row r="52" spans="2:15" ht="28.5" customHeight="1">
      <c r="B52" s="84" t="s">
        <v>104</v>
      </c>
      <c r="C52" s="91"/>
      <c r="D52" s="91"/>
      <c r="E52" s="86"/>
      <c r="F52" s="86"/>
      <c r="G52" s="87"/>
      <c r="H52" s="88"/>
      <c r="I52" s="89"/>
      <c r="J52" s="90"/>
      <c r="L52" s="3"/>
      <c r="M52" s="3"/>
      <c r="N52" s="3"/>
      <c r="O52" s="3"/>
    </row>
    <row r="53" spans="2:15" ht="28.5" customHeight="1">
      <c r="B53" s="84" t="s">
        <v>105</v>
      </c>
      <c r="C53" s="85"/>
      <c r="D53" s="85"/>
      <c r="E53" s="86"/>
      <c r="F53" s="86"/>
      <c r="G53" s="87"/>
      <c r="H53" s="88"/>
      <c r="I53" s="89"/>
      <c r="J53" s="90"/>
      <c r="L53" s="3"/>
      <c r="M53" s="3"/>
      <c r="N53" s="3"/>
      <c r="O53" s="3"/>
    </row>
    <row r="54" spans="2:15" ht="27.75" customHeight="1">
      <c r="B54" s="84" t="s">
        <v>106</v>
      </c>
      <c r="C54" s="85"/>
      <c r="D54" s="85"/>
      <c r="E54" s="86"/>
      <c r="F54" s="86"/>
      <c r="G54" s="87"/>
      <c r="H54" s="88"/>
      <c r="I54" s="89"/>
      <c r="J54" s="90"/>
      <c r="L54" s="3"/>
      <c r="M54" s="3"/>
      <c r="N54" s="3"/>
      <c r="O54" s="3"/>
    </row>
    <row r="55" spans="2:15" ht="27.75" customHeight="1">
      <c r="B55" s="84" t="s">
        <v>107</v>
      </c>
      <c r="C55" s="85"/>
      <c r="D55" s="85"/>
      <c r="E55" s="86"/>
      <c r="F55" s="86"/>
      <c r="G55" s="87"/>
      <c r="H55" s="88"/>
      <c r="I55" s="89"/>
      <c r="J55" s="90"/>
      <c r="L55" s="3"/>
      <c r="M55" s="3"/>
      <c r="N55" s="3"/>
      <c r="O55" s="3"/>
    </row>
    <row r="56" spans="2:15" ht="30" customHeight="1" thickBot="1">
      <c r="B56" s="92" t="s">
        <v>108</v>
      </c>
      <c r="C56" s="93"/>
      <c r="D56" s="93"/>
      <c r="E56" s="94"/>
      <c r="F56" s="94"/>
      <c r="G56" s="95"/>
      <c r="H56" s="96"/>
      <c r="I56" s="97"/>
      <c r="J56" s="98"/>
      <c r="L56" s="3"/>
      <c r="M56" s="3"/>
      <c r="N56" s="3"/>
      <c r="O56" s="3"/>
    </row>
    <row r="57" spans="2:15" ht="32.25" customHeight="1" thickBot="1">
      <c r="B57" s="99" t="s">
        <v>109</v>
      </c>
      <c r="C57" s="100"/>
      <c r="D57" s="100"/>
      <c r="E57" s="101"/>
      <c r="F57" s="102"/>
      <c r="G57" s="103"/>
      <c r="H57" s="104"/>
      <c r="I57" s="105" t="str">
        <f>IF(ISBLANK(D57),"",IF(ISERROR(E57/$J$45),"",IF(C57=0,"",IF($I$29="Incremental",E57/$J$45,IF($I$29="Incremental con línea base",E57/$J$45,IF($I$29="Decremental con líena base",$J$45/E57,$J$45/E57))))))</f>
        <v/>
      </c>
      <c r="J57" s="106" t="str">
        <f>IF(ISBLANK(D57),"",IF(ISBLANK(#REF!),"",IF(ISBLANK(#REF!),"",IF(AND(D57&gt;0,C57=0),"sobresaliente",IF(C57=0,"",IF(AND(E57=0,F57=0),"",IF(G57="Defina oper mate","",IF(I57&gt;#REF!,"Sobresaliente",IF(I57=#REF!,"Sobresaliente",IF(I57&lt;#REF!,"Deficiente","Satisfactorio"))))))))))</f>
        <v/>
      </c>
      <c r="L57" s="3"/>
      <c r="M57" s="3"/>
      <c r="N57" s="3"/>
      <c r="O57" s="3"/>
    </row>
    <row r="58" spans="2:15" ht="12.75">
      <c r="B58" s="107"/>
      <c r="C58" s="107"/>
      <c r="D58" s="107"/>
      <c r="E58" s="107"/>
      <c r="F58" s="107"/>
      <c r="G58" s="107"/>
      <c r="H58" s="107"/>
      <c r="I58" s="108"/>
      <c r="J58" s="108"/>
      <c r="L58" s="3"/>
      <c r="M58" s="3"/>
      <c r="N58" s="3"/>
      <c r="O58" s="3"/>
    </row>
    <row r="59" spans="2:15" ht="12.75">
      <c r="L59" s="3"/>
      <c r="M59" s="3"/>
      <c r="N59" s="3"/>
      <c r="O59" s="3"/>
    </row>
  </sheetData>
  <dataConsolidate/>
  <mergeCells count="119">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7:J27"/>
    <mergeCell ref="C27:D27"/>
    <mergeCell ref="E26:J26"/>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K13:Q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3" priority="1" operator="equal">
      <formula>"Error"</formula>
    </cfRule>
  </conditionalFormatting>
  <dataValidations count="45">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Fuente de datos" prompt="Registre el nombre de la fuente de datos que suministrara la información de cada una de las variables. Ejemplo modulo XX de SISGSTION, ISOLICION, etc. " sqref="J23:J24"/>
    <dataValidation type="list" allowBlank="1" showInputMessage="1" showErrorMessage="1" sqref="C23:C24">
      <formula1>"División,Suma,Multiplicación,Resta "</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promptTitle="Variable" prompt="Registre el nombre completo de cada una de las Variables que componen el indicador " sqref="F23:H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zoomScale="80" zoomScaleNormal="80" zoomScaleSheetLayoutView="80" zoomScalePageLayoutView="80" workbookViewId="0">
      <selection activeCell="D13" sqref="D13:J13"/>
    </sheetView>
  </sheetViews>
  <sheetFormatPr baseColWidth="10" defaultRowHeight="15"/>
  <cols>
    <col min="1" max="1" width="5.140625" style="7" customWidth="1"/>
    <col min="2" max="2" width="12.85546875" style="7" customWidth="1"/>
    <col min="3" max="3" width="10.28515625" style="7" customWidth="1"/>
    <col min="4" max="4" width="11.57031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c r="B2" s="1"/>
      <c r="C2" s="1"/>
      <c r="D2" s="2"/>
      <c r="E2" s="2"/>
      <c r="F2" s="2"/>
      <c r="G2" s="2"/>
      <c r="H2" s="2"/>
      <c r="I2" s="1"/>
      <c r="J2" s="1"/>
    </row>
    <row r="3" spans="2:216" ht="22.5" customHeight="1" thickBot="1">
      <c r="B3" s="1"/>
      <c r="C3" s="1"/>
      <c r="D3" s="2"/>
      <c r="E3" s="128" t="s">
        <v>0</v>
      </c>
      <c r="F3" s="128"/>
      <c r="G3" s="128"/>
      <c r="H3" s="128"/>
      <c r="I3" s="128"/>
      <c r="J3" s="128"/>
    </row>
    <row r="4" spans="2:216" ht="10.5" customHeight="1" thickBot="1">
      <c r="B4" s="1"/>
      <c r="C4" s="1"/>
      <c r="D4" s="1"/>
      <c r="E4" s="1"/>
      <c r="F4" s="1"/>
      <c r="G4" s="1"/>
      <c r="H4" s="1"/>
      <c r="I4" s="1"/>
      <c r="J4" s="1"/>
      <c r="T4" s="129" t="s">
        <v>1</v>
      </c>
      <c r="U4" s="126" t="s">
        <v>2</v>
      </c>
      <c r="V4" s="126" t="s">
        <v>3</v>
      </c>
      <c r="W4" s="126" t="s">
        <v>4</v>
      </c>
      <c r="X4" s="126" t="s">
        <v>5</v>
      </c>
      <c r="Y4" s="126" t="s">
        <v>6</v>
      </c>
      <c r="Z4" s="126" t="s">
        <v>7</v>
      </c>
      <c r="AA4" s="126" t="s">
        <v>8</v>
      </c>
      <c r="AB4" s="126" t="s">
        <v>9</v>
      </c>
      <c r="AC4" s="126" t="s">
        <v>10</v>
      </c>
      <c r="AD4" s="126" t="s">
        <v>11</v>
      </c>
      <c r="AE4" s="126" t="s">
        <v>12</v>
      </c>
      <c r="AF4" s="126" t="s">
        <v>13</v>
      </c>
      <c r="AG4" s="126" t="s">
        <v>14</v>
      </c>
      <c r="AH4" s="126" t="s">
        <v>15</v>
      </c>
      <c r="AI4" s="126" t="s">
        <v>16</v>
      </c>
      <c r="AJ4" s="126" t="s">
        <v>17</v>
      </c>
      <c r="AK4" s="126" t="s">
        <v>18</v>
      </c>
      <c r="AL4" s="126" t="s">
        <v>19</v>
      </c>
      <c r="AM4" s="126" t="s">
        <v>20</v>
      </c>
      <c r="AN4" s="126" t="s">
        <v>21</v>
      </c>
      <c r="AO4" s="129" t="s">
        <v>22</v>
      </c>
      <c r="AP4" s="126"/>
      <c r="AQ4" s="126"/>
      <c r="AR4" s="131"/>
      <c r="AS4" s="126" t="s">
        <v>23</v>
      </c>
      <c r="AT4" s="126" t="s">
        <v>24</v>
      </c>
      <c r="AU4" s="126" t="s">
        <v>25</v>
      </c>
      <c r="AV4" s="126" t="s">
        <v>26</v>
      </c>
      <c r="AW4" s="126" t="s">
        <v>27</v>
      </c>
      <c r="AX4" s="126" t="s">
        <v>28</v>
      </c>
      <c r="AY4" s="138" t="s">
        <v>29</v>
      </c>
      <c r="AZ4" s="139"/>
      <c r="BA4" s="139"/>
      <c r="BB4" s="139"/>
      <c r="BC4" s="139"/>
      <c r="BD4" s="139"/>
      <c r="BE4" s="139"/>
      <c r="BF4" s="140"/>
      <c r="BG4" s="138" t="s">
        <v>30</v>
      </c>
      <c r="BH4" s="139"/>
      <c r="BI4" s="139"/>
      <c r="BJ4" s="139"/>
      <c r="BK4" s="139"/>
      <c r="BL4" s="139"/>
      <c r="BM4" s="139"/>
      <c r="BN4" s="140"/>
      <c r="BO4" s="138" t="s">
        <v>31</v>
      </c>
      <c r="BP4" s="139"/>
      <c r="BQ4" s="139"/>
      <c r="BR4" s="139"/>
      <c r="BS4" s="139"/>
      <c r="BT4" s="139"/>
      <c r="BU4" s="139"/>
      <c r="BV4" s="140"/>
      <c r="BW4" s="138" t="s">
        <v>32</v>
      </c>
      <c r="BX4" s="139"/>
      <c r="BY4" s="139"/>
      <c r="BZ4" s="139"/>
      <c r="CA4" s="139"/>
      <c r="CB4" s="139"/>
      <c r="CC4" s="139"/>
      <c r="CD4" s="140"/>
      <c r="CE4" s="138" t="s">
        <v>33</v>
      </c>
      <c r="CF4" s="139"/>
      <c r="CG4" s="139"/>
      <c r="CH4" s="139"/>
      <c r="CI4" s="139"/>
      <c r="CJ4" s="139"/>
      <c r="CK4" s="139"/>
      <c r="CL4" s="140"/>
      <c r="CM4" s="138" t="s">
        <v>34</v>
      </c>
      <c r="CN4" s="139"/>
      <c r="CO4" s="139"/>
      <c r="CP4" s="139"/>
      <c r="CQ4" s="139"/>
      <c r="CR4" s="139"/>
      <c r="CS4" s="139"/>
      <c r="CT4" s="140"/>
      <c r="CU4" s="138" t="s">
        <v>35</v>
      </c>
      <c r="CV4" s="139"/>
      <c r="CW4" s="139"/>
      <c r="CX4" s="139"/>
      <c r="CY4" s="139"/>
      <c r="CZ4" s="139"/>
      <c r="DA4" s="139"/>
      <c r="DB4" s="140"/>
      <c r="DC4" s="138" t="s">
        <v>36</v>
      </c>
      <c r="DD4" s="139"/>
      <c r="DE4" s="139"/>
      <c r="DF4" s="139"/>
      <c r="DG4" s="139"/>
      <c r="DH4" s="139"/>
      <c r="DI4" s="139"/>
      <c r="DJ4" s="140"/>
      <c r="DK4" s="138" t="s">
        <v>37</v>
      </c>
      <c r="DL4" s="139"/>
      <c r="DM4" s="139"/>
      <c r="DN4" s="139"/>
      <c r="DO4" s="139"/>
      <c r="DP4" s="139"/>
      <c r="DQ4" s="139"/>
      <c r="DR4" s="140"/>
      <c r="DS4" s="138" t="s">
        <v>38</v>
      </c>
      <c r="DT4" s="139"/>
      <c r="DU4" s="139"/>
      <c r="DV4" s="139"/>
      <c r="DW4" s="139"/>
      <c r="DX4" s="139"/>
      <c r="DY4" s="139"/>
      <c r="DZ4" s="140"/>
      <c r="EA4" s="138" t="s">
        <v>39</v>
      </c>
      <c r="EB4" s="139"/>
      <c r="EC4" s="139"/>
      <c r="ED4" s="139"/>
      <c r="EE4" s="139"/>
      <c r="EF4" s="139"/>
      <c r="EG4" s="139"/>
      <c r="EH4" s="140"/>
      <c r="EI4" s="138" t="s">
        <v>40</v>
      </c>
      <c r="EJ4" s="139"/>
      <c r="EK4" s="139"/>
      <c r="EL4" s="139"/>
      <c r="EM4" s="139"/>
      <c r="EN4" s="139"/>
      <c r="EO4" s="139"/>
      <c r="EP4" s="139"/>
      <c r="EQ4" s="141" t="s">
        <v>41</v>
      </c>
      <c r="ER4" s="142"/>
      <c r="ES4" s="142"/>
      <c r="ET4" s="143"/>
      <c r="EU4" s="136" t="s">
        <v>42</v>
      </c>
      <c r="EV4" s="126" t="s">
        <v>43</v>
      </c>
      <c r="EW4" s="126" t="s">
        <v>44</v>
      </c>
      <c r="EX4" s="126" t="s">
        <v>45</v>
      </c>
      <c r="EY4" s="126" t="s">
        <v>46</v>
      </c>
      <c r="EZ4" s="126" t="s">
        <v>47</v>
      </c>
      <c r="FA4" s="126" t="s">
        <v>48</v>
      </c>
      <c r="FB4" s="126" t="s">
        <v>49</v>
      </c>
      <c r="FC4" s="126" t="s">
        <v>50</v>
      </c>
      <c r="FD4" s="131" t="s">
        <v>51</v>
      </c>
    </row>
    <row r="5" spans="2:216" ht="18" customHeight="1" thickBot="1">
      <c r="B5" s="133" t="s">
        <v>52</v>
      </c>
      <c r="C5" s="134"/>
      <c r="D5" s="134"/>
      <c r="E5" s="134"/>
      <c r="F5" s="134"/>
      <c r="G5" s="134"/>
      <c r="H5" s="134"/>
      <c r="I5" s="134"/>
      <c r="J5" s="135"/>
      <c r="T5" s="130"/>
      <c r="U5" s="127"/>
      <c r="V5" s="127"/>
      <c r="W5" s="127"/>
      <c r="X5" s="127"/>
      <c r="Y5" s="127"/>
      <c r="Z5" s="127"/>
      <c r="AA5" s="127"/>
      <c r="AB5" s="127"/>
      <c r="AC5" s="127"/>
      <c r="AD5" s="127"/>
      <c r="AE5" s="127"/>
      <c r="AF5" s="127"/>
      <c r="AG5" s="127"/>
      <c r="AH5" s="127"/>
      <c r="AI5" s="127"/>
      <c r="AJ5" s="127"/>
      <c r="AK5" s="127"/>
      <c r="AL5" s="127"/>
      <c r="AM5" s="127"/>
      <c r="AN5" s="127"/>
      <c r="AO5" s="8" t="s">
        <v>53</v>
      </c>
      <c r="AP5" s="127" t="s">
        <v>54</v>
      </c>
      <c r="AQ5" s="127"/>
      <c r="AR5" s="9" t="s">
        <v>55</v>
      </c>
      <c r="AS5" s="127"/>
      <c r="AT5" s="127"/>
      <c r="AU5" s="127"/>
      <c r="AV5" s="127"/>
      <c r="AW5" s="127"/>
      <c r="AX5" s="127"/>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7"/>
      <c r="EV5" s="127"/>
      <c r="EW5" s="127"/>
      <c r="EX5" s="127"/>
      <c r="EY5" s="127"/>
      <c r="EZ5" s="127"/>
      <c r="FA5" s="127"/>
      <c r="FB5" s="127"/>
      <c r="FC5" s="127"/>
      <c r="FD5" s="132"/>
    </row>
    <row r="6" spans="2:216" s="20" customFormat="1" ht="2.25" customHeight="1" thickBot="1">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c r="B7" s="147" t="s">
        <v>1</v>
      </c>
      <c r="C7" s="147"/>
      <c r="D7" s="148" t="s">
        <v>169</v>
      </c>
      <c r="E7" s="149"/>
      <c r="F7" s="149"/>
      <c r="G7" s="149"/>
      <c r="H7" s="150"/>
      <c r="I7" s="115" t="s">
        <v>64</v>
      </c>
      <c r="J7" s="22" t="s">
        <v>137</v>
      </c>
      <c r="T7" s="23" t="str">
        <f>+D7</f>
        <v xml:space="preserve"> Devolución de correspondencia enviada</v>
      </c>
      <c r="U7" s="24" t="str">
        <f>+D9</f>
        <v>Medir el número de devoluciones de correspondencia producto del envío con base en las funciones administrativas del INPEC</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t="str">
        <f>+D21</f>
        <v>GOGED - GRUPO DE GESTIÓN DOCUMENTAL</v>
      </c>
      <c r="Z7" s="24" t="e">
        <f>+#REF!</f>
        <v>#REF!</v>
      </c>
      <c r="AA7" s="24" t="str">
        <f>+F23</f>
        <v>No. de Correspondencia devuelta</v>
      </c>
      <c r="AB7" s="24" t="str">
        <f>+F24</f>
        <v>No. de Correspondencia enviada</v>
      </c>
      <c r="AC7" s="24" t="str">
        <f>+E26</f>
        <v>Cantidad de correspondencia devuelta al Grupo de Gestión Documental de la Sede Central</v>
      </c>
      <c r="AD7" s="24" t="str">
        <f>+E27</f>
        <v>Cantidad de correspondencia enviada por el Grupo de Gestión Documental de la Sede Central</v>
      </c>
      <c r="AE7" s="24" t="str">
        <f>+J23</f>
        <v>Reportes Mensuales Aplicativo SIPOST</v>
      </c>
      <c r="AF7" s="24">
        <f>+J24</f>
        <v>0</v>
      </c>
      <c r="AG7" s="24" t="str">
        <f>+C29</f>
        <v>Trimestral</v>
      </c>
      <c r="AH7" s="24" t="str">
        <f>+F29</f>
        <v>Eficacia</v>
      </c>
      <c r="AI7" s="24" t="str">
        <f>+I29</f>
        <v>Negativa</v>
      </c>
      <c r="AJ7" s="25" t="str">
        <f>+D31</f>
        <v>Porcentaje</v>
      </c>
      <c r="AK7" s="26">
        <f>+H31</f>
        <v>43000</v>
      </c>
      <c r="AL7" s="27">
        <f>+J31</f>
        <v>1</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0.1</v>
      </c>
      <c r="AT7" s="29">
        <f>+D45</f>
        <v>0.1</v>
      </c>
      <c r="AU7" s="29">
        <f>+F45</f>
        <v>0.1</v>
      </c>
      <c r="AV7" s="29">
        <f>+H45</f>
        <v>0.1</v>
      </c>
      <c r="AW7" s="27">
        <f>+J45</f>
        <v>0.1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c r="B9" s="147" t="s">
        <v>2</v>
      </c>
      <c r="C9" s="147"/>
      <c r="D9" s="151" t="s">
        <v>164</v>
      </c>
      <c r="E9" s="151"/>
      <c r="F9" s="151"/>
      <c r="G9" s="151"/>
      <c r="H9" s="151"/>
      <c r="I9" s="151"/>
      <c r="J9" s="151"/>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c r="B11" s="147" t="s">
        <v>65</v>
      </c>
      <c r="C11" s="147"/>
      <c r="D11" s="151" t="s">
        <v>111</v>
      </c>
      <c r="E11" s="151"/>
      <c r="F11" s="151"/>
      <c r="G11" s="151"/>
      <c r="H11" s="151"/>
      <c r="I11" s="151"/>
      <c r="J11" s="151"/>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c r="B13" s="147" t="s">
        <v>66</v>
      </c>
      <c r="C13" s="147"/>
      <c r="D13" s="151" t="s">
        <v>171</v>
      </c>
      <c r="E13" s="151"/>
      <c r="F13" s="151"/>
      <c r="G13" s="151"/>
      <c r="H13" s="151"/>
      <c r="I13" s="151"/>
      <c r="J13" s="151"/>
      <c r="K13" s="152"/>
      <c r="L13" s="152"/>
      <c r="M13" s="152"/>
      <c r="N13" s="152"/>
      <c r="O13" s="152"/>
      <c r="P13" s="152"/>
      <c r="Q13" s="152"/>
      <c r="R13" s="11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c r="B15" s="147" t="s">
        <v>4</v>
      </c>
      <c r="C15" s="147" t="str">
        <f>IF(ISERROR(VLOOKUP(#REF!,[3]listas!$B$5:$G$54,2,0)),"",VLOOKUP(#REF!,[3]listas!$B$5:$G$54,2,0))</f>
        <v/>
      </c>
      <c r="D15" s="148" t="s">
        <v>170</v>
      </c>
      <c r="E15" s="149"/>
      <c r="F15" s="149"/>
      <c r="G15" s="149"/>
      <c r="H15" s="149"/>
      <c r="I15" s="149"/>
      <c r="J15" s="150"/>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30.75" customHeight="1">
      <c r="B17" s="147" t="s">
        <v>67</v>
      </c>
      <c r="C17" s="147"/>
      <c r="D17" s="144" t="s">
        <v>113</v>
      </c>
      <c r="E17" s="145"/>
      <c r="F17" s="145"/>
      <c r="G17" s="145"/>
      <c r="H17" s="145"/>
      <c r="I17" s="145"/>
      <c r="J17" s="146"/>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 r="B19" s="147" t="s">
        <v>68</v>
      </c>
      <c r="C19" s="147"/>
      <c r="D19" s="148"/>
      <c r="E19" s="149"/>
      <c r="F19" s="149"/>
      <c r="G19" s="149"/>
      <c r="H19" s="149"/>
      <c r="I19" s="149"/>
      <c r="J19" s="150"/>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c r="B21" s="147" t="s">
        <v>7</v>
      </c>
      <c r="C21" s="147"/>
      <c r="D21" s="148" t="s">
        <v>114</v>
      </c>
      <c r="E21" s="149"/>
      <c r="F21" s="149"/>
      <c r="G21" s="149"/>
      <c r="H21" s="149"/>
      <c r="I21" s="149"/>
      <c r="J21" s="150"/>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8.25" customHeight="1">
      <c r="B23" s="158" t="s">
        <v>69</v>
      </c>
      <c r="C23" s="159" t="s">
        <v>70</v>
      </c>
      <c r="D23" s="158" t="s">
        <v>71</v>
      </c>
      <c r="E23" s="115" t="s">
        <v>56</v>
      </c>
      <c r="F23" s="160" t="s">
        <v>139</v>
      </c>
      <c r="G23" s="161"/>
      <c r="H23" s="161"/>
      <c r="I23" s="158" t="s">
        <v>72</v>
      </c>
      <c r="J23" s="49" t="s">
        <v>161</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c r="B24" s="158"/>
      <c r="C24" s="159"/>
      <c r="D24" s="158"/>
      <c r="E24" s="115" t="s">
        <v>57</v>
      </c>
      <c r="F24" s="160" t="s">
        <v>138</v>
      </c>
      <c r="G24" s="161"/>
      <c r="H24" s="162"/>
      <c r="I24" s="158"/>
      <c r="J24" s="49"/>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24" customHeight="1">
      <c r="B26" s="153" t="s">
        <v>73</v>
      </c>
      <c r="C26" s="204" t="str">
        <f>+F23</f>
        <v>No. de Correspondencia devuelta</v>
      </c>
      <c r="D26" s="205"/>
      <c r="E26" s="155" t="s">
        <v>146</v>
      </c>
      <c r="F26" s="155"/>
      <c r="G26" s="155"/>
      <c r="H26" s="155"/>
      <c r="I26" s="155"/>
      <c r="J26" s="155"/>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21.75" customHeight="1">
      <c r="B27" s="153"/>
      <c r="C27" s="154" t="str">
        <f>+F24</f>
        <v>No. de Correspondencia enviada</v>
      </c>
      <c r="D27" s="154"/>
      <c r="E27" s="155" t="s">
        <v>145</v>
      </c>
      <c r="F27" s="155"/>
      <c r="G27" s="155"/>
      <c r="H27" s="155"/>
      <c r="I27" s="155"/>
      <c r="J27" s="155"/>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c r="B29" s="117" t="s">
        <v>74</v>
      </c>
      <c r="C29" s="155" t="s">
        <v>125</v>
      </c>
      <c r="D29" s="155"/>
      <c r="E29" s="117" t="s">
        <v>15</v>
      </c>
      <c r="F29" s="155" t="s">
        <v>120</v>
      </c>
      <c r="G29" s="155"/>
      <c r="H29" s="117" t="s">
        <v>75</v>
      </c>
      <c r="I29" s="156" t="s">
        <v>148</v>
      </c>
      <c r="J29" s="157"/>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c r="B31" s="153" t="s">
        <v>17</v>
      </c>
      <c r="C31" s="153"/>
      <c r="D31" s="171" t="s">
        <v>76</v>
      </c>
      <c r="E31" s="171"/>
      <c r="F31" s="153" t="s">
        <v>18</v>
      </c>
      <c r="G31" s="153"/>
      <c r="H31" s="58">
        <v>43000</v>
      </c>
      <c r="I31" s="59" t="s">
        <v>19</v>
      </c>
      <c r="J31" s="60">
        <v>1</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c r="B33" s="153" t="s">
        <v>20</v>
      </c>
      <c r="C33" s="153"/>
      <c r="D33" s="172" t="s">
        <v>114</v>
      </c>
      <c r="E33" s="172"/>
      <c r="F33" s="172"/>
      <c r="G33" s="153" t="s">
        <v>77</v>
      </c>
      <c r="H33" s="153"/>
      <c r="I33" s="163" t="s">
        <v>121</v>
      </c>
      <c r="J33" s="164"/>
      <c r="L33" s="3"/>
      <c r="M33" s="3"/>
      <c r="N33" s="3"/>
      <c r="O33" s="3"/>
      <c r="P33" s="3"/>
    </row>
    <row r="34" spans="2:216" ht="4.5" customHeight="1">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c r="B35" s="153" t="s">
        <v>78</v>
      </c>
      <c r="C35" s="153"/>
      <c r="D35" s="165"/>
      <c r="E35" s="166"/>
      <c r="F35" s="166"/>
      <c r="G35" s="166"/>
      <c r="H35" s="166"/>
      <c r="I35" s="166"/>
      <c r="J35" s="167"/>
      <c r="L35" s="3"/>
      <c r="M35" s="3"/>
      <c r="N35" s="3"/>
      <c r="O35" s="3"/>
      <c r="AI35" s="6"/>
      <c r="AJ35" s="6"/>
      <c r="AK35" s="6"/>
      <c r="AL35" s="6"/>
      <c r="AM35" s="6"/>
      <c r="AN35" s="6"/>
      <c r="AO35" s="6"/>
      <c r="AP35" s="6"/>
      <c r="AQ35" s="6"/>
      <c r="AR35" s="6"/>
      <c r="AS35" s="6"/>
    </row>
    <row r="36" spans="2:216" ht="4.5" customHeight="1" thickBot="1">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c r="B37" s="69" t="s">
        <v>59</v>
      </c>
      <c r="C37" s="168">
        <v>100</v>
      </c>
      <c r="D37" s="169"/>
      <c r="E37" s="170" t="s">
        <v>79</v>
      </c>
      <c r="F37" s="170"/>
      <c r="G37" s="70">
        <v>100</v>
      </c>
      <c r="H37" s="170" t="s">
        <v>80</v>
      </c>
      <c r="I37" s="170"/>
      <c r="J37" s="70">
        <v>80</v>
      </c>
      <c r="L37" s="3"/>
      <c r="M37" s="3"/>
      <c r="N37" s="3"/>
      <c r="O37" s="3"/>
      <c r="AI37" s="6"/>
      <c r="AJ37" s="6"/>
      <c r="AK37" s="6"/>
      <c r="AL37" s="6"/>
      <c r="AM37" s="6"/>
      <c r="AN37" s="6"/>
      <c r="AO37" s="6"/>
      <c r="AP37" s="6"/>
      <c r="AQ37" s="6"/>
      <c r="AR37" s="6"/>
      <c r="AS37" s="6"/>
    </row>
    <row r="38" spans="2:216" ht="12.75">
      <c r="B38" s="173" t="s">
        <v>81</v>
      </c>
      <c r="C38" s="175" t="s">
        <v>82</v>
      </c>
      <c r="D38" s="175"/>
      <c r="E38" s="176" t="s">
        <v>83</v>
      </c>
      <c r="F38" s="176"/>
      <c r="G38" s="177" t="s">
        <v>54</v>
      </c>
      <c r="H38" s="177"/>
      <c r="I38" s="178" t="s">
        <v>84</v>
      </c>
      <c r="J38" s="179"/>
      <c r="L38" s="3"/>
      <c r="M38" s="3"/>
      <c r="N38" s="3"/>
      <c r="O38" s="3"/>
    </row>
    <row r="39" spans="2:216" ht="12.75">
      <c r="B39" s="173"/>
      <c r="C39" s="158" t="s">
        <v>85</v>
      </c>
      <c r="D39" s="158"/>
      <c r="E39" s="118" t="s">
        <v>86</v>
      </c>
      <c r="F39" s="118" t="s">
        <v>85</v>
      </c>
      <c r="G39" s="118" t="s">
        <v>86</v>
      </c>
      <c r="H39" s="118" t="s">
        <v>85</v>
      </c>
      <c r="I39" s="158" t="s">
        <v>87</v>
      </c>
      <c r="J39" s="180"/>
      <c r="L39" s="3"/>
      <c r="M39" s="3"/>
      <c r="N39" s="3"/>
      <c r="O39" s="3"/>
    </row>
    <row r="40" spans="2:216" ht="15.75" thickBot="1">
      <c r="B40" s="174"/>
      <c r="C40" s="200">
        <v>0.1</v>
      </c>
      <c r="D40" s="201"/>
      <c r="E40" s="123">
        <v>0.11</v>
      </c>
      <c r="F40" s="123">
        <v>0.15</v>
      </c>
      <c r="G40" s="123">
        <f>+F40</f>
        <v>0.15</v>
      </c>
      <c r="H40" s="123">
        <v>0.2</v>
      </c>
      <c r="I40" s="202">
        <v>0.2</v>
      </c>
      <c r="J40" s="203"/>
      <c r="L40" s="3"/>
      <c r="M40" s="3"/>
      <c r="N40" s="3"/>
      <c r="O40" s="3"/>
    </row>
    <row r="41" spans="2:216" ht="3.75" customHeight="1" thickBot="1">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c r="B42" s="188" t="s">
        <v>88</v>
      </c>
      <c r="C42" s="189"/>
      <c r="D42" s="189"/>
      <c r="E42" s="189"/>
      <c r="F42" s="189"/>
      <c r="G42" s="189"/>
      <c r="H42" s="191" t="s">
        <v>89</v>
      </c>
      <c r="I42" s="192"/>
      <c r="J42" s="193"/>
      <c r="L42" s="3"/>
      <c r="M42" s="3"/>
      <c r="N42" s="3"/>
      <c r="O42" s="3"/>
    </row>
    <row r="43" spans="2:216" ht="3.75" customHeight="1" thickBot="1">
      <c r="B43" s="63"/>
      <c r="C43" s="64"/>
      <c r="D43" s="64"/>
      <c r="E43" s="64"/>
      <c r="F43" s="64"/>
      <c r="G43" s="63"/>
      <c r="H43" s="63"/>
      <c r="I43" s="63"/>
      <c r="J43" s="63"/>
      <c r="L43" s="3"/>
      <c r="M43" s="3"/>
      <c r="N43" s="3"/>
      <c r="O43" s="3"/>
    </row>
    <row r="44" spans="2:216" ht="13.5" thickBot="1">
      <c r="B44" s="194" t="s">
        <v>90</v>
      </c>
      <c r="C44" s="195"/>
      <c r="D44" s="196" t="s">
        <v>91</v>
      </c>
      <c r="E44" s="195"/>
      <c r="F44" s="196" t="s">
        <v>92</v>
      </c>
      <c r="G44" s="195"/>
      <c r="H44" s="196" t="s">
        <v>93</v>
      </c>
      <c r="I44" s="197"/>
      <c r="J44" s="72" t="s">
        <v>94</v>
      </c>
      <c r="L44" s="3"/>
      <c r="M44" s="3"/>
      <c r="N44" s="3"/>
      <c r="O44" s="3"/>
    </row>
    <row r="45" spans="2:216" ht="12.75" customHeight="1" thickBot="1">
      <c r="B45" s="185">
        <v>0.1</v>
      </c>
      <c r="C45" s="186"/>
      <c r="D45" s="187">
        <v>0.1</v>
      </c>
      <c r="E45" s="186"/>
      <c r="F45" s="187">
        <v>0.1</v>
      </c>
      <c r="G45" s="186"/>
      <c r="H45" s="187">
        <v>0.1</v>
      </c>
      <c r="I45" s="186"/>
      <c r="J45" s="122">
        <f>+IF(I29="SUMA",(B45+D45+F45+H45),H45)</f>
        <v>0.1</v>
      </c>
      <c r="L45" s="3"/>
      <c r="M45" s="3"/>
      <c r="N45" s="3"/>
      <c r="O45" s="3"/>
    </row>
    <row r="46" spans="2:216" ht="16.5" thickBot="1">
      <c r="B46" s="188" t="s">
        <v>95</v>
      </c>
      <c r="C46" s="189"/>
      <c r="D46" s="189"/>
      <c r="E46" s="189"/>
      <c r="F46" s="189"/>
      <c r="G46" s="190"/>
      <c r="H46" s="191" t="str">
        <f>+H42</f>
        <v>2015 - 2018</v>
      </c>
      <c r="I46" s="192"/>
      <c r="J46" s="193"/>
      <c r="L46" s="3"/>
      <c r="M46" s="3"/>
      <c r="N46" s="3"/>
      <c r="O46" s="3"/>
    </row>
    <row r="47" spans="2:216" s="73" customFormat="1" ht="4.5" customHeight="1">
      <c r="E47" s="184"/>
      <c r="F47" s="184"/>
      <c r="G47" s="184"/>
      <c r="H47" s="184"/>
      <c r="I47" s="184"/>
      <c r="J47" s="184"/>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c r="B48" s="74" t="s">
        <v>96</v>
      </c>
      <c r="C48" s="75" t="s">
        <v>56</v>
      </c>
      <c r="D48" s="75" t="s">
        <v>57</v>
      </c>
      <c r="E48" s="75" t="s">
        <v>97</v>
      </c>
      <c r="F48" s="75" t="s">
        <v>59</v>
      </c>
      <c r="G48" s="75" t="s">
        <v>62</v>
      </c>
      <c r="H48" s="75" t="s">
        <v>98</v>
      </c>
      <c r="I48" s="75" t="s">
        <v>99</v>
      </c>
      <c r="J48" s="76" t="s">
        <v>100</v>
      </c>
      <c r="L48" s="3"/>
      <c r="M48" s="3"/>
      <c r="N48" s="3"/>
      <c r="O48" s="3"/>
    </row>
    <row r="49" spans="2:15" ht="30" customHeight="1">
      <c r="B49" s="77" t="s">
        <v>101</v>
      </c>
      <c r="C49" s="78"/>
      <c r="D49" s="78"/>
      <c r="E49" s="79"/>
      <c r="F49" s="79"/>
      <c r="G49" s="80"/>
      <c r="H49" s="81"/>
      <c r="I49" s="82"/>
      <c r="J49" s="83"/>
      <c r="L49" s="3"/>
      <c r="M49" s="3"/>
      <c r="N49" s="3"/>
      <c r="O49" s="3"/>
    </row>
    <row r="50" spans="2:15" ht="31.5" customHeight="1">
      <c r="B50" s="84" t="s">
        <v>102</v>
      </c>
      <c r="C50" s="85"/>
      <c r="D50" s="85"/>
      <c r="E50" s="86"/>
      <c r="F50" s="86"/>
      <c r="G50" s="87"/>
      <c r="H50" s="88"/>
      <c r="I50" s="89"/>
      <c r="J50" s="90"/>
      <c r="L50" s="3"/>
      <c r="M50" s="3"/>
      <c r="N50" s="3"/>
      <c r="O50" s="3"/>
    </row>
    <row r="51" spans="2:15" ht="29.25" customHeight="1">
      <c r="B51" s="84" t="s">
        <v>103</v>
      </c>
      <c r="C51" s="91"/>
      <c r="D51" s="91"/>
      <c r="E51" s="86"/>
      <c r="F51" s="86"/>
      <c r="G51" s="87"/>
      <c r="H51" s="88"/>
      <c r="I51" s="89"/>
      <c r="J51" s="90"/>
      <c r="L51" s="3"/>
      <c r="M51" s="3"/>
      <c r="N51" s="3"/>
      <c r="O51" s="3"/>
    </row>
    <row r="52" spans="2:15" ht="28.5" customHeight="1">
      <c r="B52" s="84" t="s">
        <v>104</v>
      </c>
      <c r="C52" s="91"/>
      <c r="D52" s="91"/>
      <c r="E52" s="86"/>
      <c r="F52" s="86"/>
      <c r="G52" s="87"/>
      <c r="H52" s="88"/>
      <c r="I52" s="89"/>
      <c r="J52" s="90"/>
      <c r="L52" s="3"/>
      <c r="M52" s="3"/>
      <c r="N52" s="3"/>
      <c r="O52" s="3"/>
    </row>
    <row r="53" spans="2:15" ht="28.5" customHeight="1">
      <c r="B53" s="84" t="s">
        <v>105</v>
      </c>
      <c r="C53" s="85"/>
      <c r="D53" s="85"/>
      <c r="E53" s="86"/>
      <c r="F53" s="86"/>
      <c r="G53" s="87"/>
      <c r="H53" s="88"/>
      <c r="I53" s="89"/>
      <c r="J53" s="90"/>
      <c r="L53" s="3"/>
      <c r="M53" s="3"/>
      <c r="N53" s="3"/>
      <c r="O53" s="3"/>
    </row>
    <row r="54" spans="2:15" ht="27.75" customHeight="1">
      <c r="B54" s="84" t="s">
        <v>106</v>
      </c>
      <c r="C54" s="85"/>
      <c r="D54" s="85"/>
      <c r="E54" s="86"/>
      <c r="F54" s="86"/>
      <c r="G54" s="87"/>
      <c r="H54" s="88"/>
      <c r="I54" s="89"/>
      <c r="J54" s="90"/>
      <c r="L54" s="3"/>
      <c r="M54" s="3"/>
      <c r="N54" s="3"/>
      <c r="O54" s="3"/>
    </row>
    <row r="55" spans="2:15" ht="27.75" customHeight="1">
      <c r="B55" s="84" t="s">
        <v>107</v>
      </c>
      <c r="C55" s="85"/>
      <c r="D55" s="85"/>
      <c r="E55" s="86"/>
      <c r="F55" s="86"/>
      <c r="G55" s="87"/>
      <c r="H55" s="88"/>
      <c r="I55" s="89"/>
      <c r="J55" s="90"/>
      <c r="L55" s="3"/>
      <c r="M55" s="3"/>
      <c r="N55" s="3"/>
      <c r="O55" s="3"/>
    </row>
    <row r="56" spans="2:15" ht="30" customHeight="1" thickBot="1">
      <c r="B56" s="92" t="s">
        <v>108</v>
      </c>
      <c r="C56" s="93"/>
      <c r="D56" s="93"/>
      <c r="E56" s="94"/>
      <c r="F56" s="94"/>
      <c r="G56" s="95"/>
      <c r="H56" s="96"/>
      <c r="I56" s="97"/>
      <c r="J56" s="98"/>
      <c r="L56" s="3"/>
      <c r="M56" s="3"/>
      <c r="N56" s="3"/>
      <c r="O56" s="3"/>
    </row>
    <row r="57" spans="2:15" ht="32.25" customHeight="1" thickBot="1">
      <c r="B57" s="99" t="s">
        <v>109</v>
      </c>
      <c r="C57" s="100"/>
      <c r="D57" s="100"/>
      <c r="E57" s="101"/>
      <c r="F57" s="102"/>
      <c r="G57" s="103"/>
      <c r="H57" s="104"/>
      <c r="I57" s="105" t="str">
        <f>IF(ISBLANK(D57),"",IF(ISERROR(E57/$J$45),"",IF(C57=0,"",IF($I$29="Incremental",E57/$J$45,IF($I$29="Incremental con línea base",E57/$J$45,IF($I$29="Decremental con líena base",$J$45/E57,$J$45/E57))))))</f>
        <v/>
      </c>
      <c r="J57" s="106" t="str">
        <f>IF(ISBLANK(D57),"",IF(ISBLANK(#REF!),"",IF(ISBLANK(#REF!),"",IF(AND(D57&gt;0,C57=0),"sobresaliente",IF(C57=0,"",IF(AND(E57=0,F57=0),"",IF(G57="Defina oper mate","",IF(I57&gt;#REF!,"Sobresaliente",IF(I57=#REF!,"Sobresaliente",IF(I57&lt;#REF!,"Deficiente","Satisfactorio"))))))))))</f>
        <v/>
      </c>
      <c r="L57" s="3"/>
      <c r="M57" s="3"/>
      <c r="N57" s="3"/>
      <c r="O57" s="3"/>
    </row>
    <row r="58" spans="2:15" ht="12.75">
      <c r="B58" s="107"/>
      <c r="C58" s="107"/>
      <c r="D58" s="107"/>
      <c r="E58" s="107"/>
      <c r="F58" s="107"/>
      <c r="G58" s="107"/>
      <c r="H58" s="107"/>
      <c r="I58" s="108"/>
      <c r="J58" s="108"/>
      <c r="L58" s="3"/>
      <c r="M58" s="3"/>
      <c r="N58" s="3"/>
      <c r="O58" s="3"/>
    </row>
    <row r="59" spans="2:15" ht="12.75">
      <c r="L59" s="3"/>
      <c r="M59" s="3"/>
      <c r="N59" s="3"/>
      <c r="O59" s="3"/>
    </row>
  </sheetData>
  <dataConsolidate/>
  <mergeCells count="119">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K13:Q13"/>
    <mergeCell ref="B15:C15"/>
    <mergeCell ref="D15:J15"/>
    <mergeCell ref="B17:C17"/>
    <mergeCell ref="D17:J17"/>
    <mergeCell ref="B7:C7"/>
    <mergeCell ref="D7:H7"/>
    <mergeCell ref="B9:C9"/>
    <mergeCell ref="D9:J9"/>
    <mergeCell ref="B11:C11"/>
    <mergeCell ref="D11:J11"/>
    <mergeCell ref="B26:B27"/>
    <mergeCell ref="C27:D27"/>
    <mergeCell ref="E27:J27"/>
    <mergeCell ref="C26:D26"/>
    <mergeCell ref="E26:J26"/>
    <mergeCell ref="C29:D29"/>
    <mergeCell ref="F29:G29"/>
    <mergeCell ref="I29:J29"/>
    <mergeCell ref="B19:C19"/>
    <mergeCell ref="D21:J21"/>
    <mergeCell ref="B21:C21"/>
    <mergeCell ref="B23:B24"/>
    <mergeCell ref="C23:C24"/>
    <mergeCell ref="D23:D24"/>
    <mergeCell ref="F24:H24"/>
    <mergeCell ref="I23:I24"/>
    <mergeCell ref="F23:H23"/>
    <mergeCell ref="B35:C35"/>
    <mergeCell ref="D35:J35"/>
    <mergeCell ref="C37:D37"/>
    <mergeCell ref="E37:F37"/>
    <mergeCell ref="H37:I37"/>
    <mergeCell ref="B31:C31"/>
    <mergeCell ref="D31:E31"/>
    <mergeCell ref="F31:G31"/>
    <mergeCell ref="B33:C33"/>
    <mergeCell ref="D33:F33"/>
    <mergeCell ref="G33:H33"/>
    <mergeCell ref="E47:J47"/>
    <mergeCell ref="D19:J19"/>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s>
  <conditionalFormatting sqref="AM26:AR26 AI26:AJ26">
    <cfRule type="cellIs" dxfId="2" priority="1" operator="equal">
      <formula>"Error"</formula>
    </cfRule>
  </conditionalFormatting>
  <dataValidations count="44">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Fuente de datos" prompt="Registre el nombre de la fuente de datos que suministrara la información de cada una de las variables. Ejemplo modulo XX de SISGSTION, ISOLICION, etc. " sqref="J23:J24"/>
    <dataValidation type="list" allowBlank="1" showInputMessage="1" showErrorMessage="1" sqref="C23:C24">
      <formula1>"División,Suma,Multiplicación,Resta "</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zoomScale="80" zoomScaleNormal="80" zoomScaleSheetLayoutView="80" zoomScalePageLayoutView="80" workbookViewId="0">
      <selection activeCell="FF38" sqref="FF38"/>
    </sheetView>
  </sheetViews>
  <sheetFormatPr baseColWidth="10" defaultRowHeight="15"/>
  <cols>
    <col min="1" max="1" width="5.140625" style="7" customWidth="1"/>
    <col min="2" max="2" width="12.85546875" style="7" customWidth="1"/>
    <col min="3" max="3" width="8.8554687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c r="B2" s="1"/>
      <c r="C2" s="1"/>
      <c r="D2" s="2"/>
      <c r="E2" s="2"/>
      <c r="F2" s="2"/>
      <c r="G2" s="2"/>
      <c r="H2" s="2"/>
      <c r="I2" s="1"/>
      <c r="J2" s="1"/>
    </row>
    <row r="3" spans="2:216" ht="22.5" customHeight="1" thickBot="1">
      <c r="B3" s="1"/>
      <c r="C3" s="1"/>
      <c r="D3" s="2"/>
      <c r="E3" s="128" t="s">
        <v>0</v>
      </c>
      <c r="F3" s="128"/>
      <c r="G3" s="128"/>
      <c r="H3" s="128"/>
      <c r="I3" s="128"/>
      <c r="J3" s="128"/>
    </row>
    <row r="4" spans="2:216" ht="10.5" customHeight="1" thickBot="1">
      <c r="B4" s="1"/>
      <c r="C4" s="1"/>
      <c r="D4" s="1"/>
      <c r="E4" s="1"/>
      <c r="F4" s="1"/>
      <c r="G4" s="1"/>
      <c r="H4" s="1"/>
      <c r="I4" s="1"/>
      <c r="J4" s="1"/>
      <c r="T4" s="129" t="s">
        <v>1</v>
      </c>
      <c r="U4" s="126" t="s">
        <v>2</v>
      </c>
      <c r="V4" s="126" t="s">
        <v>3</v>
      </c>
      <c r="W4" s="126" t="s">
        <v>4</v>
      </c>
      <c r="X4" s="126" t="s">
        <v>5</v>
      </c>
      <c r="Y4" s="126" t="s">
        <v>6</v>
      </c>
      <c r="Z4" s="126" t="s">
        <v>7</v>
      </c>
      <c r="AA4" s="126" t="s">
        <v>8</v>
      </c>
      <c r="AB4" s="126" t="s">
        <v>9</v>
      </c>
      <c r="AC4" s="126" t="s">
        <v>10</v>
      </c>
      <c r="AD4" s="126" t="s">
        <v>11</v>
      </c>
      <c r="AE4" s="126" t="s">
        <v>12</v>
      </c>
      <c r="AF4" s="126" t="s">
        <v>13</v>
      </c>
      <c r="AG4" s="126" t="s">
        <v>14</v>
      </c>
      <c r="AH4" s="126" t="s">
        <v>15</v>
      </c>
      <c r="AI4" s="126" t="s">
        <v>16</v>
      </c>
      <c r="AJ4" s="126" t="s">
        <v>17</v>
      </c>
      <c r="AK4" s="126" t="s">
        <v>18</v>
      </c>
      <c r="AL4" s="126" t="s">
        <v>19</v>
      </c>
      <c r="AM4" s="126" t="s">
        <v>20</v>
      </c>
      <c r="AN4" s="126" t="s">
        <v>21</v>
      </c>
      <c r="AO4" s="129" t="s">
        <v>22</v>
      </c>
      <c r="AP4" s="126"/>
      <c r="AQ4" s="126"/>
      <c r="AR4" s="131"/>
      <c r="AS4" s="126" t="s">
        <v>23</v>
      </c>
      <c r="AT4" s="126" t="s">
        <v>24</v>
      </c>
      <c r="AU4" s="126" t="s">
        <v>25</v>
      </c>
      <c r="AV4" s="126" t="s">
        <v>26</v>
      </c>
      <c r="AW4" s="126" t="s">
        <v>27</v>
      </c>
      <c r="AX4" s="126" t="s">
        <v>28</v>
      </c>
      <c r="AY4" s="138" t="s">
        <v>29</v>
      </c>
      <c r="AZ4" s="139"/>
      <c r="BA4" s="139"/>
      <c r="BB4" s="139"/>
      <c r="BC4" s="139"/>
      <c r="BD4" s="139"/>
      <c r="BE4" s="139"/>
      <c r="BF4" s="140"/>
      <c r="BG4" s="138" t="s">
        <v>30</v>
      </c>
      <c r="BH4" s="139"/>
      <c r="BI4" s="139"/>
      <c r="BJ4" s="139"/>
      <c r="BK4" s="139"/>
      <c r="BL4" s="139"/>
      <c r="BM4" s="139"/>
      <c r="BN4" s="140"/>
      <c r="BO4" s="138" t="s">
        <v>31</v>
      </c>
      <c r="BP4" s="139"/>
      <c r="BQ4" s="139"/>
      <c r="BR4" s="139"/>
      <c r="BS4" s="139"/>
      <c r="BT4" s="139"/>
      <c r="BU4" s="139"/>
      <c r="BV4" s="140"/>
      <c r="BW4" s="138" t="s">
        <v>32</v>
      </c>
      <c r="BX4" s="139"/>
      <c r="BY4" s="139"/>
      <c r="BZ4" s="139"/>
      <c r="CA4" s="139"/>
      <c r="CB4" s="139"/>
      <c r="CC4" s="139"/>
      <c r="CD4" s="140"/>
      <c r="CE4" s="138" t="s">
        <v>33</v>
      </c>
      <c r="CF4" s="139"/>
      <c r="CG4" s="139"/>
      <c r="CH4" s="139"/>
      <c r="CI4" s="139"/>
      <c r="CJ4" s="139"/>
      <c r="CK4" s="139"/>
      <c r="CL4" s="140"/>
      <c r="CM4" s="138" t="s">
        <v>34</v>
      </c>
      <c r="CN4" s="139"/>
      <c r="CO4" s="139"/>
      <c r="CP4" s="139"/>
      <c r="CQ4" s="139"/>
      <c r="CR4" s="139"/>
      <c r="CS4" s="139"/>
      <c r="CT4" s="140"/>
      <c r="CU4" s="138" t="s">
        <v>35</v>
      </c>
      <c r="CV4" s="139"/>
      <c r="CW4" s="139"/>
      <c r="CX4" s="139"/>
      <c r="CY4" s="139"/>
      <c r="CZ4" s="139"/>
      <c r="DA4" s="139"/>
      <c r="DB4" s="140"/>
      <c r="DC4" s="138" t="s">
        <v>36</v>
      </c>
      <c r="DD4" s="139"/>
      <c r="DE4" s="139"/>
      <c r="DF4" s="139"/>
      <c r="DG4" s="139"/>
      <c r="DH4" s="139"/>
      <c r="DI4" s="139"/>
      <c r="DJ4" s="140"/>
      <c r="DK4" s="138" t="s">
        <v>37</v>
      </c>
      <c r="DL4" s="139"/>
      <c r="DM4" s="139"/>
      <c r="DN4" s="139"/>
      <c r="DO4" s="139"/>
      <c r="DP4" s="139"/>
      <c r="DQ4" s="139"/>
      <c r="DR4" s="140"/>
      <c r="DS4" s="138" t="s">
        <v>38</v>
      </c>
      <c r="DT4" s="139"/>
      <c r="DU4" s="139"/>
      <c r="DV4" s="139"/>
      <c r="DW4" s="139"/>
      <c r="DX4" s="139"/>
      <c r="DY4" s="139"/>
      <c r="DZ4" s="140"/>
      <c r="EA4" s="138" t="s">
        <v>39</v>
      </c>
      <c r="EB4" s="139"/>
      <c r="EC4" s="139"/>
      <c r="ED4" s="139"/>
      <c r="EE4" s="139"/>
      <c r="EF4" s="139"/>
      <c r="EG4" s="139"/>
      <c r="EH4" s="140"/>
      <c r="EI4" s="138" t="s">
        <v>40</v>
      </c>
      <c r="EJ4" s="139"/>
      <c r="EK4" s="139"/>
      <c r="EL4" s="139"/>
      <c r="EM4" s="139"/>
      <c r="EN4" s="139"/>
      <c r="EO4" s="139"/>
      <c r="EP4" s="139"/>
      <c r="EQ4" s="141" t="s">
        <v>41</v>
      </c>
      <c r="ER4" s="142"/>
      <c r="ES4" s="142"/>
      <c r="ET4" s="143"/>
      <c r="EU4" s="136" t="s">
        <v>42</v>
      </c>
      <c r="EV4" s="126" t="s">
        <v>43</v>
      </c>
      <c r="EW4" s="126" t="s">
        <v>44</v>
      </c>
      <c r="EX4" s="126" t="s">
        <v>45</v>
      </c>
      <c r="EY4" s="126" t="s">
        <v>46</v>
      </c>
      <c r="EZ4" s="126" t="s">
        <v>47</v>
      </c>
      <c r="FA4" s="126" t="s">
        <v>48</v>
      </c>
      <c r="FB4" s="126" t="s">
        <v>49</v>
      </c>
      <c r="FC4" s="126" t="s">
        <v>50</v>
      </c>
      <c r="FD4" s="131" t="s">
        <v>51</v>
      </c>
    </row>
    <row r="5" spans="2:216" ht="18" customHeight="1" thickBot="1">
      <c r="B5" s="133" t="s">
        <v>52</v>
      </c>
      <c r="C5" s="134"/>
      <c r="D5" s="134"/>
      <c r="E5" s="134"/>
      <c r="F5" s="134"/>
      <c r="G5" s="134"/>
      <c r="H5" s="134"/>
      <c r="I5" s="134"/>
      <c r="J5" s="135"/>
      <c r="T5" s="130"/>
      <c r="U5" s="127"/>
      <c r="V5" s="127"/>
      <c r="W5" s="127"/>
      <c r="X5" s="127"/>
      <c r="Y5" s="127"/>
      <c r="Z5" s="127"/>
      <c r="AA5" s="127"/>
      <c r="AB5" s="127"/>
      <c r="AC5" s="127"/>
      <c r="AD5" s="127"/>
      <c r="AE5" s="127"/>
      <c r="AF5" s="127"/>
      <c r="AG5" s="127"/>
      <c r="AH5" s="127"/>
      <c r="AI5" s="127"/>
      <c r="AJ5" s="127"/>
      <c r="AK5" s="127"/>
      <c r="AL5" s="127"/>
      <c r="AM5" s="127"/>
      <c r="AN5" s="127"/>
      <c r="AO5" s="8" t="s">
        <v>53</v>
      </c>
      <c r="AP5" s="127" t="s">
        <v>54</v>
      </c>
      <c r="AQ5" s="127"/>
      <c r="AR5" s="9" t="s">
        <v>55</v>
      </c>
      <c r="AS5" s="127"/>
      <c r="AT5" s="127"/>
      <c r="AU5" s="127"/>
      <c r="AV5" s="127"/>
      <c r="AW5" s="127"/>
      <c r="AX5" s="127"/>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7"/>
      <c r="EV5" s="127"/>
      <c r="EW5" s="127"/>
      <c r="EX5" s="127"/>
      <c r="EY5" s="127"/>
      <c r="EZ5" s="127"/>
      <c r="FA5" s="127"/>
      <c r="FB5" s="127"/>
      <c r="FC5" s="127"/>
      <c r="FD5" s="132"/>
    </row>
    <row r="6" spans="2:216" s="20" customFormat="1" ht="2.25" customHeight="1" thickBot="1">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c r="B7" s="147" t="s">
        <v>1</v>
      </c>
      <c r="C7" s="147"/>
      <c r="D7" s="148" t="s">
        <v>165</v>
      </c>
      <c r="E7" s="149"/>
      <c r="F7" s="149"/>
      <c r="G7" s="149"/>
      <c r="H7" s="150"/>
      <c r="I7" s="115" t="s">
        <v>64</v>
      </c>
      <c r="J7" s="22" t="s">
        <v>137</v>
      </c>
      <c r="T7" s="23" t="str">
        <f>+D7</f>
        <v>Asesorías GESDOC</v>
      </c>
      <c r="U7" s="24" t="str">
        <f>+D9</f>
        <v>Realizar asesorías, creación de usuarios y parametrización de las Tablas de Retención Documental en el Aplicativo GESDOC</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t="str">
        <f>+D21</f>
        <v>GOGED - GRUPO DE GESTIÓN DOCUMENTAL</v>
      </c>
      <c r="Z7" s="24" t="e">
        <f>+#REF!</f>
        <v>#REF!</v>
      </c>
      <c r="AA7" s="24" t="str">
        <f>+F23</f>
        <v>No. de asesorias realizadas</v>
      </c>
      <c r="AB7" s="24" t="str">
        <f>+F24</f>
        <v>No. asesorías solicitadas</v>
      </c>
      <c r="AC7" s="24" t="str">
        <f>+E27</f>
        <v>Cantidad de asesorías solicitadas</v>
      </c>
      <c r="AD7" s="24" t="str">
        <f>+E26</f>
        <v>Cantidad de asesorias realizadas</v>
      </c>
      <c r="AE7" s="24" t="str">
        <f>+J23</f>
        <v>Cronograma de visitas</v>
      </c>
      <c r="AF7" s="24" t="str">
        <f>+J24</f>
        <v>Actas de reunión</v>
      </c>
      <c r="AG7" s="24" t="str">
        <f>+C29</f>
        <v>Trimestral</v>
      </c>
      <c r="AH7" s="24" t="str">
        <f>+F29</f>
        <v>Efectividad</v>
      </c>
      <c r="AI7" s="24" t="str">
        <f>+I29</f>
        <v>Negativa</v>
      </c>
      <c r="AJ7" s="25" t="str">
        <f>+D31</f>
        <v>Porcentaje</v>
      </c>
      <c r="AK7" s="26">
        <f>+H31</f>
        <v>43000</v>
      </c>
      <c r="AL7" s="27">
        <f>+J31</f>
        <v>0</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1</v>
      </c>
      <c r="AT7" s="29">
        <f>+D45</f>
        <v>1</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c r="B9" s="147" t="s">
        <v>2</v>
      </c>
      <c r="C9" s="147"/>
      <c r="D9" s="151" t="s">
        <v>166</v>
      </c>
      <c r="E9" s="151"/>
      <c r="F9" s="151"/>
      <c r="G9" s="151"/>
      <c r="H9" s="151"/>
      <c r="I9" s="151"/>
      <c r="J9" s="151"/>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c r="B11" s="147" t="s">
        <v>65</v>
      </c>
      <c r="C11" s="147"/>
      <c r="D11" s="151" t="s">
        <v>111</v>
      </c>
      <c r="E11" s="151"/>
      <c r="F11" s="151"/>
      <c r="G11" s="151"/>
      <c r="H11" s="151"/>
      <c r="I11" s="151"/>
      <c r="J11" s="151"/>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c r="B13" s="147" t="s">
        <v>66</v>
      </c>
      <c r="C13" s="147"/>
      <c r="D13" s="151" t="s">
        <v>171</v>
      </c>
      <c r="E13" s="151"/>
      <c r="F13" s="151"/>
      <c r="G13" s="151"/>
      <c r="H13" s="151"/>
      <c r="I13" s="151"/>
      <c r="J13" s="151"/>
      <c r="K13" s="152"/>
      <c r="L13" s="152"/>
      <c r="M13" s="152"/>
      <c r="N13" s="152"/>
      <c r="O13" s="152"/>
      <c r="P13" s="152"/>
      <c r="Q13" s="152"/>
      <c r="R13" s="11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c r="B15" s="147" t="s">
        <v>4</v>
      </c>
      <c r="C15" s="147" t="str">
        <f>IF(ISERROR(VLOOKUP(#REF!,[3]listas!$B$5:$G$54,2,0)),"",VLOOKUP(#REF!,[3]listas!$B$5:$G$54,2,0))</f>
        <v/>
      </c>
      <c r="D15" s="148" t="s">
        <v>170</v>
      </c>
      <c r="E15" s="149"/>
      <c r="F15" s="149"/>
      <c r="G15" s="149"/>
      <c r="H15" s="149"/>
      <c r="I15" s="149"/>
      <c r="J15" s="150"/>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c r="B17" s="147" t="s">
        <v>67</v>
      </c>
      <c r="C17" s="147"/>
      <c r="D17" s="144" t="s">
        <v>113</v>
      </c>
      <c r="E17" s="145"/>
      <c r="F17" s="145"/>
      <c r="G17" s="145"/>
      <c r="H17" s="145"/>
      <c r="I17" s="145"/>
      <c r="J17" s="146"/>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 r="B19" s="147" t="s">
        <v>68</v>
      </c>
      <c r="C19" s="147"/>
      <c r="D19" s="148"/>
      <c r="E19" s="149"/>
      <c r="F19" s="149"/>
      <c r="G19" s="149"/>
      <c r="H19" s="149"/>
      <c r="I19" s="149"/>
      <c r="J19" s="150"/>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c r="B21" s="147" t="s">
        <v>7</v>
      </c>
      <c r="C21" s="147"/>
      <c r="D21" s="148" t="s">
        <v>114</v>
      </c>
      <c r="E21" s="149"/>
      <c r="F21" s="149"/>
      <c r="G21" s="149"/>
      <c r="H21" s="149"/>
      <c r="I21" s="149"/>
      <c r="J21" s="150"/>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2.25" customHeight="1">
      <c r="B23" s="158" t="s">
        <v>69</v>
      </c>
      <c r="C23" s="159" t="s">
        <v>70</v>
      </c>
      <c r="D23" s="158" t="s">
        <v>71</v>
      </c>
      <c r="E23" s="115" t="s">
        <v>56</v>
      </c>
      <c r="F23" s="208" t="s">
        <v>142</v>
      </c>
      <c r="G23" s="209"/>
      <c r="H23" s="209"/>
      <c r="I23" s="158" t="s">
        <v>72</v>
      </c>
      <c r="J23" s="49" t="s">
        <v>143</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0.75" customHeight="1">
      <c r="B24" s="158"/>
      <c r="C24" s="159"/>
      <c r="D24" s="158"/>
      <c r="E24" s="115" t="s">
        <v>57</v>
      </c>
      <c r="F24" s="208" t="s">
        <v>147</v>
      </c>
      <c r="G24" s="209"/>
      <c r="H24" s="210"/>
      <c r="I24" s="158"/>
      <c r="J24" s="49" t="s">
        <v>144</v>
      </c>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c r="B26" s="153" t="s">
        <v>73</v>
      </c>
      <c r="C26" s="206" t="str">
        <f>+F23</f>
        <v>No. de asesorias realizadas</v>
      </c>
      <c r="D26" s="207"/>
      <c r="E26" s="155" t="s">
        <v>167</v>
      </c>
      <c r="F26" s="155"/>
      <c r="G26" s="155"/>
      <c r="H26" s="155"/>
      <c r="I26" s="155"/>
      <c r="J26" s="155"/>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c r="B27" s="153"/>
      <c r="C27" s="154" t="str">
        <f>+F24</f>
        <v>No. asesorías solicitadas</v>
      </c>
      <c r="D27" s="154"/>
      <c r="E27" s="155" t="s">
        <v>168</v>
      </c>
      <c r="F27" s="155"/>
      <c r="G27" s="155"/>
      <c r="H27" s="155"/>
      <c r="I27" s="155"/>
      <c r="J27" s="155"/>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c r="B29" s="117" t="s">
        <v>74</v>
      </c>
      <c r="C29" s="155" t="s">
        <v>125</v>
      </c>
      <c r="D29" s="155"/>
      <c r="E29" s="117" t="s">
        <v>15</v>
      </c>
      <c r="F29" s="155" t="s">
        <v>136</v>
      </c>
      <c r="G29" s="155"/>
      <c r="H29" s="117" t="s">
        <v>75</v>
      </c>
      <c r="I29" s="156" t="s">
        <v>148</v>
      </c>
      <c r="J29" s="157"/>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c r="B31" s="153" t="s">
        <v>17</v>
      </c>
      <c r="C31" s="153"/>
      <c r="D31" s="171" t="s">
        <v>76</v>
      </c>
      <c r="E31" s="171"/>
      <c r="F31" s="153" t="s">
        <v>18</v>
      </c>
      <c r="G31" s="153"/>
      <c r="H31" s="58">
        <v>43000</v>
      </c>
      <c r="I31" s="59" t="s">
        <v>19</v>
      </c>
      <c r="J31" s="60"/>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c r="B33" s="153" t="s">
        <v>20</v>
      </c>
      <c r="C33" s="153"/>
      <c r="D33" s="172" t="s">
        <v>114</v>
      </c>
      <c r="E33" s="172"/>
      <c r="F33" s="172"/>
      <c r="G33" s="153" t="s">
        <v>77</v>
      </c>
      <c r="H33" s="153"/>
      <c r="I33" s="163" t="s">
        <v>121</v>
      </c>
      <c r="J33" s="164"/>
      <c r="L33" s="3"/>
      <c r="M33" s="3"/>
      <c r="N33" s="3"/>
      <c r="O33" s="3"/>
      <c r="P33" s="3"/>
    </row>
    <row r="34" spans="2:216" ht="4.5" customHeight="1">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c r="B35" s="153" t="s">
        <v>78</v>
      </c>
      <c r="C35" s="153"/>
      <c r="D35" s="165"/>
      <c r="E35" s="166"/>
      <c r="F35" s="166"/>
      <c r="G35" s="166"/>
      <c r="H35" s="166"/>
      <c r="I35" s="166"/>
      <c r="J35" s="167"/>
      <c r="L35" s="3"/>
      <c r="M35" s="3"/>
      <c r="N35" s="3"/>
      <c r="O35" s="3"/>
      <c r="AI35" s="6"/>
      <c r="AJ35" s="6"/>
      <c r="AK35" s="6"/>
      <c r="AL35" s="6"/>
      <c r="AM35" s="6"/>
      <c r="AN35" s="6"/>
      <c r="AO35" s="6"/>
      <c r="AP35" s="6"/>
      <c r="AQ35" s="6"/>
      <c r="AR35" s="6"/>
      <c r="AS35" s="6"/>
    </row>
    <row r="36" spans="2:216" ht="4.5" customHeight="1" thickBot="1">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c r="B37" s="69" t="s">
        <v>59</v>
      </c>
      <c r="C37" s="168">
        <v>100</v>
      </c>
      <c r="D37" s="169"/>
      <c r="E37" s="170" t="s">
        <v>79</v>
      </c>
      <c r="F37" s="170"/>
      <c r="G37" s="70">
        <v>100</v>
      </c>
      <c r="H37" s="170" t="s">
        <v>80</v>
      </c>
      <c r="I37" s="170"/>
      <c r="J37" s="70">
        <v>80</v>
      </c>
      <c r="L37" s="3"/>
      <c r="M37" s="3"/>
      <c r="N37" s="3"/>
      <c r="O37" s="3"/>
      <c r="AI37" s="6"/>
      <c r="AJ37" s="6"/>
      <c r="AK37" s="6"/>
      <c r="AL37" s="6"/>
      <c r="AM37" s="6"/>
      <c r="AN37" s="6"/>
      <c r="AO37" s="6"/>
      <c r="AP37" s="6"/>
      <c r="AQ37" s="6"/>
      <c r="AR37" s="6"/>
      <c r="AS37" s="6"/>
    </row>
    <row r="38" spans="2:216" ht="12.75">
      <c r="B38" s="173" t="s">
        <v>81</v>
      </c>
      <c r="C38" s="175" t="s">
        <v>82</v>
      </c>
      <c r="D38" s="175"/>
      <c r="E38" s="176" t="s">
        <v>83</v>
      </c>
      <c r="F38" s="176"/>
      <c r="G38" s="177" t="s">
        <v>54</v>
      </c>
      <c r="H38" s="177"/>
      <c r="I38" s="178" t="s">
        <v>84</v>
      </c>
      <c r="J38" s="179"/>
      <c r="L38" s="3"/>
      <c r="M38" s="3"/>
      <c r="N38" s="3"/>
      <c r="O38" s="3"/>
    </row>
    <row r="39" spans="2:216" ht="12.75">
      <c r="B39" s="173"/>
      <c r="C39" s="158" t="s">
        <v>85</v>
      </c>
      <c r="D39" s="158"/>
      <c r="E39" s="118" t="s">
        <v>86</v>
      </c>
      <c r="F39" s="118" t="s">
        <v>85</v>
      </c>
      <c r="G39" s="118" t="s">
        <v>86</v>
      </c>
      <c r="H39" s="118" t="s">
        <v>85</v>
      </c>
      <c r="I39" s="158" t="s">
        <v>87</v>
      </c>
      <c r="J39" s="180"/>
      <c r="L39" s="3"/>
      <c r="M39" s="3"/>
      <c r="N39" s="3"/>
      <c r="O39" s="3"/>
    </row>
    <row r="40" spans="2:216" ht="13.5" thickBot="1">
      <c r="B40" s="174"/>
      <c r="C40" s="181">
        <v>1</v>
      </c>
      <c r="D40" s="181"/>
      <c r="E40" s="119">
        <v>1</v>
      </c>
      <c r="F40" s="119">
        <v>0.9</v>
      </c>
      <c r="G40" s="119">
        <f>+F40</f>
        <v>0.9</v>
      </c>
      <c r="H40" s="119">
        <v>0.8</v>
      </c>
      <c r="I40" s="182">
        <v>0.79</v>
      </c>
      <c r="J40" s="183"/>
      <c r="L40" s="3"/>
      <c r="M40" s="3"/>
      <c r="N40" s="3"/>
      <c r="O40" s="3"/>
    </row>
    <row r="41" spans="2:216" ht="3.75" customHeight="1" thickBot="1">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c r="B42" s="188" t="s">
        <v>88</v>
      </c>
      <c r="C42" s="189"/>
      <c r="D42" s="189"/>
      <c r="E42" s="189"/>
      <c r="F42" s="189"/>
      <c r="G42" s="189"/>
      <c r="H42" s="191" t="s">
        <v>89</v>
      </c>
      <c r="I42" s="192"/>
      <c r="J42" s="193"/>
      <c r="L42" s="3"/>
      <c r="M42" s="3"/>
      <c r="N42" s="3"/>
      <c r="O42" s="3"/>
    </row>
    <row r="43" spans="2:216" ht="3.75" customHeight="1" thickBot="1">
      <c r="B43" s="63"/>
      <c r="C43" s="64"/>
      <c r="D43" s="64"/>
      <c r="E43" s="64"/>
      <c r="F43" s="64"/>
      <c r="G43" s="63"/>
      <c r="H43" s="63"/>
      <c r="I43" s="63"/>
      <c r="J43" s="63"/>
      <c r="L43" s="3"/>
      <c r="M43" s="3"/>
      <c r="N43" s="3"/>
      <c r="O43" s="3"/>
    </row>
    <row r="44" spans="2:216" ht="13.5" thickBot="1">
      <c r="B44" s="194" t="s">
        <v>90</v>
      </c>
      <c r="C44" s="195"/>
      <c r="D44" s="196" t="s">
        <v>91</v>
      </c>
      <c r="E44" s="195"/>
      <c r="F44" s="196" t="s">
        <v>92</v>
      </c>
      <c r="G44" s="195"/>
      <c r="H44" s="196" t="s">
        <v>93</v>
      </c>
      <c r="I44" s="197"/>
      <c r="J44" s="72" t="s">
        <v>94</v>
      </c>
      <c r="L44" s="3"/>
      <c r="M44" s="3"/>
      <c r="N44" s="3"/>
      <c r="O44" s="3"/>
    </row>
    <row r="45" spans="2:216" ht="12.75" customHeight="1" thickBot="1">
      <c r="B45" s="185">
        <v>1</v>
      </c>
      <c r="C45" s="186"/>
      <c r="D45" s="187">
        <v>1</v>
      </c>
      <c r="E45" s="186"/>
      <c r="F45" s="187">
        <v>1</v>
      </c>
      <c r="G45" s="186"/>
      <c r="H45" s="187">
        <v>1</v>
      </c>
      <c r="I45" s="186"/>
      <c r="J45" s="122">
        <f>+IF(I29="SUMA",(B45+D45+F45+H45),H45)</f>
        <v>1</v>
      </c>
      <c r="L45" s="3"/>
      <c r="M45" s="3"/>
      <c r="N45" s="3"/>
      <c r="O45" s="3"/>
    </row>
    <row r="46" spans="2:216" ht="16.5" thickBot="1">
      <c r="B46" s="188" t="s">
        <v>95</v>
      </c>
      <c r="C46" s="189"/>
      <c r="D46" s="189"/>
      <c r="E46" s="189"/>
      <c r="F46" s="189"/>
      <c r="G46" s="190"/>
      <c r="H46" s="191" t="str">
        <f>+H42</f>
        <v>2015 - 2018</v>
      </c>
      <c r="I46" s="192"/>
      <c r="J46" s="193"/>
      <c r="L46" s="3"/>
      <c r="M46" s="3"/>
      <c r="N46" s="3"/>
      <c r="O46" s="3"/>
    </row>
    <row r="47" spans="2:216" s="73" customFormat="1" ht="4.5" customHeight="1">
      <c r="E47" s="184"/>
      <c r="F47" s="184"/>
      <c r="G47" s="184"/>
      <c r="H47" s="184"/>
      <c r="I47" s="184"/>
      <c r="J47" s="184"/>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c r="B48" s="74" t="s">
        <v>96</v>
      </c>
      <c r="C48" s="75" t="s">
        <v>56</v>
      </c>
      <c r="D48" s="75" t="s">
        <v>57</v>
      </c>
      <c r="E48" s="75" t="s">
        <v>97</v>
      </c>
      <c r="F48" s="75" t="s">
        <v>59</v>
      </c>
      <c r="G48" s="75" t="s">
        <v>62</v>
      </c>
      <c r="H48" s="75" t="s">
        <v>98</v>
      </c>
      <c r="I48" s="75" t="s">
        <v>99</v>
      </c>
      <c r="J48" s="76" t="s">
        <v>100</v>
      </c>
      <c r="L48" s="3"/>
      <c r="M48" s="3"/>
      <c r="N48" s="3"/>
      <c r="O48" s="3"/>
    </row>
    <row r="49" spans="2:15" ht="30" customHeight="1">
      <c r="B49" s="77" t="s">
        <v>101</v>
      </c>
      <c r="C49" s="78"/>
      <c r="D49" s="78"/>
      <c r="E49" s="79"/>
      <c r="F49" s="79"/>
      <c r="G49" s="80"/>
      <c r="H49" s="81"/>
      <c r="I49" s="82"/>
      <c r="J49" s="83"/>
      <c r="L49" s="3"/>
      <c r="M49" s="3"/>
      <c r="N49" s="3"/>
      <c r="O49" s="3"/>
    </row>
    <row r="50" spans="2:15" ht="31.5" customHeight="1">
      <c r="B50" s="84" t="s">
        <v>102</v>
      </c>
      <c r="C50" s="85"/>
      <c r="D50" s="85"/>
      <c r="E50" s="86"/>
      <c r="F50" s="86"/>
      <c r="G50" s="87"/>
      <c r="H50" s="88"/>
      <c r="I50" s="89"/>
      <c r="J50" s="90"/>
      <c r="L50" s="3"/>
      <c r="M50" s="3"/>
      <c r="N50" s="3"/>
      <c r="O50" s="3"/>
    </row>
    <row r="51" spans="2:15" ht="29.25" customHeight="1">
      <c r="B51" s="84" t="s">
        <v>103</v>
      </c>
      <c r="C51" s="91"/>
      <c r="D51" s="91"/>
      <c r="E51" s="86"/>
      <c r="F51" s="86"/>
      <c r="G51" s="87"/>
      <c r="H51" s="88"/>
      <c r="I51" s="89"/>
      <c r="J51" s="90"/>
      <c r="L51" s="3"/>
      <c r="M51" s="3"/>
      <c r="N51" s="3"/>
      <c r="O51" s="3"/>
    </row>
    <row r="52" spans="2:15" ht="28.5" customHeight="1">
      <c r="B52" s="84" t="s">
        <v>104</v>
      </c>
      <c r="C52" s="91"/>
      <c r="D52" s="91"/>
      <c r="E52" s="86"/>
      <c r="F52" s="86"/>
      <c r="G52" s="87"/>
      <c r="H52" s="88"/>
      <c r="I52" s="89"/>
      <c r="J52" s="90"/>
      <c r="L52" s="3"/>
      <c r="M52" s="3"/>
      <c r="N52" s="3"/>
      <c r="O52" s="3"/>
    </row>
    <row r="53" spans="2:15" ht="28.5" customHeight="1">
      <c r="B53" s="84" t="s">
        <v>105</v>
      </c>
      <c r="C53" s="85"/>
      <c r="D53" s="85"/>
      <c r="E53" s="86"/>
      <c r="F53" s="86"/>
      <c r="G53" s="87"/>
      <c r="H53" s="88"/>
      <c r="I53" s="89"/>
      <c r="J53" s="90"/>
      <c r="L53" s="3"/>
      <c r="M53" s="3"/>
      <c r="N53" s="3"/>
      <c r="O53" s="3"/>
    </row>
    <row r="54" spans="2:15" ht="27.75" customHeight="1">
      <c r="B54" s="84" t="s">
        <v>106</v>
      </c>
      <c r="C54" s="85"/>
      <c r="D54" s="85"/>
      <c r="E54" s="86"/>
      <c r="F54" s="86"/>
      <c r="G54" s="87"/>
      <c r="H54" s="88"/>
      <c r="I54" s="89"/>
      <c r="J54" s="90"/>
      <c r="L54" s="3"/>
      <c r="M54" s="3"/>
      <c r="N54" s="3"/>
      <c r="O54" s="3"/>
    </row>
    <row r="55" spans="2:15" ht="27.75" customHeight="1">
      <c r="B55" s="84" t="s">
        <v>107</v>
      </c>
      <c r="C55" s="85"/>
      <c r="D55" s="85"/>
      <c r="E55" s="86"/>
      <c r="F55" s="86"/>
      <c r="G55" s="87"/>
      <c r="H55" s="88"/>
      <c r="I55" s="89"/>
      <c r="J55" s="90"/>
      <c r="L55" s="3"/>
      <c r="M55" s="3"/>
      <c r="N55" s="3"/>
      <c r="O55" s="3"/>
    </row>
    <row r="56" spans="2:15" ht="30" customHeight="1" thickBot="1">
      <c r="B56" s="92" t="s">
        <v>108</v>
      </c>
      <c r="C56" s="93"/>
      <c r="D56" s="93"/>
      <c r="E56" s="94"/>
      <c r="F56" s="94"/>
      <c r="G56" s="95"/>
      <c r="H56" s="96"/>
      <c r="I56" s="97"/>
      <c r="J56" s="98"/>
      <c r="L56" s="3"/>
      <c r="M56" s="3"/>
      <c r="N56" s="3"/>
      <c r="O56" s="3"/>
    </row>
    <row r="57" spans="2:15" ht="32.25" customHeight="1" thickBot="1">
      <c r="B57" s="99" t="s">
        <v>109</v>
      </c>
      <c r="C57" s="100"/>
      <c r="D57" s="100"/>
      <c r="E57" s="101"/>
      <c r="F57" s="102"/>
      <c r="G57" s="103"/>
      <c r="H57" s="104"/>
      <c r="I57" s="105" t="str">
        <f>IF(ISBLANK(D57),"",IF(ISERROR(E57/$J$45),"",IF(C57=0,"",IF($I$29="Incremental",E57/$J$45,IF($I$29="Incremental con línea base",E57/$J$45,IF($I$29="Decremental con líena base",$J$45/E57,$J$45/E57))))))</f>
        <v/>
      </c>
      <c r="J57" s="106" t="str">
        <f>IF(ISBLANK(D57),"",IF(ISBLANK(#REF!),"",IF(ISBLANK(#REF!),"",IF(AND(D57&gt;0,C57=0),"sobresaliente",IF(C57=0,"",IF(AND(E57=0,F57=0),"",IF(G57="Defina oper mate","",IF(I57&gt;#REF!,"Sobresaliente",IF(I57=#REF!,"Sobresaliente",IF(I57&lt;#REF!,"Deficiente","Satisfactorio"))))))))))</f>
        <v/>
      </c>
      <c r="L57" s="3"/>
      <c r="M57" s="3"/>
      <c r="N57" s="3"/>
      <c r="O57" s="3"/>
    </row>
    <row r="58" spans="2:15" ht="12.75">
      <c r="B58" s="107"/>
      <c r="C58" s="107"/>
      <c r="D58" s="107"/>
      <c r="E58" s="107"/>
      <c r="F58" s="107"/>
      <c r="G58" s="107"/>
      <c r="H58" s="107"/>
      <c r="I58" s="108"/>
      <c r="J58" s="108"/>
      <c r="L58" s="3"/>
      <c r="M58" s="3"/>
      <c r="N58" s="3"/>
      <c r="O58" s="3"/>
    </row>
    <row r="59" spans="2:15" ht="12.75">
      <c r="L59" s="3"/>
      <c r="M59" s="3"/>
      <c r="N59" s="3"/>
      <c r="O59" s="3"/>
    </row>
  </sheetData>
  <dataConsolidate/>
  <mergeCells count="119">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K13:Q13"/>
    <mergeCell ref="B15:C15"/>
    <mergeCell ref="D15:J15"/>
    <mergeCell ref="B17:C17"/>
    <mergeCell ref="D17:J17"/>
    <mergeCell ref="B7:C7"/>
    <mergeCell ref="D7:H7"/>
    <mergeCell ref="B9:C9"/>
    <mergeCell ref="D9:J9"/>
    <mergeCell ref="B11:C11"/>
    <mergeCell ref="D11:J11"/>
    <mergeCell ref="B26:B27"/>
    <mergeCell ref="C27:D27"/>
    <mergeCell ref="E26:J26"/>
    <mergeCell ref="C26:D26"/>
    <mergeCell ref="E27:J27"/>
    <mergeCell ref="C29:D29"/>
    <mergeCell ref="F29:G29"/>
    <mergeCell ref="I29:J29"/>
    <mergeCell ref="B19:C19"/>
    <mergeCell ref="D19:J19"/>
    <mergeCell ref="B21:C21"/>
    <mergeCell ref="D21:J21"/>
    <mergeCell ref="B23:B24"/>
    <mergeCell ref="C23:C24"/>
    <mergeCell ref="D23:D24"/>
    <mergeCell ref="F24:H24"/>
    <mergeCell ref="I23:I24"/>
    <mergeCell ref="F23:H23"/>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5">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sqref="C23:C24">
      <formula1>"División,Suma,Multiplicación,Resta "</formula1>
    </dataValidation>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Variable" prompt="Registre el nombre completo de cada una de las Variables que componen el indicador " sqref="F23:H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tabSelected="1" topLeftCell="A4" zoomScale="85" zoomScaleNormal="85" zoomScaleSheetLayoutView="80" zoomScalePageLayoutView="80" workbookViewId="0">
      <selection activeCell="J7" sqref="J7"/>
    </sheetView>
  </sheetViews>
  <sheetFormatPr baseColWidth="10" defaultRowHeight="15"/>
  <cols>
    <col min="1" max="1" width="5.140625" style="7" customWidth="1"/>
    <col min="2" max="2" width="12.85546875" style="7" customWidth="1"/>
    <col min="3" max="3" width="8.85546875" style="7" customWidth="1"/>
    <col min="4" max="4" width="12"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c r="B2" s="1"/>
      <c r="C2" s="1"/>
      <c r="D2" s="2"/>
      <c r="E2" s="2"/>
      <c r="F2" s="2"/>
      <c r="G2" s="2"/>
      <c r="H2" s="2"/>
      <c r="I2" s="1"/>
      <c r="J2" s="1"/>
    </row>
    <row r="3" spans="2:216" ht="22.5" customHeight="1" thickBot="1">
      <c r="B3" s="1"/>
      <c r="C3" s="1"/>
      <c r="D3" s="2"/>
      <c r="E3" s="128" t="s">
        <v>0</v>
      </c>
      <c r="F3" s="128"/>
      <c r="G3" s="128"/>
      <c r="H3" s="128"/>
      <c r="I3" s="128"/>
      <c r="J3" s="128"/>
    </row>
    <row r="4" spans="2:216" ht="10.5" customHeight="1" thickBot="1">
      <c r="B4" s="1"/>
      <c r="C4" s="1"/>
      <c r="D4" s="1"/>
      <c r="E4" s="1"/>
      <c r="F4" s="1"/>
      <c r="G4" s="1"/>
      <c r="H4" s="1"/>
      <c r="I4" s="1"/>
      <c r="J4" s="1"/>
      <c r="T4" s="129" t="s">
        <v>1</v>
      </c>
      <c r="U4" s="126" t="s">
        <v>2</v>
      </c>
      <c r="V4" s="126" t="s">
        <v>3</v>
      </c>
      <c r="W4" s="126" t="s">
        <v>4</v>
      </c>
      <c r="X4" s="126" t="s">
        <v>5</v>
      </c>
      <c r="Y4" s="126" t="s">
        <v>6</v>
      </c>
      <c r="Z4" s="126" t="s">
        <v>7</v>
      </c>
      <c r="AA4" s="126" t="s">
        <v>8</v>
      </c>
      <c r="AB4" s="126" t="s">
        <v>9</v>
      </c>
      <c r="AC4" s="126" t="s">
        <v>10</v>
      </c>
      <c r="AD4" s="126" t="s">
        <v>11</v>
      </c>
      <c r="AE4" s="126" t="s">
        <v>12</v>
      </c>
      <c r="AF4" s="126" t="s">
        <v>13</v>
      </c>
      <c r="AG4" s="126" t="s">
        <v>14</v>
      </c>
      <c r="AH4" s="126" t="s">
        <v>15</v>
      </c>
      <c r="AI4" s="126" t="s">
        <v>16</v>
      </c>
      <c r="AJ4" s="126" t="s">
        <v>17</v>
      </c>
      <c r="AK4" s="126" t="s">
        <v>18</v>
      </c>
      <c r="AL4" s="126" t="s">
        <v>19</v>
      </c>
      <c r="AM4" s="126" t="s">
        <v>20</v>
      </c>
      <c r="AN4" s="126" t="s">
        <v>21</v>
      </c>
      <c r="AO4" s="129" t="s">
        <v>22</v>
      </c>
      <c r="AP4" s="126"/>
      <c r="AQ4" s="126"/>
      <c r="AR4" s="131"/>
      <c r="AS4" s="126" t="s">
        <v>23</v>
      </c>
      <c r="AT4" s="126" t="s">
        <v>24</v>
      </c>
      <c r="AU4" s="126" t="s">
        <v>25</v>
      </c>
      <c r="AV4" s="126" t="s">
        <v>26</v>
      </c>
      <c r="AW4" s="126" t="s">
        <v>27</v>
      </c>
      <c r="AX4" s="126" t="s">
        <v>28</v>
      </c>
      <c r="AY4" s="138" t="s">
        <v>29</v>
      </c>
      <c r="AZ4" s="139"/>
      <c r="BA4" s="139"/>
      <c r="BB4" s="139"/>
      <c r="BC4" s="139"/>
      <c r="BD4" s="139"/>
      <c r="BE4" s="139"/>
      <c r="BF4" s="140"/>
      <c r="BG4" s="138" t="s">
        <v>30</v>
      </c>
      <c r="BH4" s="139"/>
      <c r="BI4" s="139"/>
      <c r="BJ4" s="139"/>
      <c r="BK4" s="139"/>
      <c r="BL4" s="139"/>
      <c r="BM4" s="139"/>
      <c r="BN4" s="140"/>
      <c r="BO4" s="138" t="s">
        <v>31</v>
      </c>
      <c r="BP4" s="139"/>
      <c r="BQ4" s="139"/>
      <c r="BR4" s="139"/>
      <c r="BS4" s="139"/>
      <c r="BT4" s="139"/>
      <c r="BU4" s="139"/>
      <c r="BV4" s="140"/>
      <c r="BW4" s="138" t="s">
        <v>32</v>
      </c>
      <c r="BX4" s="139"/>
      <c r="BY4" s="139"/>
      <c r="BZ4" s="139"/>
      <c r="CA4" s="139"/>
      <c r="CB4" s="139"/>
      <c r="CC4" s="139"/>
      <c r="CD4" s="140"/>
      <c r="CE4" s="138" t="s">
        <v>33</v>
      </c>
      <c r="CF4" s="139"/>
      <c r="CG4" s="139"/>
      <c r="CH4" s="139"/>
      <c r="CI4" s="139"/>
      <c r="CJ4" s="139"/>
      <c r="CK4" s="139"/>
      <c r="CL4" s="140"/>
      <c r="CM4" s="138" t="s">
        <v>34</v>
      </c>
      <c r="CN4" s="139"/>
      <c r="CO4" s="139"/>
      <c r="CP4" s="139"/>
      <c r="CQ4" s="139"/>
      <c r="CR4" s="139"/>
      <c r="CS4" s="139"/>
      <c r="CT4" s="140"/>
      <c r="CU4" s="138" t="s">
        <v>35</v>
      </c>
      <c r="CV4" s="139"/>
      <c r="CW4" s="139"/>
      <c r="CX4" s="139"/>
      <c r="CY4" s="139"/>
      <c r="CZ4" s="139"/>
      <c r="DA4" s="139"/>
      <c r="DB4" s="140"/>
      <c r="DC4" s="138" t="s">
        <v>36</v>
      </c>
      <c r="DD4" s="139"/>
      <c r="DE4" s="139"/>
      <c r="DF4" s="139"/>
      <c r="DG4" s="139"/>
      <c r="DH4" s="139"/>
      <c r="DI4" s="139"/>
      <c r="DJ4" s="140"/>
      <c r="DK4" s="138" t="s">
        <v>37</v>
      </c>
      <c r="DL4" s="139"/>
      <c r="DM4" s="139"/>
      <c r="DN4" s="139"/>
      <c r="DO4" s="139"/>
      <c r="DP4" s="139"/>
      <c r="DQ4" s="139"/>
      <c r="DR4" s="140"/>
      <c r="DS4" s="138" t="s">
        <v>38</v>
      </c>
      <c r="DT4" s="139"/>
      <c r="DU4" s="139"/>
      <c r="DV4" s="139"/>
      <c r="DW4" s="139"/>
      <c r="DX4" s="139"/>
      <c r="DY4" s="139"/>
      <c r="DZ4" s="140"/>
      <c r="EA4" s="138" t="s">
        <v>39</v>
      </c>
      <c r="EB4" s="139"/>
      <c r="EC4" s="139"/>
      <c r="ED4" s="139"/>
      <c r="EE4" s="139"/>
      <c r="EF4" s="139"/>
      <c r="EG4" s="139"/>
      <c r="EH4" s="140"/>
      <c r="EI4" s="138" t="s">
        <v>40</v>
      </c>
      <c r="EJ4" s="139"/>
      <c r="EK4" s="139"/>
      <c r="EL4" s="139"/>
      <c r="EM4" s="139"/>
      <c r="EN4" s="139"/>
      <c r="EO4" s="139"/>
      <c r="EP4" s="139"/>
      <c r="EQ4" s="141" t="s">
        <v>41</v>
      </c>
      <c r="ER4" s="142"/>
      <c r="ES4" s="142"/>
      <c r="ET4" s="143"/>
      <c r="EU4" s="136" t="s">
        <v>42</v>
      </c>
      <c r="EV4" s="126" t="s">
        <v>43</v>
      </c>
      <c r="EW4" s="126" t="s">
        <v>44</v>
      </c>
      <c r="EX4" s="126" t="s">
        <v>45</v>
      </c>
      <c r="EY4" s="126" t="s">
        <v>46</v>
      </c>
      <c r="EZ4" s="126" t="s">
        <v>47</v>
      </c>
      <c r="FA4" s="126" t="s">
        <v>48</v>
      </c>
      <c r="FB4" s="126" t="s">
        <v>49</v>
      </c>
      <c r="FC4" s="126" t="s">
        <v>50</v>
      </c>
      <c r="FD4" s="131" t="s">
        <v>51</v>
      </c>
    </row>
    <row r="5" spans="2:216" ht="18" customHeight="1" thickBot="1">
      <c r="B5" s="133" t="s">
        <v>52</v>
      </c>
      <c r="C5" s="134"/>
      <c r="D5" s="134"/>
      <c r="E5" s="134"/>
      <c r="F5" s="134"/>
      <c r="G5" s="134"/>
      <c r="H5" s="134"/>
      <c r="I5" s="134"/>
      <c r="J5" s="135"/>
      <c r="T5" s="130"/>
      <c r="U5" s="127"/>
      <c r="V5" s="127"/>
      <c r="W5" s="127"/>
      <c r="X5" s="127"/>
      <c r="Y5" s="127"/>
      <c r="Z5" s="127"/>
      <c r="AA5" s="127"/>
      <c r="AB5" s="127"/>
      <c r="AC5" s="127"/>
      <c r="AD5" s="127"/>
      <c r="AE5" s="127"/>
      <c r="AF5" s="127"/>
      <c r="AG5" s="127"/>
      <c r="AH5" s="127"/>
      <c r="AI5" s="127"/>
      <c r="AJ5" s="127"/>
      <c r="AK5" s="127"/>
      <c r="AL5" s="127"/>
      <c r="AM5" s="127"/>
      <c r="AN5" s="127"/>
      <c r="AO5" s="8" t="s">
        <v>53</v>
      </c>
      <c r="AP5" s="127" t="s">
        <v>54</v>
      </c>
      <c r="AQ5" s="127"/>
      <c r="AR5" s="9" t="s">
        <v>55</v>
      </c>
      <c r="AS5" s="127"/>
      <c r="AT5" s="127"/>
      <c r="AU5" s="127"/>
      <c r="AV5" s="127"/>
      <c r="AW5" s="127"/>
      <c r="AX5" s="127"/>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7"/>
      <c r="EV5" s="127"/>
      <c r="EW5" s="127"/>
      <c r="EX5" s="127"/>
      <c r="EY5" s="127"/>
      <c r="EZ5" s="127"/>
      <c r="FA5" s="127"/>
      <c r="FB5" s="127"/>
      <c r="FC5" s="127"/>
      <c r="FD5" s="132"/>
    </row>
    <row r="6" spans="2:216" s="20" customFormat="1" ht="2.25" customHeight="1" thickBot="1">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c r="B7" s="147" t="s">
        <v>1</v>
      </c>
      <c r="C7" s="147"/>
      <c r="D7" s="148" t="s">
        <v>150</v>
      </c>
      <c r="E7" s="149"/>
      <c r="F7" s="149"/>
      <c r="G7" s="149"/>
      <c r="H7" s="150"/>
      <c r="I7" s="115" t="s">
        <v>64</v>
      </c>
      <c r="J7" s="22" t="s">
        <v>141</v>
      </c>
      <c r="T7" s="23" t="str">
        <f>+D7</f>
        <v>Seguimiento al Programa de Gestión Documental</v>
      </c>
      <c r="U7" s="24" t="str">
        <f>+D9</f>
        <v xml:space="preserve">Realizar seguimiento a la implementación del Programa de Gestión Documental </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t="str">
        <f>+D21</f>
        <v>GOGED - GRUPO DE GESTIÓN DOCUMENTAL</v>
      </c>
      <c r="Z7" s="24" t="e">
        <f>+#REF!</f>
        <v>#REF!</v>
      </c>
      <c r="AA7" s="24" t="str">
        <f>+F23</f>
        <v>No. Actividades ejecutadas</v>
      </c>
      <c r="AB7" s="24" t="str">
        <f>+F24</f>
        <v>No. Actividades programadas</v>
      </c>
      <c r="AC7" s="24" t="str">
        <f>+E26</f>
        <v xml:space="preserve">Cantidad de Actividades ejecutadas para  la implementación del Programa de Gestión Documental </v>
      </c>
      <c r="AD7" s="24" t="str">
        <f>+E27</f>
        <v xml:space="preserve">Cantidad de Actividades programadas para  la implementación del Programa de Gestión Documental </v>
      </c>
      <c r="AE7" s="24" t="str">
        <f>+J23</f>
        <v>Programa de Gestión Documental</v>
      </c>
      <c r="AF7" s="24">
        <f>+J24</f>
        <v>0</v>
      </c>
      <c r="AG7" s="24" t="str">
        <f>+C29</f>
        <v>Trimestral</v>
      </c>
      <c r="AH7" s="24" t="str">
        <f>+F29</f>
        <v>Eficacia</v>
      </c>
      <c r="AI7" s="24" t="str">
        <f>+I29</f>
        <v>Positiva</v>
      </c>
      <c r="AJ7" s="25" t="str">
        <f>+D31</f>
        <v>Porcentaje</v>
      </c>
      <c r="AK7" s="26">
        <f>+H31</f>
        <v>43000</v>
      </c>
      <c r="AL7" s="27">
        <f>+J31</f>
        <v>1</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1</v>
      </c>
      <c r="AT7" s="29">
        <f>+D45</f>
        <v>1</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c r="B9" s="147" t="s">
        <v>2</v>
      </c>
      <c r="C9" s="147"/>
      <c r="D9" s="151" t="s">
        <v>149</v>
      </c>
      <c r="E9" s="151"/>
      <c r="F9" s="151"/>
      <c r="G9" s="151"/>
      <c r="H9" s="151"/>
      <c r="I9" s="151"/>
      <c r="J9" s="151"/>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c r="B11" s="147" t="s">
        <v>65</v>
      </c>
      <c r="C11" s="147"/>
      <c r="D11" s="151" t="s">
        <v>111</v>
      </c>
      <c r="E11" s="151"/>
      <c r="F11" s="151"/>
      <c r="G11" s="151"/>
      <c r="H11" s="151"/>
      <c r="I11" s="151"/>
      <c r="J11" s="151"/>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c r="B13" s="147" t="s">
        <v>66</v>
      </c>
      <c r="C13" s="147"/>
      <c r="D13" s="151" t="s">
        <v>171</v>
      </c>
      <c r="E13" s="151"/>
      <c r="F13" s="151"/>
      <c r="G13" s="151"/>
      <c r="H13" s="151"/>
      <c r="I13" s="151"/>
      <c r="J13" s="151"/>
      <c r="K13" s="152"/>
      <c r="L13" s="152"/>
      <c r="M13" s="152"/>
      <c r="N13" s="152"/>
      <c r="O13" s="152"/>
      <c r="P13" s="152"/>
      <c r="Q13" s="152"/>
      <c r="R13" s="11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c r="B15" s="147" t="s">
        <v>4</v>
      </c>
      <c r="C15" s="147" t="str">
        <f>IF(ISERROR(VLOOKUP(#REF!,[3]listas!$B$5:$G$54,2,0)),"",VLOOKUP(#REF!,[3]listas!$B$5:$G$54,2,0))</f>
        <v/>
      </c>
      <c r="D15" s="148" t="s">
        <v>170</v>
      </c>
      <c r="E15" s="149"/>
      <c r="F15" s="149"/>
      <c r="G15" s="149"/>
      <c r="H15" s="149"/>
      <c r="I15" s="149"/>
      <c r="J15" s="150"/>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c r="B17" s="147" t="s">
        <v>67</v>
      </c>
      <c r="C17" s="147"/>
      <c r="D17" s="144" t="s">
        <v>113</v>
      </c>
      <c r="E17" s="145"/>
      <c r="F17" s="145"/>
      <c r="G17" s="145"/>
      <c r="H17" s="145"/>
      <c r="I17" s="145"/>
      <c r="J17" s="146"/>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 r="B19" s="147" t="s">
        <v>68</v>
      </c>
      <c r="C19" s="147"/>
      <c r="D19" s="148"/>
      <c r="E19" s="149"/>
      <c r="F19" s="149"/>
      <c r="G19" s="149"/>
      <c r="H19" s="149"/>
      <c r="I19" s="149"/>
      <c r="J19" s="150"/>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c r="B21" s="147" t="s">
        <v>7</v>
      </c>
      <c r="C21" s="147"/>
      <c r="D21" s="148" t="s">
        <v>114</v>
      </c>
      <c r="E21" s="149"/>
      <c r="F21" s="149"/>
      <c r="G21" s="149"/>
      <c r="H21" s="149"/>
      <c r="I21" s="149"/>
      <c r="J21" s="150"/>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2.25" customHeight="1">
      <c r="B23" s="158" t="s">
        <v>69</v>
      </c>
      <c r="C23" s="159" t="s">
        <v>70</v>
      </c>
      <c r="D23" s="158" t="s">
        <v>71</v>
      </c>
      <c r="E23" s="115" t="s">
        <v>56</v>
      </c>
      <c r="F23" s="160" t="s">
        <v>152</v>
      </c>
      <c r="G23" s="161"/>
      <c r="H23" s="161"/>
      <c r="I23" s="158" t="s">
        <v>72</v>
      </c>
      <c r="J23" s="49" t="s">
        <v>153</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0.75" customHeight="1">
      <c r="B24" s="158"/>
      <c r="C24" s="159"/>
      <c r="D24" s="158"/>
      <c r="E24" s="115" t="s">
        <v>57</v>
      </c>
      <c r="F24" s="160" t="s">
        <v>151</v>
      </c>
      <c r="G24" s="161"/>
      <c r="H24" s="162"/>
      <c r="I24" s="158"/>
      <c r="J24" s="49"/>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5" customHeight="1">
      <c r="B26" s="153" t="s">
        <v>73</v>
      </c>
      <c r="C26" s="206" t="str">
        <f>+F23</f>
        <v>No. Actividades ejecutadas</v>
      </c>
      <c r="D26" s="207"/>
      <c r="E26" s="155" t="s">
        <v>155</v>
      </c>
      <c r="F26" s="155"/>
      <c r="G26" s="155"/>
      <c r="H26" s="155"/>
      <c r="I26" s="155"/>
      <c r="J26" s="155"/>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25.5" customHeight="1">
      <c r="B27" s="153"/>
      <c r="C27" s="154" t="str">
        <f>+F24</f>
        <v>No. Actividades programadas</v>
      </c>
      <c r="D27" s="154"/>
      <c r="E27" s="155" t="s">
        <v>154</v>
      </c>
      <c r="F27" s="155"/>
      <c r="G27" s="155"/>
      <c r="H27" s="155"/>
      <c r="I27" s="155"/>
      <c r="J27" s="155"/>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c r="B29" s="117" t="s">
        <v>74</v>
      </c>
      <c r="C29" s="155" t="s">
        <v>125</v>
      </c>
      <c r="D29" s="155"/>
      <c r="E29" s="117" t="s">
        <v>15</v>
      </c>
      <c r="F29" s="155" t="s">
        <v>120</v>
      </c>
      <c r="G29" s="155"/>
      <c r="H29" s="117" t="s">
        <v>75</v>
      </c>
      <c r="I29" s="156" t="s">
        <v>140</v>
      </c>
      <c r="J29" s="157"/>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c r="B31" s="153" t="s">
        <v>17</v>
      </c>
      <c r="C31" s="153"/>
      <c r="D31" s="171" t="s">
        <v>76</v>
      </c>
      <c r="E31" s="171"/>
      <c r="F31" s="153" t="s">
        <v>18</v>
      </c>
      <c r="G31" s="153"/>
      <c r="H31" s="58">
        <v>43000</v>
      </c>
      <c r="I31" s="59" t="s">
        <v>19</v>
      </c>
      <c r="J31" s="60">
        <v>1</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c r="B33" s="153" t="s">
        <v>20</v>
      </c>
      <c r="C33" s="153"/>
      <c r="D33" s="172" t="s">
        <v>114</v>
      </c>
      <c r="E33" s="172"/>
      <c r="F33" s="172"/>
      <c r="G33" s="153" t="s">
        <v>77</v>
      </c>
      <c r="H33" s="153"/>
      <c r="I33" s="163" t="s">
        <v>121</v>
      </c>
      <c r="J33" s="164"/>
      <c r="L33" s="3"/>
      <c r="M33" s="3"/>
      <c r="N33" s="3"/>
      <c r="O33" s="3"/>
      <c r="P33" s="3"/>
    </row>
    <row r="34" spans="2:216" ht="4.5" customHeight="1">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c r="B35" s="153" t="s">
        <v>78</v>
      </c>
      <c r="C35" s="153"/>
      <c r="D35" s="165"/>
      <c r="E35" s="166"/>
      <c r="F35" s="166"/>
      <c r="G35" s="166"/>
      <c r="H35" s="166"/>
      <c r="I35" s="166"/>
      <c r="J35" s="167"/>
      <c r="L35" s="3"/>
      <c r="M35" s="3"/>
      <c r="N35" s="3"/>
      <c r="O35" s="3"/>
      <c r="AI35" s="6"/>
      <c r="AJ35" s="6"/>
      <c r="AK35" s="6"/>
      <c r="AL35" s="6"/>
      <c r="AM35" s="6"/>
      <c r="AN35" s="6"/>
      <c r="AO35" s="6"/>
      <c r="AP35" s="6"/>
      <c r="AQ35" s="6"/>
      <c r="AR35" s="6"/>
      <c r="AS35" s="6"/>
    </row>
    <row r="36" spans="2:216" ht="4.5" customHeight="1" thickBot="1">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c r="B37" s="69" t="s">
        <v>59</v>
      </c>
      <c r="C37" s="168">
        <v>100</v>
      </c>
      <c r="D37" s="169"/>
      <c r="E37" s="170" t="s">
        <v>79</v>
      </c>
      <c r="F37" s="170"/>
      <c r="G37" s="70">
        <v>100</v>
      </c>
      <c r="H37" s="170" t="s">
        <v>80</v>
      </c>
      <c r="I37" s="170"/>
      <c r="J37" s="70">
        <v>80</v>
      </c>
      <c r="L37" s="3"/>
      <c r="M37" s="3"/>
      <c r="N37" s="3"/>
      <c r="O37" s="3"/>
      <c r="AI37" s="6"/>
      <c r="AJ37" s="6"/>
      <c r="AK37" s="6"/>
      <c r="AL37" s="6"/>
      <c r="AM37" s="6"/>
      <c r="AN37" s="6"/>
      <c r="AO37" s="6"/>
      <c r="AP37" s="6"/>
      <c r="AQ37" s="6"/>
      <c r="AR37" s="6"/>
      <c r="AS37" s="6"/>
    </row>
    <row r="38" spans="2:216" ht="12.75">
      <c r="B38" s="173" t="s">
        <v>81</v>
      </c>
      <c r="C38" s="175" t="s">
        <v>82</v>
      </c>
      <c r="D38" s="175"/>
      <c r="E38" s="176" t="s">
        <v>83</v>
      </c>
      <c r="F38" s="176"/>
      <c r="G38" s="177" t="s">
        <v>54</v>
      </c>
      <c r="H38" s="177"/>
      <c r="I38" s="178" t="s">
        <v>84</v>
      </c>
      <c r="J38" s="179"/>
      <c r="L38" s="3"/>
      <c r="M38" s="3"/>
      <c r="N38" s="3"/>
      <c r="O38" s="3"/>
    </row>
    <row r="39" spans="2:216" ht="12.75">
      <c r="B39" s="173"/>
      <c r="C39" s="158" t="s">
        <v>85</v>
      </c>
      <c r="D39" s="158"/>
      <c r="E39" s="118" t="s">
        <v>86</v>
      </c>
      <c r="F39" s="118" t="s">
        <v>85</v>
      </c>
      <c r="G39" s="118" t="s">
        <v>86</v>
      </c>
      <c r="H39" s="118" t="s">
        <v>85</v>
      </c>
      <c r="I39" s="158" t="s">
        <v>87</v>
      </c>
      <c r="J39" s="180"/>
      <c r="L39" s="3"/>
      <c r="M39" s="3"/>
      <c r="N39" s="3"/>
      <c r="O39" s="3"/>
    </row>
    <row r="40" spans="2:216" ht="15.75" thickBot="1">
      <c r="B40" s="174"/>
      <c r="C40" s="214">
        <v>1</v>
      </c>
      <c r="D40" s="215"/>
      <c r="E40" s="125">
        <v>1</v>
      </c>
      <c r="F40" s="125">
        <v>0.9</v>
      </c>
      <c r="G40" s="125">
        <f>+F40</f>
        <v>0.9</v>
      </c>
      <c r="H40" s="125">
        <f>+I40</f>
        <v>0.8</v>
      </c>
      <c r="I40" s="216">
        <v>0.8</v>
      </c>
      <c r="J40" s="217"/>
      <c r="L40" s="3"/>
      <c r="M40" s="3"/>
      <c r="N40" s="3"/>
      <c r="O40" s="3"/>
    </row>
    <row r="41" spans="2:216" ht="3.75" customHeight="1" thickBot="1">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c r="B42" s="188" t="s">
        <v>88</v>
      </c>
      <c r="C42" s="189"/>
      <c r="D42" s="189"/>
      <c r="E42" s="189"/>
      <c r="F42" s="189"/>
      <c r="G42" s="189"/>
      <c r="H42" s="191" t="s">
        <v>89</v>
      </c>
      <c r="I42" s="192"/>
      <c r="J42" s="193"/>
      <c r="L42" s="3"/>
      <c r="M42" s="3"/>
      <c r="N42" s="3"/>
      <c r="O42" s="3"/>
    </row>
    <row r="43" spans="2:216" ht="3.75" customHeight="1" thickBot="1">
      <c r="B43" s="63"/>
      <c r="C43" s="64"/>
      <c r="D43" s="64"/>
      <c r="E43" s="64"/>
      <c r="F43" s="64"/>
      <c r="G43" s="63"/>
      <c r="H43" s="63"/>
      <c r="I43" s="63"/>
      <c r="J43" s="63"/>
      <c r="L43" s="3"/>
      <c r="M43" s="3"/>
      <c r="N43" s="3"/>
      <c r="O43" s="3"/>
    </row>
    <row r="44" spans="2:216" ht="13.5" thickBot="1">
      <c r="B44" s="194" t="s">
        <v>90</v>
      </c>
      <c r="C44" s="195"/>
      <c r="D44" s="196" t="s">
        <v>91</v>
      </c>
      <c r="E44" s="195"/>
      <c r="F44" s="196" t="s">
        <v>92</v>
      </c>
      <c r="G44" s="195"/>
      <c r="H44" s="196" t="s">
        <v>93</v>
      </c>
      <c r="I44" s="197"/>
      <c r="J44" s="72" t="s">
        <v>94</v>
      </c>
      <c r="L44" s="3"/>
      <c r="M44" s="3"/>
      <c r="N44" s="3"/>
      <c r="O44" s="3"/>
    </row>
    <row r="45" spans="2:216" ht="12.75" customHeight="1" thickBot="1">
      <c r="B45" s="211">
        <v>1</v>
      </c>
      <c r="C45" s="212"/>
      <c r="D45" s="213">
        <v>1</v>
      </c>
      <c r="E45" s="212"/>
      <c r="F45" s="213">
        <v>1</v>
      </c>
      <c r="G45" s="212"/>
      <c r="H45" s="213">
        <v>1</v>
      </c>
      <c r="I45" s="212"/>
      <c r="J45" s="124">
        <f>+IF(I29="SUMA",(B45+D45+F45+H45),H45)</f>
        <v>1</v>
      </c>
      <c r="L45" s="3"/>
      <c r="M45" s="3"/>
      <c r="N45" s="3"/>
      <c r="O45" s="3"/>
    </row>
    <row r="46" spans="2:216" ht="16.5" thickBot="1">
      <c r="B46" s="188" t="s">
        <v>95</v>
      </c>
      <c r="C46" s="189"/>
      <c r="D46" s="189"/>
      <c r="E46" s="189"/>
      <c r="F46" s="189"/>
      <c r="G46" s="190"/>
      <c r="H46" s="191" t="str">
        <f>+H42</f>
        <v>2015 - 2018</v>
      </c>
      <c r="I46" s="192"/>
      <c r="J46" s="193"/>
      <c r="L46" s="3"/>
      <c r="M46" s="3"/>
      <c r="N46" s="3"/>
      <c r="O46" s="3"/>
    </row>
    <row r="47" spans="2:216" s="73" customFormat="1" ht="4.5" customHeight="1">
      <c r="E47" s="184"/>
      <c r="F47" s="184"/>
      <c r="G47" s="184"/>
      <c r="H47" s="184"/>
      <c r="I47" s="184"/>
      <c r="J47" s="184"/>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c r="B48" s="74" t="s">
        <v>96</v>
      </c>
      <c r="C48" s="75" t="s">
        <v>56</v>
      </c>
      <c r="D48" s="75" t="s">
        <v>57</v>
      </c>
      <c r="E48" s="75" t="s">
        <v>97</v>
      </c>
      <c r="F48" s="75" t="s">
        <v>59</v>
      </c>
      <c r="G48" s="75" t="s">
        <v>62</v>
      </c>
      <c r="H48" s="75" t="s">
        <v>98</v>
      </c>
      <c r="I48" s="75" t="s">
        <v>99</v>
      </c>
      <c r="J48" s="76" t="s">
        <v>100</v>
      </c>
      <c r="L48" s="3"/>
      <c r="M48" s="3"/>
      <c r="N48" s="3"/>
      <c r="O48" s="3"/>
    </row>
    <row r="49" spans="2:15" ht="30" customHeight="1">
      <c r="B49" s="77" t="s">
        <v>101</v>
      </c>
      <c r="C49" s="78"/>
      <c r="D49" s="78"/>
      <c r="E49" s="79"/>
      <c r="F49" s="79"/>
      <c r="G49" s="80"/>
      <c r="H49" s="81"/>
      <c r="I49" s="82"/>
      <c r="J49" s="83"/>
      <c r="L49" s="3"/>
      <c r="M49" s="3"/>
      <c r="N49" s="3"/>
      <c r="O49" s="3"/>
    </row>
    <row r="50" spans="2:15" ht="31.5" customHeight="1">
      <c r="B50" s="84" t="s">
        <v>102</v>
      </c>
      <c r="C50" s="85"/>
      <c r="D50" s="85"/>
      <c r="E50" s="86"/>
      <c r="F50" s="86"/>
      <c r="G50" s="87"/>
      <c r="H50" s="88"/>
      <c r="I50" s="89"/>
      <c r="J50" s="90"/>
      <c r="L50" s="3"/>
      <c r="M50" s="3"/>
      <c r="N50" s="3"/>
      <c r="O50" s="3"/>
    </row>
    <row r="51" spans="2:15" ht="29.25" customHeight="1">
      <c r="B51" s="84" t="s">
        <v>103</v>
      </c>
      <c r="C51" s="91"/>
      <c r="D51" s="91"/>
      <c r="E51" s="86"/>
      <c r="F51" s="86"/>
      <c r="G51" s="87"/>
      <c r="H51" s="88"/>
      <c r="I51" s="89"/>
      <c r="J51" s="90"/>
      <c r="L51" s="3"/>
      <c r="M51" s="3"/>
      <c r="N51" s="3"/>
      <c r="O51" s="3"/>
    </row>
    <row r="52" spans="2:15" ht="28.5" customHeight="1">
      <c r="B52" s="84" t="s">
        <v>104</v>
      </c>
      <c r="C52" s="91"/>
      <c r="D52" s="91"/>
      <c r="E52" s="86"/>
      <c r="F52" s="86"/>
      <c r="G52" s="87"/>
      <c r="H52" s="88"/>
      <c r="I52" s="89"/>
      <c r="J52" s="90"/>
      <c r="L52" s="3"/>
      <c r="M52" s="3"/>
      <c r="N52" s="3"/>
      <c r="O52" s="3"/>
    </row>
    <row r="53" spans="2:15" ht="28.5" customHeight="1">
      <c r="B53" s="84" t="s">
        <v>105</v>
      </c>
      <c r="C53" s="85"/>
      <c r="D53" s="85"/>
      <c r="E53" s="86"/>
      <c r="F53" s="86"/>
      <c r="G53" s="87"/>
      <c r="H53" s="88"/>
      <c r="I53" s="89"/>
      <c r="J53" s="90"/>
      <c r="L53" s="3"/>
      <c r="M53" s="3"/>
      <c r="N53" s="3"/>
      <c r="O53" s="3"/>
    </row>
    <row r="54" spans="2:15" ht="27.75" customHeight="1">
      <c r="B54" s="84" t="s">
        <v>106</v>
      </c>
      <c r="C54" s="85"/>
      <c r="D54" s="85"/>
      <c r="E54" s="86"/>
      <c r="F54" s="86"/>
      <c r="G54" s="87"/>
      <c r="H54" s="88"/>
      <c r="I54" s="89"/>
      <c r="J54" s="90"/>
      <c r="L54" s="3"/>
      <c r="M54" s="3"/>
      <c r="N54" s="3"/>
      <c r="O54" s="3"/>
    </row>
    <row r="55" spans="2:15" ht="27.75" customHeight="1">
      <c r="B55" s="84" t="s">
        <v>107</v>
      </c>
      <c r="C55" s="85"/>
      <c r="D55" s="85"/>
      <c r="E55" s="86"/>
      <c r="F55" s="86"/>
      <c r="G55" s="87"/>
      <c r="H55" s="88"/>
      <c r="I55" s="89"/>
      <c r="J55" s="90"/>
      <c r="L55" s="3"/>
      <c r="M55" s="3"/>
      <c r="N55" s="3"/>
      <c r="O55" s="3"/>
    </row>
    <row r="56" spans="2:15" ht="30" customHeight="1" thickBot="1">
      <c r="B56" s="92" t="s">
        <v>108</v>
      </c>
      <c r="C56" s="93"/>
      <c r="D56" s="93"/>
      <c r="E56" s="94"/>
      <c r="F56" s="94"/>
      <c r="G56" s="95"/>
      <c r="H56" s="96"/>
      <c r="I56" s="97"/>
      <c r="J56" s="98"/>
      <c r="L56" s="3"/>
      <c r="M56" s="3"/>
      <c r="N56" s="3"/>
      <c r="O56" s="3"/>
    </row>
    <row r="57" spans="2:15" ht="32.25" customHeight="1" thickBot="1">
      <c r="B57" s="99" t="s">
        <v>109</v>
      </c>
      <c r="C57" s="100"/>
      <c r="D57" s="100"/>
      <c r="E57" s="101"/>
      <c r="F57" s="102"/>
      <c r="G57" s="103"/>
      <c r="H57" s="104"/>
      <c r="I57" s="105" t="str">
        <f>IF(ISBLANK(D57),"",IF(ISERROR(E57/$J$45),"",IF(C57=0,"",IF($I$29="Incremental",E57/$J$45,IF($I$29="Incremental con línea base",E57/$J$45,IF($I$29="Decremental con líena base",$J$45/E57,$J$45/E57))))))</f>
        <v/>
      </c>
      <c r="J57" s="106" t="str">
        <f>IF(ISBLANK(D57),"",IF(ISBLANK(#REF!),"",IF(ISBLANK(#REF!),"",IF(AND(D57&gt;0,C57=0),"sobresaliente",IF(C57=0,"",IF(AND(E57=0,F57=0),"",IF(G57="Defina oper mate","",IF(I57&gt;#REF!,"Sobresaliente",IF(I57=#REF!,"Sobresaliente",IF(I57&lt;#REF!,"Deficiente","Satisfactorio"))))))))))</f>
        <v/>
      </c>
      <c r="L57" s="3"/>
      <c r="M57" s="3"/>
      <c r="N57" s="3"/>
      <c r="O57" s="3"/>
    </row>
    <row r="58" spans="2:15" ht="12.75">
      <c r="B58" s="107"/>
      <c r="C58" s="107"/>
      <c r="D58" s="107"/>
      <c r="E58" s="107"/>
      <c r="F58" s="107"/>
      <c r="G58" s="107"/>
      <c r="H58" s="107"/>
      <c r="I58" s="108"/>
      <c r="J58" s="108"/>
      <c r="L58" s="3"/>
      <c r="M58" s="3"/>
      <c r="N58" s="3"/>
      <c r="O58" s="3"/>
    </row>
    <row r="59" spans="2:15" ht="12.75">
      <c r="L59" s="3"/>
      <c r="M59" s="3"/>
      <c r="N59" s="3"/>
      <c r="O59" s="3"/>
    </row>
  </sheetData>
  <dataConsolidate/>
  <mergeCells count="119">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K13:Q13"/>
    <mergeCell ref="B15:C15"/>
    <mergeCell ref="D15:J15"/>
    <mergeCell ref="B17:C17"/>
    <mergeCell ref="D17:J17"/>
    <mergeCell ref="B7:C7"/>
    <mergeCell ref="D7:H7"/>
    <mergeCell ref="B9:C9"/>
    <mergeCell ref="D9:J9"/>
    <mergeCell ref="B11:C11"/>
    <mergeCell ref="D11:J11"/>
    <mergeCell ref="B26:B27"/>
    <mergeCell ref="C27:D27"/>
    <mergeCell ref="E27:J27"/>
    <mergeCell ref="C26:D26"/>
    <mergeCell ref="E26:J26"/>
    <mergeCell ref="C29:D29"/>
    <mergeCell ref="F29:G29"/>
    <mergeCell ref="I29:J29"/>
    <mergeCell ref="B19:C19"/>
    <mergeCell ref="D19:J19"/>
    <mergeCell ref="B21:C21"/>
    <mergeCell ref="D21:J21"/>
    <mergeCell ref="B23:B24"/>
    <mergeCell ref="C23:C24"/>
    <mergeCell ref="D23:D24"/>
    <mergeCell ref="F24:H24"/>
    <mergeCell ref="I23:I24"/>
    <mergeCell ref="F23:H23"/>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0" priority="1" operator="equal">
      <formula>"Error"</formula>
    </cfRule>
  </conditionalFormatting>
  <dataValidations count="44">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Fuente de datos" prompt="Registre el nombre de la fuente de datos que suministrara la información de cada una de las variables. Ejemplo modulo XX de SISGSTION, ISOLICION, etc. " sqref="J23:J24"/>
    <dataValidation type="list" allowBlank="1" showInputMessage="1" showErrorMessage="1" sqref="C23:C24">
      <formula1>"División,Suma,Multiplicación,Resta "</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I1</vt:lpstr>
      <vt:lpstr>I2</vt:lpstr>
      <vt:lpstr>I3</vt:lpstr>
      <vt:lpstr>I4</vt:lpstr>
      <vt:lpstr>I5</vt:lpstr>
      <vt:lpstr>I6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2017-08-09T18:46:06Z</dcterms:created>
  <dcterms:modified xsi:type="dcterms:W3CDTF">2018-09-10T14:56:33Z</dcterms:modified>
</cp:coreProperties>
</file>