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395" windowHeight="9000"/>
  </bookViews>
  <sheets>
    <sheet name="I1" sheetId="1" r:id="rId1"/>
    <sheet name="I2" sheetId="3" r:id="rId2"/>
    <sheet name="I3" sheetId="4" r:id="rId3"/>
    <sheet name="I4" sheetId="5" r:id="rId4"/>
    <sheet name="Hoja2" sheetId="2" state="hidden" r:id="rId5"/>
  </sheets>
  <externalReferences>
    <externalReference r:id="rId6"/>
    <externalReference r:id="rId7"/>
  </externalReferences>
  <definedNames>
    <definedName name="DEPENDENCIA">[1]Dependencias!$A$5:$A$32</definedName>
    <definedName name="dependencias">Hoja2!$A$2:$A$18</definedName>
    <definedName name="OBJETIVOCAL">[1]Objetivos!$A$5:$A$11</definedName>
    <definedName name="objetivos">Hoja2!$F$2:$F$10</definedName>
    <definedName name="PROCESO">[2]listas!$B$5:$B$54</definedName>
    <definedName name="procesos">Hoja2!$H$2:$H$19</definedName>
    <definedName name="proyectos">Hoja2!$J$2:$J$7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5" l="1"/>
  <c r="I57" i="5"/>
  <c r="ES7" i="5" s="1"/>
  <c r="H46" i="5"/>
  <c r="J45" i="5"/>
  <c r="AW7" i="5" s="1"/>
  <c r="H40" i="5"/>
  <c r="G40" i="5"/>
  <c r="K29" i="5"/>
  <c r="C27" i="5"/>
  <c r="C26" i="5"/>
  <c r="C15" i="5"/>
  <c r="FD7" i="5"/>
  <c r="FC7" i="5"/>
  <c r="FB7" i="5"/>
  <c r="FA7" i="5"/>
  <c r="EZ7" i="5"/>
  <c r="EY7" i="5"/>
  <c r="EX7" i="5"/>
  <c r="EW7" i="5"/>
  <c r="EV7" i="5"/>
  <c r="EU7" i="5"/>
  <c r="ET7" i="5"/>
  <c r="ER7" i="5"/>
  <c r="EQ7" i="5"/>
  <c r="EP7" i="5"/>
  <c r="EO7" i="5"/>
  <c r="EN7" i="5"/>
  <c r="EM7" i="5"/>
  <c r="EL7" i="5"/>
  <c r="EK7" i="5"/>
  <c r="EJ7" i="5"/>
  <c r="EI7" i="5"/>
  <c r="EH7" i="5"/>
  <c r="EG7" i="5"/>
  <c r="EF7" i="5"/>
  <c r="EE7" i="5"/>
  <c r="ED7" i="5"/>
  <c r="EC7" i="5"/>
  <c r="EB7" i="5"/>
  <c r="EA7" i="5"/>
  <c r="DZ7" i="5"/>
  <c r="DY7" i="5"/>
  <c r="DX7" i="5"/>
  <c r="DW7" i="5"/>
  <c r="DV7" i="5"/>
  <c r="DU7" i="5"/>
  <c r="DT7" i="5"/>
  <c r="DS7" i="5"/>
  <c r="DR7" i="5"/>
  <c r="DQ7" i="5"/>
  <c r="DP7" i="5"/>
  <c r="DO7" i="5"/>
  <c r="DN7" i="5"/>
  <c r="DM7" i="5"/>
  <c r="DL7" i="5"/>
  <c r="DK7" i="5"/>
  <c r="DJ7" i="5"/>
  <c r="DI7" i="5"/>
  <c r="DH7" i="5"/>
  <c r="DG7" i="5"/>
  <c r="DF7" i="5"/>
  <c r="DE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BZ7" i="5"/>
  <c r="BY7" i="5"/>
  <c r="BX7" i="5"/>
  <c r="BW7" i="5"/>
  <c r="BV7" i="5"/>
  <c r="BU7" i="5"/>
  <c r="BT7" i="5"/>
  <c r="BS7" i="5"/>
  <c r="BR7" i="5"/>
  <c r="BQ7" i="5"/>
  <c r="BP7" i="5"/>
  <c r="BO7" i="5"/>
  <c r="BN7" i="5"/>
  <c r="BM7" i="5"/>
  <c r="BL7" i="5"/>
  <c r="BK7" i="5"/>
  <c r="BJ7" i="5"/>
  <c r="BI7" i="5"/>
  <c r="BH7" i="5"/>
  <c r="BG7" i="5"/>
  <c r="BF7" i="5"/>
  <c r="BE7" i="5"/>
  <c r="BD7" i="5"/>
  <c r="BC7" i="5"/>
  <c r="BB7" i="5"/>
  <c r="BA7" i="5"/>
  <c r="AZ7" i="5"/>
  <c r="AY7" i="5"/>
  <c r="AX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ET5" i="5"/>
  <c r="ES5" i="5"/>
  <c r="ER5" i="5"/>
  <c r="EQ5" i="5"/>
  <c r="J57" i="4"/>
  <c r="I57" i="4"/>
  <c r="H46" i="4"/>
  <c r="J45" i="4"/>
  <c r="AW7" i="4" s="1"/>
  <c r="H40" i="4"/>
  <c r="G40" i="4"/>
  <c r="K29" i="4"/>
  <c r="C27" i="4"/>
  <c r="C26" i="4"/>
  <c r="C15" i="4"/>
  <c r="FD7" i="4"/>
  <c r="FC7" i="4"/>
  <c r="FB7" i="4"/>
  <c r="FA7" i="4"/>
  <c r="EZ7" i="4"/>
  <c r="EY7" i="4"/>
  <c r="EX7" i="4"/>
  <c r="EW7" i="4"/>
  <c r="EV7" i="4"/>
  <c r="EU7" i="4"/>
  <c r="ET7" i="4"/>
  <c r="ES7" i="4"/>
  <c r="ER7" i="4"/>
  <c r="EQ7" i="4"/>
  <c r="EP7" i="4"/>
  <c r="EO7" i="4"/>
  <c r="EN7" i="4"/>
  <c r="EM7" i="4"/>
  <c r="EL7" i="4"/>
  <c r="EK7" i="4"/>
  <c r="EJ7" i="4"/>
  <c r="EI7" i="4"/>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DA7" i="4"/>
  <c r="CZ7" i="4"/>
  <c r="CY7" i="4"/>
  <c r="CX7" i="4"/>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ET5" i="4"/>
  <c r="ES5" i="4"/>
  <c r="ER5" i="4"/>
  <c r="EQ5" i="4"/>
  <c r="J57" i="3"/>
  <c r="ET7" i="3" s="1"/>
  <c r="I57" i="3"/>
  <c r="ES7" i="3" s="1"/>
  <c r="H46" i="3"/>
  <c r="J45" i="3"/>
  <c r="AW7" i="3" s="1"/>
  <c r="H40" i="3"/>
  <c r="G40" i="3"/>
  <c r="K29" i="3"/>
  <c r="C27" i="3"/>
  <c r="C26" i="3"/>
  <c r="C15" i="3"/>
  <c r="FD7" i="3"/>
  <c r="FC7" i="3"/>
  <c r="FB7" i="3"/>
  <c r="FA7" i="3"/>
  <c r="EZ7" i="3"/>
  <c r="EY7" i="3"/>
  <c r="EX7" i="3"/>
  <c r="EW7" i="3"/>
  <c r="EV7" i="3"/>
  <c r="EU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l="1"/>
  <c r="A17" i="2"/>
  <c r="A16" i="2"/>
  <c r="A15" i="2"/>
  <c r="A14" i="2"/>
  <c r="A13" i="2"/>
  <c r="A12" i="2"/>
  <c r="A11" i="2"/>
  <c r="A10" i="2"/>
  <c r="A9" i="2"/>
  <c r="A8" i="2"/>
  <c r="A7" i="2"/>
  <c r="A6" i="2"/>
  <c r="A5" i="2"/>
  <c r="A4" i="2"/>
  <c r="A3" i="2"/>
  <c r="A2" i="2"/>
  <c r="J57" i="1"/>
  <c r="ET7" i="1" s="1"/>
  <c r="I57" i="1"/>
  <c r="ES7" i="1" s="1"/>
  <c r="H46" i="1"/>
  <c r="J45" i="1"/>
  <c r="AW7" i="1" s="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<sst xmlns="http://schemas.openxmlformats.org/spreadsheetml/2006/main" count="1034" uniqueCount="232">
  <si>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</si>
  <si>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</si>
  <si>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</si>
  <si>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</si>
  <si>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</si>
  <si>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</si>
  <si>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</si>
  <si>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</si>
  <si>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</si>
  <si>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</si>
  <si>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</si>
  <si>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</si>
  <si>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</si>
  <si>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</si>
  <si>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</si>
  <si>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</si>
  <si>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</si>
  <si>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</si>
  <si>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</si>
  <si>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</si>
  <si>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</si>
  <si>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</si>
  <si>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</si>
  <si>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</si>
  <si>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</si>
  <si>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</si>
  <si>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</si>
  <si>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</si>
  <si>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</si>
  <si>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</si>
  <si>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</si>
  <si>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</si>
  <si>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</si>
  <si>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</si>
  <si>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</si>
  <si>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</si>
  <si>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</si>
  <si>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</si>
  <si>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</si>
  <si>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</si>
  <si>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</si>
  <si>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</si>
  <si>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</si>
  <si>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</si>
  <si>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</si>
  <si>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</si>
  <si>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</si>
  <si>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</si>
  <si>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</si>
  <si>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</si>
  <si>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</si>
  <si>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</si>
  <si>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</si>
  <si>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</si>
  <si>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</si>
  <si>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</si>
  <si>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</si>
  <si>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</si>
  <si>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</si>
  <si>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</si>
  <si>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</si>
  <si>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</si>
  <si>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</si>
  <si>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</si>
  <si>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</si>
  <si>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</si>
  <si>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</si>
  <si>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</si>
  <si>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</si>
  <si>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</si>
  <si>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</si>
  <si>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</si>
  <si>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</si>
  <si>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</si>
  <si>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</si>
  <si>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</si>
  <si>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</si>
  <si>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</si>
  <si>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</si>
  <si>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</si>
  <si>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</si>
  <si>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</si>
  <si>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</si>
  <si>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</si>
  <si>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</si>
  <si>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</si>
  <si>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</si>
  <si>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</si>
  <si>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</si>
  <si>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</si>
  <si>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</si>
  <si>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</si>
  <si>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</si>
  <si>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</si>
  <si>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</si>
  <si>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</si>
  <si>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</si>
  <si>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</si>
  <si>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</si>
  <si>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</si>
  <si>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</si>
  <si>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</si>
  <si>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</si>
  <si>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</si>
  <si>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</si>
  <si>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</si>
  <si>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</si>
  <si>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</si>
  <si>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</si>
  <si>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</si>
  <si>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</si>
  <si>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</si>
  <si>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</si>
  <si>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</si>
  <si>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</si>
  <si>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</si>
  <si>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</si>
  <si>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</si>
  <si>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</si>
  <si>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</si>
  <si>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</si>
  <si>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</si>
  <si>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</si>
  <si>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</si>
  <si>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</si>
  <si>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</si>
  <si>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</si>
  <si>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</si>
  <si>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</si>
  <si>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</si>
  <si>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</si>
  <si>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</si>
  <si>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</si>
  <si>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</si>
  <si>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</si>
  <si>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</si>
  <si>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</si>
  <si>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</si>
  <si>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</si>
  <si>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</si>
  <si>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</si>
  <si>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</si>
  <si>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</si>
  <si>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</si>
  <si>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</si>
  <si>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</si>
  <si>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</si>
  <si>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</si>
  <si>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</si>
  <si>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</si>
  <si>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</si>
  <si>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</si>
  <si>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</si>
  <si>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</si>
  <si>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</si>
  <si>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</si>
  <si>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</si>
  <si>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</si>
  <si>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</si>
  <si>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</si>
  <si>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</si>
  <si>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</si>
  <si>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</si>
  <si>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</si>
  <si>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</si>
  <si>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</si>
  <si>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</si>
  <si>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</si>
  <si>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</si>
  <si>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</si>
  <si>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</si>
  <si>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</si>
  <si>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</si>
  <si>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</si>
  <si>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</si>
  <si>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</si>
  <si>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</si>
  <si>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</si>
  <si>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</si>
  <si>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</si>
  <si>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</si>
  <si>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</si>
  <si>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</si>
  <si>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</si>
  <si>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</si>
  <si>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</si>
  <si>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</si>
  <si>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</si>
  <si>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</si>
  <si>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</si>
  <si>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</si>
  <si>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</si>
  <si>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</si>
  <si>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</si>
  <si>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Índice de Acciones disciplinarias</t>
  </si>
  <si>
    <t>I1</t>
  </si>
  <si>
    <t>Seguimiento al tramite de  los procesos disciplinarios radicados en la oficina.</t>
  </si>
  <si>
    <t>Proceso</t>
  </si>
  <si>
    <t>Gestión Disciplinaria</t>
  </si>
  <si>
    <t>Garantizar la función disciplinaria en los servidores públicos del INPEC de forma tal que se  inicie y finalice el proceso con las garantías procesales, así como la implementación de políticas de prevención de las conductas que constituyan falta disciplinaria.</t>
  </si>
  <si>
    <t xml:space="preserve">OFIDI - OFICINA DE CONTROL INTERNO DISCIPLINARIO </t>
  </si>
  <si>
    <t>Porcentaje</t>
  </si>
  <si>
    <t>Trimestral</t>
  </si>
  <si>
    <t>Eficacia</t>
  </si>
  <si>
    <t>Positiva</t>
  </si>
  <si>
    <t>Tolerancia Inferior</t>
  </si>
  <si>
    <t>El N° de acciones disciplinarias con resuelve  en el periodo</t>
  </si>
  <si>
    <t xml:space="preserve">El Número de procesos  disciplinarios </t>
  </si>
  <si>
    <t>Base de datos registro procesos</t>
  </si>
  <si>
    <t>Calificación dada como resultado del seguimiento al resuelve de los procesos disciplinarios</t>
  </si>
  <si>
    <t xml:space="preserve">Total de  procesos disciplinarios </t>
  </si>
  <si>
    <t xml:space="preserve">Calificación dada como resultado del seguimiento al resuelve de los procesos disciplinarios </t>
  </si>
  <si>
    <t>I2</t>
  </si>
  <si>
    <t>I3</t>
  </si>
  <si>
    <t>I4</t>
  </si>
  <si>
    <t>Índice de prevención disciplinaria</t>
  </si>
  <si>
    <t>Seguimiento al avance en la ejecución de acciones en pro de la prevención disciplinaria.</t>
  </si>
  <si>
    <t xml:space="preserve">El N° de acciones disciplinarias de las proyectadas ejecutadas </t>
  </si>
  <si>
    <t>El Número de acciones proyectadas</t>
  </si>
  <si>
    <t>Plan CID</t>
  </si>
  <si>
    <t>Calificación de avance en la implementación de acciones de prevención disciplinaria</t>
  </si>
  <si>
    <t>Total de  acciones proyectadas</t>
  </si>
  <si>
    <t>Índice de Fallos Sancionatorios</t>
  </si>
  <si>
    <t>Seguimiento al resuelve de los procesos disciplinarios.</t>
  </si>
  <si>
    <t>El Número de procesos disciplinarios radicados</t>
  </si>
  <si>
    <t>El N° de sanciones de procesos disciplinarios en primera instancia</t>
  </si>
  <si>
    <t>Total de  procesos disciplinarios radicados</t>
  </si>
  <si>
    <t>Índice de tramite de quejas a nivel nacional</t>
  </si>
  <si>
    <t>Seguimiento al tramite de  las quejas e informes radicados en la oficina.</t>
  </si>
  <si>
    <t>El N° de quejas e informes disciplinarias tramitadas  en el periodo</t>
  </si>
  <si>
    <t>El Número de quejas e informes disciplinarios radicados</t>
  </si>
  <si>
    <t>Total de  quejas e informes disciplinarios radicados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</si>
</sst>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8"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1"/>
      <color rgb="FF000000"/>
      <name val="Calibri"/>
      <family val="2"/>
    </font>
    <font>
      <sz val="10"/>
      <color rgb="FF000000"/>
      <name val="Arial Narrow"/>
      <family val="2"/>
    </font>
    <font>
      <sz val="11"/>
      <name val="Calibr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
      <patternFill patternType="solid">
        <fgColor rgb="FFFFFFFF"/>
        <bgColor rgb="FFFFFFFF"/>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cellStyleXfs>
  <cellXfs count="198">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4" fontId="2" fillId="3" borderId="1" xfId="0" applyNumberFormat="1" applyFont="1" applyFill="1" applyBorder="1" applyAlignment="1" applyProtection="1">
      <alignment horizontal="right"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43" fontId="2" fillId="0" borderId="37"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43" fontId="2" fillId="0" borderId="1" xfId="1" applyFont="1" applyBorder="1" applyAlignment="1" applyProtection="1">
      <alignment horizontal="right" vertical="center" wrapText="1"/>
      <protection locked="0" hidden="1"/>
    </xf>
    <xf numFmtId="43" fontId="2" fillId="0" borderId="1" xfId="1" applyFont="1" applyBorder="1" applyAlignment="1" applyProtection="1">
      <alignment horizontal="right" vertical="center" wrapText="1"/>
    </xf>
    <xf numFmtId="43"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5" fontId="2" fillId="3" borderId="37" xfId="2" applyNumberFormat="1" applyFont="1" applyFill="1" applyBorder="1" applyAlignment="1" applyProtection="1">
      <alignment horizontal="right" vertical="center" wrapText="1"/>
    </xf>
    <xf numFmtId="165" fontId="2" fillId="3" borderId="1" xfId="2" applyNumberFormat="1" applyFont="1" applyFill="1" applyBorder="1" applyAlignment="1" applyProtection="1">
      <alignment horizontal="right" vertical="center" wrapText="1"/>
    </xf>
    <xf numFmtId="165"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43" fontId="17" fillId="4" borderId="35" xfId="1"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0" fillId="12" borderId="47"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wrapText="1"/>
    </xf>
    <xf numFmtId="165" fontId="13" fillId="0" borderId="37"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5"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5"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0" fontId="13" fillId="0" borderId="40"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4"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5"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43"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43"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8" fillId="13"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16" fillId="12" borderId="44" xfId="0" applyFont="1" applyFill="1" applyBorder="1" applyAlignment="1" applyProtection="1">
      <alignment horizontal="center" vertical="center" wrapText="1"/>
    </xf>
    <xf numFmtId="0" fontId="17" fillId="13" borderId="1" xfId="0" applyFont="1" applyFill="1" applyBorder="1" applyAlignment="1" applyProtection="1">
      <alignmen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17" fillId="1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9" fontId="2" fillId="0" borderId="34" xfId="2" applyFont="1" applyBorder="1" applyAlignment="1" applyProtection="1">
      <alignment horizontal="center" vertical="center" wrapText="1"/>
      <protection locked="0" hidden="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26" fillId="14" borderId="48" xfId="3" applyFont="1" applyFill="1" applyBorder="1" applyAlignment="1">
      <alignment horizontal="justify" vertical="center" wrapText="1"/>
    </xf>
    <xf numFmtId="0" fontId="27" fillId="0" borderId="49" xfId="3" applyFont="1" applyBorder="1" applyAlignment="1">
      <alignment horizontal="justify" vertical="center" wrapText="1"/>
    </xf>
  </cellXfs>
  <cellStyles count="4">
    <cellStyle name="Millares" xfId="1" builtinId="3"/>
    <cellStyle name="Normal" xfId="0" builtinId="0"/>
    <cellStyle name="Normal 2" xfId="3"/>
    <cellStyle name="Porcentaje" xfId="2" builtin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FF44" sqref="FF44"/>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194</v>
      </c>
      <c r="E7" s="143"/>
      <c r="F7" s="143"/>
      <c r="G7" s="143"/>
      <c r="H7" s="144"/>
      <c r="I7" s="39" t="s">
        <v>63</v>
      </c>
      <c r="J7" s="40" t="s">
        <v>195</v>
      </c>
      <c r="T7" s="97" t="str">
        <f>+D7</f>
        <v>Índice de Acciones disciplinarias</v>
      </c>
      <c r="U7" s="98" t="str">
        <f>+D9</f>
        <v>Seguimiento al tramite de  los procesos disciplinarios radicados en la oficina.</v>
      </c>
      <c r="V7" s="98" t="e">
        <f>+#REF!</f>
        <v>#REF!</v>
      </c>
      <c r="W7" s="98" t="e">
        <f>+#REF!</f>
        <v>#REF!</v>
      </c>
      <c r="X7" s="98" t="str">
        <f>+D17</f>
        <v>Garantizar la función disciplinaria en los servidores públicos del INPEC de forma tal que se  inicie y finalice el proceso con las garantías procesales, así como la implementación de políticas de prevención de las conductas que constituyan falta disciplinaria.</v>
      </c>
      <c r="Y7" s="98">
        <f>+D19</f>
        <v>0</v>
      </c>
      <c r="Z7" s="98" t="e">
        <f>+#REF!</f>
        <v>#REF!</v>
      </c>
      <c r="AA7" s="98" t="str">
        <f>+F23</f>
        <v>El N° de acciones disciplinarias con resuelve  en el periodo</v>
      </c>
      <c r="AB7" s="98" t="str">
        <f>+F24</f>
        <v xml:space="preserve">El Número de procesos  disciplinarios </v>
      </c>
      <c r="AC7" s="98" t="str">
        <f>+E27</f>
        <v xml:space="preserve">Total de  procesos disciplinarios </v>
      </c>
      <c r="AD7" s="98" t="str">
        <f>+E26</f>
        <v xml:space="preserve">Calificación dada como resultado del seguimiento al resuelve de los procesos disciplinarios </v>
      </c>
      <c r="AE7" s="98" t="str">
        <f>+J23</f>
        <v>Base de datos registro procesos</v>
      </c>
      <c r="AF7" s="98" t="str">
        <f>+J24</f>
        <v>Base de datos registro procesos</v>
      </c>
      <c r="AG7" s="98" t="str">
        <f>+C29</f>
        <v>Trimestral</v>
      </c>
      <c r="AH7" s="98" t="str">
        <f>+F29</f>
        <v>Eficacia</v>
      </c>
      <c r="AI7" s="98" t="str">
        <f>+I29</f>
        <v>Positiva</v>
      </c>
      <c r="AJ7" s="99" t="str">
        <f>+D31</f>
        <v>Porcentaje</v>
      </c>
      <c r="AK7" s="100">
        <f>+H31</f>
        <v>42005</v>
      </c>
      <c r="AL7" s="101">
        <f>+J31</f>
        <v>0</v>
      </c>
      <c r="AM7" s="98" t="str">
        <f>+D33</f>
        <v xml:space="preserve">OFIDI - OFICINA DE CONTROL INTERNO DISCIPLINARIO </v>
      </c>
      <c r="AN7" s="98" t="str">
        <f>CONCATENATE(I33," ",J33)</f>
        <v xml:space="preserve">OFIDI - OFICINA DE CONTROL INTERNO DISCIPLINARIO  </v>
      </c>
      <c r="AO7" s="102" t="e">
        <f>+#REF!</f>
        <v>#REF!</v>
      </c>
      <c r="AP7" s="102" t="e">
        <f>+#REF!</f>
        <v>#REF!</v>
      </c>
      <c r="AQ7" s="102" t="e">
        <f>+#REF!</f>
        <v>#REF!</v>
      </c>
      <c r="AR7" s="102" t="e">
        <f>+#REF!</f>
        <v>#REF!</v>
      </c>
      <c r="AS7" s="103">
        <f>+B45</f>
        <v>0.3</v>
      </c>
      <c r="AT7" s="103">
        <f>+D45</f>
        <v>0.3</v>
      </c>
      <c r="AU7" s="103">
        <f>+F45</f>
        <v>0.3</v>
      </c>
      <c r="AV7" s="103">
        <f>+H45</f>
        <v>0.3</v>
      </c>
      <c r="AW7" s="101">
        <f>+J45</f>
        <v>0.3</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196</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x14ac:dyDescent="0.25">
      <c r="B23" s="151" t="s">
        <v>67</v>
      </c>
      <c r="C23" s="152" t="s">
        <v>68</v>
      </c>
      <c r="D23" s="151" t="s">
        <v>184</v>
      </c>
      <c r="E23" s="39" t="s">
        <v>55</v>
      </c>
      <c r="F23" s="196" t="s">
        <v>206</v>
      </c>
      <c r="G23" s="197"/>
      <c r="H23" s="197"/>
      <c r="I23" s="151" t="s">
        <v>69</v>
      </c>
      <c r="J23" s="8" t="s">
        <v>208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x14ac:dyDescent="0.25">
      <c r="B24" s="151"/>
      <c r="C24" s="152"/>
      <c r="D24" s="151"/>
      <c r="E24" s="39" t="s">
        <v>56</v>
      </c>
      <c r="F24" s="196" t="s">
        <v>207</v>
      </c>
      <c r="G24" s="197"/>
      <c r="H24" s="197"/>
      <c r="I24" s="151"/>
      <c r="J24" s="8" t="s">
        <v>208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de acciones disciplinarias con resuelve  en el periodo</v>
      </c>
      <c r="D26" s="157"/>
      <c r="E26" s="158" t="s">
        <v>211</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 xml:space="preserve">El Número de procesos  disciplinarios </v>
      </c>
      <c r="D27" s="157"/>
      <c r="E27" s="158" t="s">
        <v>210</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45" t="s">
        <v>71</v>
      </c>
      <c r="C29" s="158" t="s">
        <v>202</v>
      </c>
      <c r="D29" s="158"/>
      <c r="E29" s="45" t="s">
        <v>14</v>
      </c>
      <c r="F29" s="158" t="s">
        <v>203</v>
      </c>
      <c r="G29" s="158"/>
      <c r="H29" s="45"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201</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30</v>
      </c>
      <c r="D37" s="195"/>
      <c r="E37" s="163" t="s">
        <v>75</v>
      </c>
      <c r="F37" s="163"/>
      <c r="G37" s="53">
        <v>30</v>
      </c>
      <c r="H37" s="163" t="s">
        <v>205</v>
      </c>
      <c r="I37" s="163"/>
      <c r="J37" s="53">
        <v>10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54" t="s">
        <v>81</v>
      </c>
      <c r="F39" s="54" t="s">
        <v>80</v>
      </c>
      <c r="G39" s="54" t="s">
        <v>81</v>
      </c>
      <c r="H39" s="54" t="s">
        <v>80</v>
      </c>
      <c r="I39" s="151" t="s">
        <v>82</v>
      </c>
      <c r="J39" s="187"/>
      <c r="L39" s="83"/>
      <c r="M39" s="83"/>
      <c r="N39" s="83"/>
      <c r="O39" s="83"/>
    </row>
    <row r="40" spans="2:216" ht="13.5" thickBot="1" x14ac:dyDescent="0.3">
      <c r="B40" s="165"/>
      <c r="C40" s="188">
        <v>1</v>
      </c>
      <c r="D40" s="188"/>
      <c r="E40" s="55">
        <v>1</v>
      </c>
      <c r="F40" s="55">
        <v>0.9</v>
      </c>
      <c r="G40" s="55">
        <f>+F40</f>
        <v>0.9</v>
      </c>
      <c r="H40" s="55">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0.3</v>
      </c>
      <c r="C45" s="185"/>
      <c r="D45" s="186">
        <v>0.3</v>
      </c>
      <c r="E45" s="185"/>
      <c r="F45" s="186">
        <v>0.3</v>
      </c>
      <c r="G45" s="185"/>
      <c r="H45" s="186">
        <v>0.3</v>
      </c>
      <c r="I45" s="185"/>
      <c r="J45" s="57">
        <f>+IF(I29="SUMA",(B45+D45+F45+H45),H45)</f>
        <v>0.3</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 ref="E37:F37"/>
    <mergeCell ref="H37:I37"/>
    <mergeCell ref="B38:B40"/>
    <mergeCell ref="C38:D38"/>
    <mergeCell ref="E38:F38"/>
    <mergeCell ref="G38:H38"/>
    <mergeCell ref="I38:J38"/>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I33:J33"/>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E3:J3"/>
    <mergeCell ref="T4:T5"/>
    <mergeCell ref="AG4:AG5"/>
    <mergeCell ref="AH4:AH5"/>
    <mergeCell ref="AI4:AI5"/>
    <mergeCell ref="AA4:AA5"/>
    <mergeCell ref="AB4:AB5"/>
    <mergeCell ref="AC4:AC5"/>
    <mergeCell ref="U4:U5"/>
    <mergeCell ref="V4:V5"/>
    <mergeCell ref="W4:W5"/>
    <mergeCell ref="X4:X5"/>
    <mergeCell ref="Y4:Y5"/>
    <mergeCell ref="Z4:Z5"/>
  </mergeCells>
  <conditionalFormatting sqref="AM26:AR26 AI26:AJ26">
    <cfRule type="cellIs" dxfId="3" priority="2"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M37" sqref="M37"/>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215</v>
      </c>
      <c r="E7" s="143"/>
      <c r="F7" s="143"/>
      <c r="G7" s="143"/>
      <c r="H7" s="144"/>
      <c r="I7" s="124" t="s">
        <v>63</v>
      </c>
      <c r="J7" s="40" t="s">
        <v>212</v>
      </c>
      <c r="T7" s="97" t="str">
        <f>+D7</f>
        <v>Índice de prevención disciplinaria</v>
      </c>
      <c r="U7" s="98" t="str">
        <f>+D9</f>
        <v>Seguimiento al avance en la ejecución de acciones en pro de la prevención disciplinaria.</v>
      </c>
      <c r="V7" s="98" t="e">
        <f>+#REF!</f>
        <v>#REF!</v>
      </c>
      <c r="W7" s="98" t="e">
        <f>+#REF!</f>
        <v>#REF!</v>
      </c>
      <c r="X7" s="98" t="str">
        <f>+D17</f>
        <v>Garantizar la función disciplinaria en los servidores públicos del INPEC de forma tal que se  inicie y finalice el proceso con las garantías procesales, así como la implementación de políticas de prevención de las conductas que constituyan falta disciplinaria.</v>
      </c>
      <c r="Y7" s="98">
        <f>+D19</f>
        <v>0</v>
      </c>
      <c r="Z7" s="98" t="e">
        <f>+#REF!</f>
        <v>#REF!</v>
      </c>
      <c r="AA7" s="98" t="str">
        <f>+F23</f>
        <v xml:space="preserve">El N° de acciones disciplinarias de las proyectadas ejecutadas </v>
      </c>
      <c r="AB7" s="98" t="str">
        <f>+F24</f>
        <v>El Número de acciones proyectadas</v>
      </c>
      <c r="AC7" s="98" t="str">
        <f>+E27</f>
        <v>Total de  acciones proyectadas</v>
      </c>
      <c r="AD7" s="98" t="str">
        <f>+E26</f>
        <v>Calificación de avance en la implementación de acciones de prevención disciplinaria</v>
      </c>
      <c r="AE7" s="98" t="str">
        <f>+J23</f>
        <v>Plan CID</v>
      </c>
      <c r="AF7" s="98" t="str">
        <f>+J24</f>
        <v>Plan CID</v>
      </c>
      <c r="AG7" s="98" t="str">
        <f>+C29</f>
        <v>Trimestral</v>
      </c>
      <c r="AH7" s="98" t="str">
        <f>+F29</f>
        <v>Eficacia</v>
      </c>
      <c r="AI7" s="98" t="str">
        <f>+I29</f>
        <v>Positiva</v>
      </c>
      <c r="AJ7" s="99" t="str">
        <f>+D31</f>
        <v>Porcentaje</v>
      </c>
      <c r="AK7" s="100">
        <f>+H31</f>
        <v>42005</v>
      </c>
      <c r="AL7" s="101">
        <f>+J31</f>
        <v>0</v>
      </c>
      <c r="AM7" s="98" t="str">
        <f>+D33</f>
        <v xml:space="preserve">OFIDI - OFICINA DE CONTROL INTERNO DISCIPLINARIO </v>
      </c>
      <c r="AN7" s="98" t="str">
        <f>CONCATENATE(I33," ",J33)</f>
        <v xml:space="preserve">OFIDI - OFICINA DE CONTROL INTERNO DISCIPLINARIO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216</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217</v>
      </c>
      <c r="G23" s="197"/>
      <c r="H23" s="197"/>
      <c r="I23" s="151" t="s">
        <v>69</v>
      </c>
      <c r="J23" s="8" t="s">
        <v>219</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218</v>
      </c>
      <c r="G24" s="197"/>
      <c r="H24" s="197"/>
      <c r="I24" s="151"/>
      <c r="J24" s="8" t="s">
        <v>219</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 xml:space="preserve">El N° de acciones disciplinarias de las proyectadas ejecutadas </v>
      </c>
      <c r="D26" s="157"/>
      <c r="E26" s="158" t="s">
        <v>220</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Número de acciones proyectadas</v>
      </c>
      <c r="D27" s="157"/>
      <c r="E27" s="158" t="s">
        <v>221</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201</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205</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2"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D7" sqref="D7:H7"/>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222</v>
      </c>
      <c r="E7" s="143"/>
      <c r="F7" s="143"/>
      <c r="G7" s="143"/>
      <c r="H7" s="144"/>
      <c r="I7" s="124" t="s">
        <v>63</v>
      </c>
      <c r="J7" s="40" t="s">
        <v>213</v>
      </c>
      <c r="T7" s="97" t="str">
        <f>+D7</f>
        <v>Índice de Fallos Sancionatorios</v>
      </c>
      <c r="U7" s="98" t="str">
        <f>+D9</f>
        <v>Seguimiento al resuelve de los procesos disciplinarios.</v>
      </c>
      <c r="V7" s="98" t="e">
        <f>+#REF!</f>
        <v>#REF!</v>
      </c>
      <c r="W7" s="98" t="e">
        <f>+#REF!</f>
        <v>#REF!</v>
      </c>
      <c r="X7" s="98" t="str">
        <f>+D17</f>
        <v>Garantizar la función disciplinaria en los servidores públicos del INPEC de forma tal que se  inicie y finalice el proceso con las garantías procesales, así como la implementación de políticas de prevención de las conductas que constituyan falta disciplinaria.</v>
      </c>
      <c r="Y7" s="98">
        <f>+D19</f>
        <v>0</v>
      </c>
      <c r="Z7" s="98" t="e">
        <f>+#REF!</f>
        <v>#REF!</v>
      </c>
      <c r="AA7" s="98" t="str">
        <f>+F23</f>
        <v>El N° de sanciones de procesos disciplinarios en primera instancia</v>
      </c>
      <c r="AB7" s="98" t="str">
        <f>+F24</f>
        <v>El Número de procesos disciplinarios radicados</v>
      </c>
      <c r="AC7" s="98" t="str">
        <f>+E27</f>
        <v>Total de  procesos disciplinarios radicados</v>
      </c>
      <c r="AD7" s="98" t="str">
        <f>+E26</f>
        <v>Calificación dada como resultado del seguimiento al resuelve de los procesos disciplinarios</v>
      </c>
      <c r="AE7" s="98" t="str">
        <f>+J23</f>
        <v>Base de datos registro procesos</v>
      </c>
      <c r="AF7" s="98" t="str">
        <f>+J24</f>
        <v>Base de datos registro procesos</v>
      </c>
      <c r="AG7" s="98" t="str">
        <f>+C29</f>
        <v>Trimestral</v>
      </c>
      <c r="AH7" s="98" t="str">
        <f>+F29</f>
        <v>Eficacia</v>
      </c>
      <c r="AI7" s="98" t="str">
        <f>+I29</f>
        <v>Positiva</v>
      </c>
      <c r="AJ7" s="99" t="str">
        <f>+D31</f>
        <v>Porcentaje</v>
      </c>
      <c r="AK7" s="100">
        <f>+H31</f>
        <v>42005</v>
      </c>
      <c r="AL7" s="101">
        <f>+J31</f>
        <v>0</v>
      </c>
      <c r="AM7" s="98" t="str">
        <f>+D33</f>
        <v xml:space="preserve">OFIDI - OFICINA DE CONTROL INTERNO DISCIPLINARIO </v>
      </c>
      <c r="AN7" s="98" t="str">
        <f>CONCATENATE(I33," ",J33)</f>
        <v xml:space="preserve">OFIDI - OFICINA DE CONTROL INTERNO DISCIPLINARIO  </v>
      </c>
      <c r="AO7" s="102" t="e">
        <f>+#REF!</f>
        <v>#REF!</v>
      </c>
      <c r="AP7" s="102" t="e">
        <f>+#REF!</f>
        <v>#REF!</v>
      </c>
      <c r="AQ7" s="102" t="e">
        <f>+#REF!</f>
        <v>#REF!</v>
      </c>
      <c r="AR7" s="102" t="e">
        <f>+#REF!</f>
        <v>#REF!</v>
      </c>
      <c r="AS7" s="103">
        <f>+B45</f>
        <v>0.1</v>
      </c>
      <c r="AT7" s="103">
        <f>+D45</f>
        <v>0.1</v>
      </c>
      <c r="AU7" s="103">
        <f>+F45</f>
        <v>0.1</v>
      </c>
      <c r="AV7" s="103">
        <f>+H45</f>
        <v>0.1</v>
      </c>
      <c r="AW7" s="101">
        <f>+J45</f>
        <v>0.1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223</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225</v>
      </c>
      <c r="G23" s="197"/>
      <c r="H23" s="197"/>
      <c r="I23" s="151" t="s">
        <v>69</v>
      </c>
      <c r="J23" s="8" t="s">
        <v>208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224</v>
      </c>
      <c r="G24" s="197"/>
      <c r="H24" s="197"/>
      <c r="I24" s="151"/>
      <c r="J24" s="8" t="s">
        <v>208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de sanciones de procesos disciplinarios en primera instancia</v>
      </c>
      <c r="D26" s="157"/>
      <c r="E26" s="158" t="s">
        <v>209</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Número de procesos disciplinarios radicados</v>
      </c>
      <c r="D27" s="157"/>
      <c r="E27" s="158" t="s">
        <v>226</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201</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v>
      </c>
      <c r="D37" s="195"/>
      <c r="E37" s="163" t="s">
        <v>75</v>
      </c>
      <c r="F37" s="163"/>
      <c r="G37" s="53">
        <v>10</v>
      </c>
      <c r="H37" s="163" t="s">
        <v>205</v>
      </c>
      <c r="I37" s="163"/>
      <c r="J37" s="53">
        <v>5</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0.1</v>
      </c>
      <c r="C45" s="185"/>
      <c r="D45" s="186">
        <v>0.1</v>
      </c>
      <c r="E45" s="185"/>
      <c r="F45" s="186">
        <v>0.1</v>
      </c>
      <c r="G45" s="185"/>
      <c r="H45" s="186">
        <v>0.1</v>
      </c>
      <c r="I45" s="185"/>
      <c r="J45" s="57">
        <f>+IF(I29="SUMA",(B45+D45+F45+H45),H45)</f>
        <v>0.1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1"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M45" sqref="M45"/>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227</v>
      </c>
      <c r="E7" s="143"/>
      <c r="F7" s="143"/>
      <c r="G7" s="143"/>
      <c r="H7" s="144"/>
      <c r="I7" s="124" t="s">
        <v>63</v>
      </c>
      <c r="J7" s="40" t="s">
        <v>214</v>
      </c>
      <c r="T7" s="97" t="str">
        <f>+D7</f>
        <v>Índice de tramite de quejas a nivel nacional</v>
      </c>
      <c r="U7" s="98" t="str">
        <f>+D9</f>
        <v>Seguimiento al tramite de  las quejas e informes radicados en la oficina.</v>
      </c>
      <c r="V7" s="98" t="e">
        <f>+#REF!</f>
        <v>#REF!</v>
      </c>
      <c r="W7" s="98" t="e">
        <f>+#REF!</f>
        <v>#REF!</v>
      </c>
      <c r="X7" s="98" t="str">
        <f>+D17</f>
        <v>Garantizar la función disciplinaria en los servidores públicos del INPEC de forma tal que se  inicie y finalice el proceso con las garantías procesales, así como la implementación de políticas de prevención de las conductas que constituyan falta disciplinaria.</v>
      </c>
      <c r="Y7" s="98">
        <f>+D19</f>
        <v>0</v>
      </c>
      <c r="Z7" s="98" t="e">
        <f>+#REF!</f>
        <v>#REF!</v>
      </c>
      <c r="AA7" s="98" t="str">
        <f>+F23</f>
        <v>El N° de quejas e informes disciplinarias tramitadas  en el periodo</v>
      </c>
      <c r="AB7" s="98" t="str">
        <f>+F24</f>
        <v>El Número de quejas e informes disciplinarios radicados</v>
      </c>
      <c r="AC7" s="98" t="str">
        <f>+E27</f>
        <v>Total de  quejas e informes disciplinarios radicados</v>
      </c>
      <c r="AD7" s="98" t="str">
        <f>+E26</f>
        <v>Calificación dada como resultado del seguimiento al resuelve de los procesos disciplinarios</v>
      </c>
      <c r="AE7" s="98" t="str">
        <f>+J23</f>
        <v>Base de datos registro procesos</v>
      </c>
      <c r="AF7" s="98" t="str">
        <f>+J24</f>
        <v>Base de datos registro procesos</v>
      </c>
      <c r="AG7" s="98" t="str">
        <f>+C29</f>
        <v>Trimestral</v>
      </c>
      <c r="AH7" s="98" t="str">
        <f>+F29</f>
        <v>Eficacia</v>
      </c>
      <c r="AI7" s="98" t="str">
        <f>+I29</f>
        <v>Positiva</v>
      </c>
      <c r="AJ7" s="99" t="str">
        <f>+D31</f>
        <v>Porcentaje</v>
      </c>
      <c r="AK7" s="100">
        <f>+H31</f>
        <v>42005</v>
      </c>
      <c r="AL7" s="101">
        <f>+J31</f>
        <v>0</v>
      </c>
      <c r="AM7" s="98" t="str">
        <f>+D33</f>
        <v xml:space="preserve">OFIDI - OFICINA DE CONTROL INTERNO DISCIPLINARIO </v>
      </c>
      <c r="AN7" s="98" t="str">
        <f>CONCATENATE(I33," ",J33)</f>
        <v xml:space="preserve">OFIDI - OFICINA DE CONTROL INTERNO DISCIPLINARIO  </v>
      </c>
      <c r="AO7" s="102" t="e">
        <f>+#REF!</f>
        <v>#REF!</v>
      </c>
      <c r="AP7" s="102" t="e">
        <f>+#REF!</f>
        <v>#REF!</v>
      </c>
      <c r="AQ7" s="102" t="e">
        <f>+#REF!</f>
        <v>#REF!</v>
      </c>
      <c r="AR7" s="102" t="e">
        <f>+#REF!</f>
        <v>#REF!</v>
      </c>
      <c r="AS7" s="103">
        <f>+B45</f>
        <v>0.7</v>
      </c>
      <c r="AT7" s="103">
        <f>+D45</f>
        <v>0.7</v>
      </c>
      <c r="AU7" s="103">
        <f>+F45</f>
        <v>0.7</v>
      </c>
      <c r="AV7" s="103">
        <f>+H45</f>
        <v>0.7</v>
      </c>
      <c r="AW7" s="101">
        <f>+J45</f>
        <v>0.7</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228</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113</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198</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200</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customHeight="1" x14ac:dyDescent="0.25">
      <c r="B23" s="151" t="s">
        <v>67</v>
      </c>
      <c r="C23" s="152" t="s">
        <v>68</v>
      </c>
      <c r="D23" s="151" t="s">
        <v>184</v>
      </c>
      <c r="E23" s="124" t="s">
        <v>55</v>
      </c>
      <c r="F23" s="196" t="s">
        <v>229</v>
      </c>
      <c r="G23" s="197"/>
      <c r="H23" s="197"/>
      <c r="I23" s="151" t="s">
        <v>69</v>
      </c>
      <c r="J23" s="8" t="s">
        <v>208</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customHeight="1" x14ac:dyDescent="0.25">
      <c r="B24" s="151"/>
      <c r="C24" s="152"/>
      <c r="D24" s="151"/>
      <c r="E24" s="124" t="s">
        <v>56</v>
      </c>
      <c r="F24" s="196" t="s">
        <v>230</v>
      </c>
      <c r="G24" s="197"/>
      <c r="H24" s="197"/>
      <c r="I24" s="151"/>
      <c r="J24" s="8" t="s">
        <v>208</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 de quejas e informes disciplinarias tramitadas  en el periodo</v>
      </c>
      <c r="D26" s="157"/>
      <c r="E26" s="158" t="s">
        <v>209</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Número de quejas e informes disciplinarios radicados</v>
      </c>
      <c r="D27" s="157"/>
      <c r="E27" s="158" t="s">
        <v>231</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202</v>
      </c>
      <c r="D29" s="158"/>
      <c r="E29" s="127" t="s">
        <v>14</v>
      </c>
      <c r="F29" s="158" t="s">
        <v>203</v>
      </c>
      <c r="G29" s="158"/>
      <c r="H29" s="127" t="s">
        <v>72</v>
      </c>
      <c r="I29" s="159" t="s">
        <v>204</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201</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200</v>
      </c>
      <c r="E33" s="172"/>
      <c r="F33" s="172"/>
      <c r="G33" s="156" t="s">
        <v>73</v>
      </c>
      <c r="H33" s="156"/>
      <c r="I33" s="161" t="s">
        <v>200</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70</v>
      </c>
      <c r="D37" s="195"/>
      <c r="E37" s="163" t="s">
        <v>75</v>
      </c>
      <c r="F37" s="163"/>
      <c r="G37" s="53">
        <v>70</v>
      </c>
      <c r="H37" s="163" t="s">
        <v>205</v>
      </c>
      <c r="I37" s="163"/>
      <c r="J37" s="53">
        <v>40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0.7</v>
      </c>
      <c r="C45" s="185"/>
      <c r="D45" s="186">
        <v>0.7</v>
      </c>
      <c r="E45" s="185"/>
      <c r="F45" s="186">
        <v>0.7</v>
      </c>
      <c r="G45" s="185"/>
      <c r="H45" s="186">
        <v>0.7</v>
      </c>
      <c r="I45" s="185"/>
      <c r="J45" s="57">
        <f>+IF(I29="SUMA",(B45+D45+F45+H45),H45)</f>
        <v>0.7</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0"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7"/>
      <c r="B1" s="27" t="s">
        <v>138</v>
      </c>
      <c r="C1" s="27" t="s">
        <v>139</v>
      </c>
      <c r="D1" s="27" t="s">
        <v>140</v>
      </c>
      <c r="F1" s="27" t="s">
        <v>181</v>
      </c>
      <c r="H1" s="27" t="s">
        <v>182</v>
      </c>
      <c r="J1" s="27" t="s">
        <v>191</v>
      </c>
    </row>
    <row r="2" spans="1:10" ht="105" x14ac:dyDescent="0.25">
      <c r="A2" s="28" t="str">
        <f>+CONCATENATE(D2," - ", B2)</f>
        <v xml:space="preserve">DIRAT - DIRECCIÓN DE ATENCIÓN Y TRATAMIENTO </v>
      </c>
      <c r="B2" s="28" t="s">
        <v>141</v>
      </c>
      <c r="C2" s="28">
        <v>8300</v>
      </c>
      <c r="D2" s="28" t="s">
        <v>142</v>
      </c>
      <c r="F2" s="2" t="s">
        <v>103</v>
      </c>
      <c r="G2" s="3" t="s">
        <v>104</v>
      </c>
      <c r="H2" s="25" t="s">
        <v>123</v>
      </c>
      <c r="I2" s="1"/>
      <c r="J2" s="34" t="s">
        <v>185</v>
      </c>
    </row>
    <row r="3" spans="1:10" ht="135" x14ac:dyDescent="0.25">
      <c r="A3" s="28" t="str">
        <f t="shared" ref="A3:A18" si="0">+CONCATENATE(D3," - ", B3)</f>
        <v xml:space="preserve">DICUV - DIRECCIÓN DE CUSTODIA Y VIGILANCIA </v>
      </c>
      <c r="B3" s="28" t="s">
        <v>143</v>
      </c>
      <c r="C3" s="28">
        <v>8200</v>
      </c>
      <c r="D3" s="28" t="s">
        <v>144</v>
      </c>
      <c r="F3" s="2" t="s">
        <v>105</v>
      </c>
      <c r="G3" s="3" t="s">
        <v>106</v>
      </c>
      <c r="H3" s="26" t="s">
        <v>122</v>
      </c>
      <c r="I3" s="1"/>
      <c r="J3" s="34" t="s">
        <v>186</v>
      </c>
    </row>
    <row r="4" spans="1:10" ht="60" x14ac:dyDescent="0.25">
      <c r="A4" s="28" t="str">
        <f t="shared" si="0"/>
        <v xml:space="preserve">DIGEC - DIRECCIÓN DE GESTIÓN CORPORATIVA </v>
      </c>
      <c r="B4" s="28" t="s">
        <v>145</v>
      </c>
      <c r="C4" s="28">
        <v>8500</v>
      </c>
      <c r="D4" s="28" t="s">
        <v>146</v>
      </c>
      <c r="F4" s="2" t="s">
        <v>107</v>
      </c>
      <c r="G4" s="3" t="s">
        <v>108</v>
      </c>
      <c r="H4" s="26" t="s">
        <v>129</v>
      </c>
      <c r="I4" s="1"/>
      <c r="J4" s="34" t="s">
        <v>187</v>
      </c>
    </row>
    <row r="5" spans="1:10" ht="75" x14ac:dyDescent="0.25">
      <c r="A5" s="28" t="str">
        <f t="shared" si="0"/>
        <v>DIRES - DIRECCION ESCUELA DE FORMACIÓN</v>
      </c>
      <c r="B5" s="28" t="s">
        <v>147</v>
      </c>
      <c r="C5" s="28">
        <v>10001</v>
      </c>
      <c r="D5" s="29" t="s">
        <v>148</v>
      </c>
      <c r="F5" s="3" t="s">
        <v>109</v>
      </c>
      <c r="G5" s="3" t="s">
        <v>110</v>
      </c>
      <c r="H5" s="26" t="s">
        <v>130</v>
      </c>
      <c r="J5" s="34" t="s">
        <v>188</v>
      </c>
    </row>
    <row r="6" spans="1:10" ht="135" x14ac:dyDescent="0.25">
      <c r="A6" s="28" t="str">
        <f t="shared" si="0"/>
        <v>GAPOE - GRUPO DE APOYO ESPIRITUAL</v>
      </c>
      <c r="B6" s="28" t="s">
        <v>149</v>
      </c>
      <c r="C6" s="28">
        <v>10002</v>
      </c>
      <c r="D6" s="29" t="s">
        <v>150</v>
      </c>
      <c r="F6" s="2" t="s">
        <v>111</v>
      </c>
      <c r="G6" s="3" t="s">
        <v>112</v>
      </c>
      <c r="H6" s="26" t="s">
        <v>131</v>
      </c>
      <c r="I6" s="1"/>
      <c r="J6" s="34" t="s">
        <v>189</v>
      </c>
    </row>
    <row r="7" spans="1:10" ht="90" x14ac:dyDescent="0.25">
      <c r="A7" s="28" t="str">
        <f t="shared" si="0"/>
        <v xml:space="preserve">GASUP - GRUPO DE ASUNTOS PENITENCIARIOS </v>
      </c>
      <c r="B7" s="28" t="s">
        <v>151</v>
      </c>
      <c r="C7" s="28">
        <v>81001</v>
      </c>
      <c r="D7" s="28" t="s">
        <v>152</v>
      </c>
      <c r="F7" s="3" t="s">
        <v>113</v>
      </c>
      <c r="G7" s="3" t="s">
        <v>114</v>
      </c>
      <c r="H7" s="26" t="s">
        <v>132</v>
      </c>
      <c r="I7" s="1"/>
      <c r="J7" s="34" t="s">
        <v>190</v>
      </c>
    </row>
    <row r="8" spans="1:10" ht="45" x14ac:dyDescent="0.25">
      <c r="A8" s="28" t="str">
        <f t="shared" si="0"/>
        <v xml:space="preserve">GATEC - GRUPO DE ATENCIÓN AL CIUDADANO </v>
      </c>
      <c r="B8" s="28" t="s">
        <v>153</v>
      </c>
      <c r="C8" s="28">
        <v>81002</v>
      </c>
      <c r="D8" s="28" t="s">
        <v>154</v>
      </c>
      <c r="F8" s="2" t="s">
        <v>115</v>
      </c>
      <c r="G8" s="3" t="s">
        <v>116</v>
      </c>
      <c r="H8" s="26" t="s">
        <v>124</v>
      </c>
      <c r="I8" s="1"/>
    </row>
    <row r="9" spans="1:10" ht="60" x14ac:dyDescent="0.25">
      <c r="A9" s="28" t="str">
        <f t="shared" si="0"/>
        <v xml:space="preserve">GODHU - GRUPO DE DERECHOS HUMANOS </v>
      </c>
      <c r="B9" s="28" t="s">
        <v>155</v>
      </c>
      <c r="C9" s="28">
        <v>81003</v>
      </c>
      <c r="D9" s="28" t="s">
        <v>156</v>
      </c>
      <c r="F9" s="3" t="s">
        <v>117</v>
      </c>
      <c r="G9" s="3" t="s">
        <v>118</v>
      </c>
      <c r="H9" s="26" t="s">
        <v>133</v>
      </c>
      <c r="I9" s="1"/>
    </row>
    <row r="10" spans="1:10" ht="63.75" x14ac:dyDescent="0.25">
      <c r="A10" s="28" t="str">
        <f t="shared" si="0"/>
        <v xml:space="preserve">GRURI - GRUPO DE RELACIONES INTERNACIONALES </v>
      </c>
      <c r="B10" s="28" t="s">
        <v>157</v>
      </c>
      <c r="C10" s="28">
        <v>81004</v>
      </c>
      <c r="D10" s="28" t="s">
        <v>158</v>
      </c>
      <c r="F10" s="3" t="s">
        <v>119</v>
      </c>
      <c r="G10" s="3" t="s">
        <v>120</v>
      </c>
      <c r="H10" s="26" t="s">
        <v>134</v>
      </c>
      <c r="I10" s="1"/>
    </row>
    <row r="11" spans="1:10" ht="30" x14ac:dyDescent="0.25">
      <c r="A11" s="28" t="str">
        <f t="shared" si="0"/>
        <v>GREPU - GRUPO DE RELACIONES PÚBLICAS Y PROTOCOLO</v>
      </c>
      <c r="B11" s="28" t="s">
        <v>159</v>
      </c>
      <c r="C11" s="28">
        <v>81005</v>
      </c>
      <c r="D11" s="28" t="s">
        <v>160</v>
      </c>
      <c r="F11" s="3"/>
      <c r="H11" s="26" t="s">
        <v>126</v>
      </c>
      <c r="I11" s="1"/>
    </row>
    <row r="12" spans="1:10" ht="30" x14ac:dyDescent="0.25">
      <c r="A12" s="28" t="str">
        <f t="shared" si="0"/>
        <v>OFICO - OFICINA ASESORA DE COMUNICACIONES</v>
      </c>
      <c r="B12" s="30" t="s">
        <v>161</v>
      </c>
      <c r="C12" s="28">
        <v>8130</v>
      </c>
      <c r="D12" s="28" t="s">
        <v>162</v>
      </c>
      <c r="F12" s="3"/>
      <c r="H12" s="26" t="s">
        <v>128</v>
      </c>
    </row>
    <row r="13" spans="1:10" ht="45" x14ac:dyDescent="0.25">
      <c r="A13" s="28" t="str">
        <f t="shared" si="0"/>
        <v xml:space="preserve">OFPLA - OFICINA ASESORA DE PLANEACIÓN </v>
      </c>
      <c r="B13" s="28" t="s">
        <v>163</v>
      </c>
      <c r="C13" s="28">
        <v>8110</v>
      </c>
      <c r="D13" s="28" t="s">
        <v>164</v>
      </c>
      <c r="F13" s="3"/>
      <c r="H13" s="26" t="s">
        <v>125</v>
      </c>
    </row>
    <row r="14" spans="1:10" ht="45" x14ac:dyDescent="0.25">
      <c r="A14" s="28" t="str">
        <f t="shared" si="0"/>
        <v xml:space="preserve">OFAJU - OFICINA ASESORA JURÍDICA </v>
      </c>
      <c r="B14" s="28" t="s">
        <v>165</v>
      </c>
      <c r="C14" s="28">
        <v>8120</v>
      </c>
      <c r="D14" s="28" t="s">
        <v>166</v>
      </c>
      <c r="F14" s="3"/>
      <c r="H14" s="26" t="s">
        <v>127</v>
      </c>
    </row>
    <row r="15" spans="1:10" ht="30" x14ac:dyDescent="0.25">
      <c r="A15" s="28" t="str">
        <f t="shared" si="0"/>
        <v xml:space="preserve">OFICI - OFICINA DE CONTROL INTERNO </v>
      </c>
      <c r="B15" s="28" t="s">
        <v>167</v>
      </c>
      <c r="C15" s="28">
        <v>8150</v>
      </c>
      <c r="D15" s="28" t="s">
        <v>168</v>
      </c>
      <c r="F15" s="3"/>
      <c r="H15" s="26" t="s">
        <v>135</v>
      </c>
    </row>
    <row r="16" spans="1:10" ht="60" x14ac:dyDescent="0.25">
      <c r="A16" s="28" t="str">
        <f t="shared" si="0"/>
        <v xml:space="preserve">OFIDI - OFICINA DE CONTROL INTERNO DISCIPLINARIO </v>
      </c>
      <c r="B16" s="28" t="s">
        <v>169</v>
      </c>
      <c r="C16" s="28">
        <v>8160</v>
      </c>
      <c r="D16" s="28" t="s">
        <v>170</v>
      </c>
      <c r="F16" s="3"/>
      <c r="H16" s="26" t="s">
        <v>136</v>
      </c>
    </row>
    <row r="17" spans="1:9" ht="30" x14ac:dyDescent="0.25">
      <c r="A17" s="28" t="str">
        <f t="shared" si="0"/>
        <v xml:space="preserve">OFISI - OFICINA DE SISTEMAS DE INFORMACIÓN </v>
      </c>
      <c r="B17" s="28" t="s">
        <v>171</v>
      </c>
      <c r="C17" s="28">
        <v>8140</v>
      </c>
      <c r="D17" s="28" t="s">
        <v>172</v>
      </c>
      <c r="H17" s="26" t="s">
        <v>137</v>
      </c>
    </row>
    <row r="18" spans="1:9" ht="30" x14ac:dyDescent="0.25">
      <c r="A18" s="28" t="str">
        <f t="shared" si="0"/>
        <v xml:space="preserve">SUTAH - SUBDIRECCIÓN DE TALENTO HUMANO </v>
      </c>
      <c r="B18" s="28" t="s">
        <v>173</v>
      </c>
      <c r="C18" s="28">
        <v>8510</v>
      </c>
      <c r="D18" s="28" t="s">
        <v>174</v>
      </c>
      <c r="F18" s="3"/>
    </row>
    <row r="19" spans="1:9" x14ac:dyDescent="0.25">
      <c r="A19" s="28"/>
      <c r="B19" s="31" t="s">
        <v>175</v>
      </c>
      <c r="C19" s="32"/>
      <c r="D19" s="32"/>
    </row>
    <row r="20" spans="1:9" x14ac:dyDescent="0.25">
      <c r="A20" s="28"/>
      <c r="B20" s="31" t="s">
        <v>176</v>
      </c>
      <c r="C20" s="32"/>
      <c r="D20" s="32"/>
      <c r="F20" s="3"/>
    </row>
    <row r="21" spans="1:9" x14ac:dyDescent="0.25">
      <c r="A21" s="28"/>
      <c r="B21" s="31" t="s">
        <v>177</v>
      </c>
      <c r="C21" s="32"/>
      <c r="D21" s="32"/>
    </row>
    <row r="22" spans="1:9" x14ac:dyDescent="0.25">
      <c r="A22" s="28"/>
      <c r="B22" s="31" t="s">
        <v>178</v>
      </c>
      <c r="C22" s="28"/>
      <c r="D22" s="28"/>
      <c r="F22" s="3"/>
    </row>
    <row r="23" spans="1:9" x14ac:dyDescent="0.25">
      <c r="A23" s="28"/>
      <c r="B23" s="31" t="s">
        <v>179</v>
      </c>
      <c r="C23" s="28"/>
      <c r="D23" s="28"/>
      <c r="F23" s="1"/>
      <c r="G23" s="1"/>
    </row>
    <row r="24" spans="1:9" x14ac:dyDescent="0.25">
      <c r="A24" s="28"/>
      <c r="B24" s="31" t="s">
        <v>180</v>
      </c>
      <c r="C24" s="28"/>
      <c r="D24" s="28"/>
      <c r="F24" s="1"/>
      <c r="G24" s="1"/>
    </row>
    <row r="25" spans="1:9" x14ac:dyDescent="0.25">
      <c r="F25" s="1"/>
      <c r="G25" s="1"/>
    </row>
    <row r="26" spans="1:9" x14ac:dyDescent="0.25">
      <c r="F26" s="1"/>
      <c r="G26" s="1"/>
    </row>
    <row r="27" spans="1:9" x14ac:dyDescent="0.25">
      <c r="H27" s="19"/>
      <c r="I27" s="18"/>
    </row>
    <row r="28" spans="1:9" x14ac:dyDescent="0.25">
      <c r="F28" s="1"/>
      <c r="G28" s="1"/>
      <c r="H28" s="19"/>
      <c r="I28" s="18"/>
    </row>
    <row r="29" spans="1:9" x14ac:dyDescent="0.25">
      <c r="F29" s="1"/>
      <c r="G29" s="1"/>
      <c r="H29" s="19"/>
      <c r="I29" s="18"/>
    </row>
    <row r="30" spans="1:9" x14ac:dyDescent="0.25">
      <c r="F30" s="1"/>
      <c r="G30" s="1"/>
      <c r="H30" s="19"/>
      <c r="I30" s="18"/>
    </row>
    <row r="31" spans="1:9" x14ac:dyDescent="0.25">
      <c r="F31" s="1"/>
      <c r="G31" s="1"/>
      <c r="H31" s="19"/>
      <c r="I31" s="18"/>
    </row>
    <row r="32" spans="1:9" x14ac:dyDescent="0.25">
      <c r="F32" s="1"/>
      <c r="G32" s="1"/>
      <c r="H32" s="19"/>
      <c r="I32" s="18"/>
    </row>
    <row r="33" spans="6:9" x14ac:dyDescent="0.25">
      <c r="F33" s="1"/>
      <c r="G33" s="1"/>
      <c r="H33" s="19"/>
      <c r="I33" s="18"/>
    </row>
    <row r="34" spans="6:9" x14ac:dyDescent="0.25">
      <c r="H34" s="19"/>
      <c r="I34" s="18"/>
    </row>
    <row r="35" spans="6:9" x14ac:dyDescent="0.25">
      <c r="H35" s="19"/>
      <c r="I35" s="18"/>
    </row>
    <row r="49" spans="6:7" x14ac:dyDescent="0.25">
      <c r="G49" s="18"/>
    </row>
    <row r="50" spans="6:7" x14ac:dyDescent="0.25">
      <c r="G50" s="18"/>
    </row>
    <row r="51" spans="6:7" x14ac:dyDescent="0.25">
      <c r="G51" s="18"/>
    </row>
    <row r="52" spans="6:7" x14ac:dyDescent="0.25">
      <c r="G52" s="18"/>
    </row>
    <row r="53" spans="6:7" x14ac:dyDescent="0.25">
      <c r="G53" s="18"/>
    </row>
    <row r="54" spans="6:7" x14ac:dyDescent="0.25">
      <c r="G54" s="18"/>
    </row>
    <row r="55" spans="6:7" x14ac:dyDescent="0.25">
      <c r="G55" s="18"/>
    </row>
    <row r="56" spans="6:7" x14ac:dyDescent="0.25">
      <c r="G56" s="18"/>
    </row>
    <row r="57" spans="6:7" x14ac:dyDescent="0.25">
      <c r="G57" s="18"/>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I1</vt:lpstr>
      <vt:lpstr>I2</vt:lpstr>
      <vt:lpstr>I3</vt:lpstr>
      <vt:lpstr>I4</vt:lpstr>
      <vt:lpstr>Hoja2</vt:lpstr>
      <vt:lpstr>dependencias</vt:lpstr>
      <vt:lpstr>objetivos</vt:lpstr>
      <vt:lpstr>procesos</vt:lpstr>
      <vt:lpstr>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2017-03-17T13:39:42Z</dcterms:modified>
</cp:coreProperties>
</file>