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3" activeTab="3"/>
  </bookViews>
  <sheets>
    <sheet name="REPNCT005ReporteAuxiliarDet (2" sheetId="1" state="hidden" r:id="rId1"/>
    <sheet name="REPNCT005ReporteAuxiliarDetalla" sheetId="2" state="hidden" r:id="rId2"/>
    <sheet name="CONCILIACION" sheetId="3" state="hidden" r:id="rId3"/>
    <sheet name="CONCILIACION ENERO 15" sheetId="4" r:id="rId4"/>
    <sheet name="PROCEDIMIENTO PARA CONCILIAR" sheetId="5" r:id="rId5"/>
    <sheet name="Hoja3" sheetId="6" state="hidden" r:id="rId6"/>
    <sheet name="ANEXO" sheetId="7" state="hidden" r:id="rId7"/>
    <sheet name="Hoja1" sheetId="8" state="hidden" r:id="rId8"/>
  </sheets>
  <definedNames>
    <definedName name="_xlnm.Print_Titles" localSheetId="1">'REPNCT005ReporteAuxiliarDetalla'!$1:$18</definedName>
  </definedNames>
  <calcPr fullCalcOnLoad="1"/>
</workbook>
</file>

<file path=xl/comments1.xml><?xml version="1.0" encoding="utf-8"?>
<comments xmlns="http://schemas.openxmlformats.org/spreadsheetml/2006/main">
  <authors>
    <author>Blanca Lilia Chillon Cepeda</author>
  </authors>
  <commentList>
    <comment ref="H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PAGO NOMINA MES DE FEBRERO</t>
        </r>
      </text>
    </comment>
    <comment ref="H4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5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6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6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7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7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36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37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38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39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H41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H42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H43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congreso</t>
        </r>
      </text>
    </comment>
    <comment ref="H49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congreso</t>
        </r>
      </text>
    </comment>
    <comment ref="H37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H39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H39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H38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H42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H42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H46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mutual</t>
        </r>
      </text>
    </comment>
    <comment ref="H46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old mutual</t>
        </r>
      </text>
    </comment>
    <comment ref="H4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H37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H38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H41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H7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37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37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39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5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6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fosyga</t>
        </r>
      </text>
    </comment>
    <comment ref="H6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H7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comfenalco</t>
        </r>
      </text>
    </comment>
    <comment ref="H44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H44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H44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H40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H4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H44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H41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cofenalco valle</t>
        </r>
      </text>
    </comment>
    <comment ref="H45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cofenalco valle</t>
        </r>
      </text>
    </comment>
    <comment ref="H45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cofenalco valle</t>
        </r>
      </text>
    </comment>
    <comment ref="H40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compensar eps</t>
        </r>
      </text>
    </comment>
    <comment ref="H39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compensar eps</t>
        </r>
      </text>
    </comment>
    <comment ref="H40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compensar</t>
        </r>
      </text>
    </comment>
    <comment ref="H44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cruz blanca</t>
        </r>
      </text>
    </comment>
    <comment ref="H446" authorId="0">
      <text>
        <r>
          <rPr>
            <b/>
            <sz val="9"/>
            <rFont val="Tahoma"/>
            <family val="2"/>
          </rPr>
          <t>Blanca Lilia Chillon Cepeda
eps cruz blanca</t>
        </r>
      </text>
    </comment>
    <comment ref="H44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cruz blanca</t>
        </r>
      </text>
    </comment>
    <comment ref="H40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H43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H43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H39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H40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H40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H39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H39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H40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H49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consorcio sayp</t>
        </r>
      </text>
    </comment>
    <comment ref="H49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consorcio sayp</t>
        </r>
      </text>
    </comment>
    <comment ref="H38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H38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H40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H49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H44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vida</t>
        </r>
      </text>
    </comment>
    <comment ref="H44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vida</t>
        </r>
      </text>
    </comment>
    <comment ref="H45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saludvida</t>
        </r>
      </text>
    </comment>
    <comment ref="H38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H38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H40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H41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H41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H44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H5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H7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H8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H39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H45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H5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5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6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6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7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8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37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38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49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5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5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6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6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7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8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H5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H6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H39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H45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H7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san</t>
        </r>
      </text>
    </comment>
    <comment ref="H42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sant</t>
        </r>
      </text>
    </comment>
    <comment ref="H48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</t>
        </r>
      </text>
    </comment>
    <comment ref="H49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chaparral</t>
        </r>
      </text>
    </comment>
    <comment ref="H49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chaparral</t>
        </r>
      </text>
    </comment>
    <comment ref="H45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comfaboy</t>
        </r>
      </text>
    </comment>
    <comment ref="H41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comfaboy</t>
        </r>
      </text>
    </comment>
    <comment ref="H45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caja copi</t>
        </r>
      </text>
    </comment>
    <comment ref="H45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caja copi</t>
        </r>
      </text>
    </comment>
    <comment ref="H48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magdalena</t>
        </r>
      </text>
    </comment>
    <comment ref="H48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magdalena</t>
        </r>
      </text>
    </comment>
    <comment ref="H46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arauca</t>
        </r>
      </text>
    </comment>
    <comment ref="H46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arauca</t>
        </r>
      </text>
    </comment>
    <comment ref="H42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caqueta</t>
        </r>
      </text>
    </comment>
    <comment ref="H47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caqueta</t>
        </r>
      </text>
    </comment>
    <comment ref="H46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casanare</t>
        </r>
      </text>
    </comment>
    <comment ref="H46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casanare</t>
        </r>
      </text>
    </comment>
    <comment ref="H42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cauca</t>
        </r>
      </text>
    </comment>
    <comment ref="H46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cauca</t>
        </r>
      </text>
    </comment>
    <comment ref="H42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caldas</t>
        </r>
      </text>
    </comment>
    <comment ref="H47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caldas</t>
        </r>
      </text>
    </comment>
    <comment ref="H48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cartagena</t>
        </r>
      </text>
    </comment>
    <comment ref="H48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cartagena</t>
        </r>
      </text>
    </comment>
    <comment ref="H47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choco</t>
        </r>
      </text>
    </comment>
    <comment ref="H47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choco</t>
        </r>
      </text>
    </comment>
    <comment ref="H46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guajira</t>
        </r>
      </text>
    </comment>
    <comment ref="H46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guajira</t>
        </r>
      </text>
    </comment>
    <comment ref="H37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H38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</t>
        </r>
      </text>
    </comment>
    <comment ref="H49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H47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cesar</t>
        </r>
      </text>
    </comment>
    <comment ref="H48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putumayo</t>
        </r>
      </text>
    </comment>
    <comment ref="H49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putumayo</t>
        </r>
      </text>
    </comment>
    <comment ref="H48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risaralda</t>
        </r>
      </text>
    </comment>
    <comment ref="H48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risaralda</t>
        </r>
      </text>
    </comment>
    <comment ref="H42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quindio</t>
        </r>
      </text>
    </comment>
    <comment ref="H47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quindio</t>
        </r>
      </text>
    </comment>
    <comment ref="H41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santander</t>
        </r>
      </text>
    </comment>
    <comment ref="H45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santander</t>
        </r>
      </text>
    </comment>
    <comment ref="H47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cordoba</t>
        </r>
      </text>
    </comment>
    <comment ref="H47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cordoba</t>
        </r>
      </text>
    </comment>
    <comment ref="H41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huila</t>
        </r>
      </text>
    </comment>
    <comment ref="H45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huila</t>
        </r>
      </text>
    </comment>
    <comment ref="H43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tolima</t>
        </r>
      </text>
    </comment>
    <comment ref="H48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tolima</t>
        </r>
      </text>
    </comment>
    <comment ref="H4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nariño</t>
        </r>
      </text>
    </comment>
    <comment ref="H46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nariño</t>
        </r>
      </text>
    </comment>
    <comment ref="H43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 andres</t>
        </r>
      </text>
    </comment>
    <comment ref="H43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 andres</t>
        </r>
      </text>
    </comment>
    <comment ref="H47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sucre</t>
        </r>
      </text>
    </comment>
    <comment ref="H47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sucre</t>
        </r>
      </text>
    </comment>
    <comment ref="H50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campesina</t>
        </r>
      </text>
    </comment>
    <comment ref="H43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amazonas</t>
        </r>
      </text>
    </comment>
    <comment ref="H43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amazonas</t>
        </r>
      </text>
    </comment>
    <comment ref="H43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andi-cart</t>
        </r>
      </text>
    </comment>
    <comment ref="H43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andi-cart</t>
        </r>
      </text>
    </comment>
    <comment ref="H49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 cartag</t>
        </r>
      </text>
    </comment>
    <comment ref="H42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H48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H37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colsubsidio</t>
        </r>
      </text>
    </comment>
    <comment ref="H38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colsubsidio</t>
        </r>
      </text>
    </comment>
    <comment ref="G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POSITIVA MES DE MARZO 2015</t>
        </r>
      </text>
    </comment>
    <comment ref="H13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PAGO RETENCION</t>
        </r>
      </text>
    </comment>
    <comment ref="H13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PAGO ICA</t>
        </r>
      </text>
    </comment>
    <comment ref="H13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CH 6306</t>
        </r>
      </text>
    </comment>
    <comment ref="H50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FOLIO 208/209 FOLDER MOVIMIENTO DIARIO BANCOS MARZO 2015</t>
        </r>
      </text>
    </comment>
    <comment ref="H56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FOLIO 212 FOLDER MOVIMIENTO BANCARIO MENSUAL MES DE MARZO DE 2015</t>
        </r>
      </text>
    </comment>
    <comment ref="H13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nomina mes de marzo oficial</t>
        </r>
      </text>
    </comment>
    <comment ref="H13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nomina mes de marzo custodia</t>
        </r>
      </text>
    </comment>
    <comment ref="H37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H37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H40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H3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FNA CUSTODIO FUENTES VIVIESCAS S/G SENTENCIA</t>
        </r>
      </text>
    </comment>
    <comment ref="H42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COMFACESAR</t>
        </r>
      </text>
    </comment>
    <comment ref="H1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REINTEGRO DE NOMINA DEVOLUCION DE CONSIGNA GLOBAL DE FEBRERO</t>
        </r>
      </text>
    </comment>
    <comment ref="H8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 ELIZABETH ROJAS</t>
        </r>
      </text>
    </comment>
    <comment ref="H10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0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GASTOS FUNCIONAMIENTO</t>
        </r>
      </text>
    </comment>
    <comment ref="H10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TERPEL SA</t>
        </r>
      </text>
    </comment>
    <comment ref="H11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 </t>
        </r>
      </text>
    </comment>
    <comment ref="H11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H11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H36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</t>
        </r>
      </text>
    </comment>
    <comment ref="H36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 GUSTAVO ENRIQUE 19,312,712</t>
        </r>
      </text>
    </comment>
    <comment ref="H56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56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56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H56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H565" authorId="0">
      <text>
        <r>
          <rPr>
            <b/>
            <sz val="9"/>
            <rFont val="Tahoma"/>
            <family val="2"/>
          </rPr>
          <t>Blanca Lilia Chillon Ceped:
SENA</t>
        </r>
      </text>
    </comment>
    <comment ref="H56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H56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H57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H57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H57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H34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H34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H4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 DIC/2014</t>
        </r>
      </text>
    </comment>
    <comment ref="H8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REINTEGRO</t>
        </r>
      </text>
    </comment>
  </commentList>
</comments>
</file>

<file path=xl/comments3.xml><?xml version="1.0" encoding="utf-8"?>
<comments xmlns="http://schemas.openxmlformats.org/spreadsheetml/2006/main">
  <authors>
    <author>Blanca Lilia Chillon Cepeda</author>
  </authors>
  <commentList>
    <comment ref="E6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FOLIO 34 AL 36 FOLDER MOVIMIENTO BANCOS MES DE MARZO</t>
        </r>
      </text>
    </comment>
    <comment ref="E2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PAGO NOMINA MES DE FEBRERO</t>
        </r>
      </text>
    </comment>
    <comment ref="E2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REINTEGRO</t>
        </r>
      </text>
    </comment>
    <comment ref="E2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 ELIZABETH ROJAS</t>
        </r>
      </text>
    </comment>
    <comment ref="E3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3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GASTOS FUNCIONAMIENTO</t>
        </r>
      </text>
    </comment>
    <comment ref="E3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TERPEL SA</t>
        </r>
      </text>
    </comment>
    <comment ref="E3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3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3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 </t>
        </r>
      </text>
    </comment>
    <comment ref="E3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E3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3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3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4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4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 DE CONSIGNA GLOBAL DE FEBRERO</t>
        </r>
      </text>
    </comment>
    <comment ref="E4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E4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DEVOLUCION</t>
        </r>
      </text>
    </comment>
    <comment ref="E4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</t>
        </r>
      </text>
    </comment>
    <comment ref="E4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SENTENCIA GUSTAVO ENRIQUE 19,312,712</t>
        </r>
      </text>
    </comment>
    <comment ref="E5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1,305,696+35,000+2,490,442+186,472+3,836+15,923,314+4,048,993+226,116+10,451,961+11,937,452+1,669,245+132,948,077+17500</t>
        </r>
      </text>
    </comment>
  </commentList>
</comments>
</file>

<file path=xl/comments7.xml><?xml version="1.0" encoding="utf-8"?>
<comments xmlns="http://schemas.openxmlformats.org/spreadsheetml/2006/main">
  <authors>
    <author>Blanca Lilia Chillon Cepeda</author>
  </authors>
  <commentList>
    <comment ref="B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E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D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B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G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F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C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B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B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E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G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D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colsubsidio</t>
        </r>
      </text>
    </comment>
    <comment ref="C3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C3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C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B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B1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E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</t>
        </r>
      </text>
    </comment>
    <comment ref="D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colsubsidio</t>
        </r>
      </text>
    </comment>
    <comment ref="C3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C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C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C3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C1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C3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C1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C1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D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D1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B1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B1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B1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porvenir</t>
        </r>
      </text>
    </comment>
    <comment ref="C1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compensar eps</t>
        </r>
      </text>
    </comment>
    <comment ref="C4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compensar eps</t>
        </r>
      </text>
    </comment>
    <comment ref="C1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compensar</t>
        </r>
      </text>
    </comment>
    <comment ref="G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ARL</t>
        </r>
      </text>
    </comment>
    <comment ref="C1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C1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sanitas</t>
        </r>
      </text>
    </comment>
    <comment ref="C4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C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famisanar</t>
        </r>
      </text>
    </comment>
    <comment ref="C1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C2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C4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C2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C2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C2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C4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D1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santander</t>
        </r>
      </text>
    </comment>
    <comment ref="C2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cofenalco valle</t>
        </r>
      </text>
    </comment>
    <comment ref="D1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huila</t>
        </r>
      </text>
    </comment>
    <comment ref="D1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comfaboy</t>
        </r>
      </text>
    </comment>
    <comment ref="D1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nariño</t>
        </r>
      </text>
    </comment>
    <comment ref="B2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B1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colfondos</t>
        </r>
      </text>
    </comment>
    <comment ref="B1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B2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proteccion</t>
        </r>
      </text>
    </comment>
    <comment ref="D1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cauca</t>
        </r>
      </text>
    </comment>
    <comment ref="D1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caldas</t>
        </r>
      </text>
    </comment>
    <comment ref="D1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COMFACESAR</t>
        </r>
      </text>
    </comment>
    <comment ref="D1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quindio</t>
        </r>
      </text>
    </comment>
    <comment ref="D2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caqueta</t>
        </r>
      </text>
    </comment>
    <comment ref="D2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sant</t>
        </r>
      </text>
    </comment>
    <comment ref="D2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D2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tolima</t>
        </r>
      </text>
    </comment>
    <comment ref="B1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congreso</t>
        </r>
      </text>
    </comment>
    <comment ref="D2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andi-cart</t>
        </r>
      </text>
    </comment>
    <comment ref="D2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andi-cart</t>
        </r>
      </text>
    </comment>
    <comment ref="D2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 andres</t>
        </r>
      </text>
    </comment>
    <comment ref="D2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 andres</t>
        </r>
      </text>
    </comment>
    <comment ref="D2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amazonas</t>
        </r>
      </text>
    </comment>
    <comment ref="D2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amazonas</t>
        </r>
      </text>
    </comment>
    <comment ref="C2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C4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suramericana</t>
        </r>
      </text>
    </comment>
    <comment ref="C2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cafesalud</t>
        </r>
      </text>
    </comment>
    <comment ref="C2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occidental</t>
        </r>
      </text>
    </comment>
    <comment ref="C2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C2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C4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aliansalud</t>
        </r>
      </text>
    </comment>
    <comment ref="C3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cruz blanca</t>
        </r>
      </text>
    </comment>
    <comment ref="C46" authorId="0">
      <text>
        <r>
          <rPr>
            <b/>
            <sz val="9"/>
            <rFont val="Tahoma"/>
            <family val="2"/>
          </rPr>
          <t>Blanca Lilia Chillon Cepeda
eps cruz blanca</t>
        </r>
      </text>
    </comment>
    <comment ref="C3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eps cruz blanca</t>
        </r>
      </text>
    </comment>
    <comment ref="C3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vida</t>
        </r>
      </text>
    </comment>
    <comment ref="C4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vida</t>
        </r>
      </text>
    </comment>
    <comment ref="C3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saludvida</t>
        </r>
      </text>
    </comment>
    <comment ref="D3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caja copi</t>
        </r>
      </text>
    </comment>
    <comment ref="D3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caja copi</t>
        </r>
      </text>
    </comment>
    <comment ref="D3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santander</t>
        </r>
      </text>
    </comment>
    <comment ref="D3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C4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cofenalco valle</t>
        </r>
      </text>
    </comment>
    <comment ref="D3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D3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huila</t>
        </r>
      </text>
    </comment>
    <comment ref="D3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comfaboy</t>
        </r>
      </text>
    </comment>
    <comment ref="D3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guajira</t>
        </r>
      </text>
    </comment>
    <comment ref="D3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guajira</t>
        </r>
      </text>
    </comment>
    <comment ref="D3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nariño</t>
        </r>
      </text>
    </comment>
    <comment ref="D4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casanare</t>
        </r>
      </text>
    </comment>
    <comment ref="D4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casanare</t>
        </r>
      </text>
    </comment>
    <comment ref="D4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arauca</t>
        </r>
      </text>
    </comment>
    <comment ref="D4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arauca</t>
        </r>
      </text>
    </comment>
    <comment ref="C4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cofenalco valle</t>
        </r>
      </text>
    </comment>
    <comment ref="B2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mutual</t>
        </r>
      </text>
    </comment>
    <comment ref="B1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old mutual</t>
        </r>
      </text>
    </comment>
    <comment ref="D4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cauca</t>
        </r>
      </text>
    </comment>
    <comment ref="D4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caldas</t>
        </r>
      </text>
    </comment>
    <comment ref="D4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choco</t>
        </r>
      </text>
    </comment>
    <comment ref="D4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choco</t>
        </r>
      </text>
    </comment>
    <comment ref="D4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cesar</t>
        </r>
      </text>
    </comment>
    <comment ref="D4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sucre</t>
        </r>
      </text>
    </comment>
    <comment ref="D5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sucre</t>
        </r>
      </text>
    </comment>
    <comment ref="D5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quindio</t>
        </r>
      </text>
    </comment>
    <comment ref="D5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cordoba</t>
        </r>
      </text>
    </comment>
    <comment ref="D5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cordoba</t>
        </r>
      </text>
    </comment>
    <comment ref="D5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caqueta</t>
        </r>
      </text>
    </comment>
    <comment ref="D5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magdalena</t>
        </r>
      </text>
    </comment>
    <comment ref="D5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magdalena</t>
        </r>
      </text>
    </comment>
    <comment ref="D5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</t>
        </r>
      </text>
    </comment>
    <comment ref="D5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risaralda</t>
        </r>
      </text>
    </comment>
    <comment ref="D5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risaralda</t>
        </r>
      </text>
    </comment>
    <comment ref="D6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meta</t>
        </r>
      </text>
    </comment>
    <comment ref="D6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tolima</t>
        </r>
      </text>
    </comment>
    <comment ref="D6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cartagena</t>
        </r>
      </text>
    </comment>
    <comment ref="D6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cartagena</t>
        </r>
      </text>
    </comment>
    <comment ref="D6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putumayo</t>
        </r>
      </text>
    </comment>
    <comment ref="D6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putumayo</t>
        </r>
      </text>
    </comment>
    <comment ref="D6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chaparral</t>
        </r>
      </text>
    </comment>
    <comment ref="D67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chaparral</t>
        </r>
      </text>
    </comment>
    <comment ref="E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</t>
        </r>
      </text>
    </comment>
    <comment ref="B2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afp congreso</t>
        </r>
      </text>
    </comment>
    <comment ref="C3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 total</t>
        </r>
      </text>
    </comment>
    <comment ref="D6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andi- cartag</t>
        </r>
      </text>
    </comment>
    <comment ref="D69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campesina</t>
        </r>
      </text>
    </comment>
    <comment ref="B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C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coomeva</t>
        </r>
      </text>
    </comment>
    <comment ref="E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D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B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C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E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D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B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C52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fosyga</t>
        </r>
      </text>
    </comment>
    <comment ref="E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3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D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valle del cauca</t>
        </r>
      </text>
    </comment>
    <comment ref="B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C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nueva eps</t>
        </r>
      </text>
    </comment>
    <comment ref="E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4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D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antioquia</t>
        </r>
      </text>
    </comment>
    <comment ref="B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colpensiones</t>
        </r>
      </text>
    </comment>
    <comment ref="C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saludcoop</t>
        </r>
      </text>
    </comment>
    <comment ref="E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sena</t>
        </r>
      </text>
    </comment>
    <comment ref="F5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D6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ccf norte de san</t>
        </r>
      </text>
    </comment>
    <comment ref="F1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icbf bogota</t>
        </r>
      </text>
    </comment>
    <comment ref="C8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comfenalco</t>
        </r>
      </text>
    </comment>
    <comment ref="C50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consorcio sayp</t>
        </r>
      </text>
    </comment>
    <comment ref="C51" authorId="0">
      <text>
        <r>
          <rPr>
            <b/>
            <sz val="9"/>
            <rFont val="Tahoma"/>
            <family val="2"/>
          </rPr>
          <t>Blanca Lilia Chillon Cepeda:</t>
        </r>
        <r>
          <rPr>
            <sz val="9"/>
            <rFont val="Tahoma"/>
            <family val="2"/>
          </rPr>
          <t xml:space="preserve">
consorcio sayp</t>
        </r>
      </text>
    </comment>
  </commentList>
</comments>
</file>

<file path=xl/sharedStrings.xml><?xml version="1.0" encoding="utf-8"?>
<sst xmlns="http://schemas.openxmlformats.org/spreadsheetml/2006/main" count="7229" uniqueCount="1368">
  <si>
    <t>Reporte Auxiliar Detallado Por Cuenta Bancaria</t>
  </si>
  <si>
    <t>Usuario Solicitante:</t>
  </si>
  <si>
    <t>7104</t>
  </si>
  <si>
    <t>MHmrodrigm</t>
  </si>
  <si>
    <t>Unidad ó Subunidad Ejecutora Solicitante:</t>
  </si>
  <si>
    <t>12-08-00-000</t>
  </si>
  <si>
    <t>INPEC-GESTION GENERAL</t>
  </si>
  <si>
    <t>Fecha y Hora Sistema:</t>
  </si>
  <si>
    <t>2015-05-05 16:24:48</t>
  </si>
  <si>
    <t>823200000</t>
  </si>
  <si>
    <t>Entidad:</t>
  </si>
  <si>
    <t>Rango de Fechas de Registro:</t>
  </si>
  <si>
    <t>Inicio: 2015-03-01</t>
  </si>
  <si>
    <t>Fin: 2015-03-31</t>
  </si>
  <si>
    <t>Codigo Contable 111005
Cuenta corriente</t>
  </si>
  <si>
    <t/>
  </si>
  <si>
    <t xml:space="preserve">Identificación 311004733
INPEC BBVA  SERVICIOS PERSONALES </t>
  </si>
  <si>
    <t>COMPROBANTE CONTABLE</t>
  </si>
  <si>
    <t>DOCUMENTO FUENTE</t>
  </si>
  <si>
    <t>Fecha</t>
  </si>
  <si>
    <t>Tipo</t>
  </si>
  <si>
    <t>Numero Transacción Contable</t>
  </si>
  <si>
    <t>Numero Comprobante</t>
  </si>
  <si>
    <t>Transaccion</t>
  </si>
  <si>
    <t>Número</t>
  </si>
  <si>
    <t>DEBE</t>
  </si>
  <si>
    <t>HABER</t>
  </si>
  <si>
    <t>Descripción</t>
  </si>
  <si>
    <t xml:space="preserve">2015/03/03                    </t>
  </si>
  <si>
    <t>AUTOMATICO</t>
  </si>
  <si>
    <t>43054</t>
  </si>
  <si>
    <t>PAG047</t>
  </si>
  <si>
    <t>22171115</t>
  </si>
  <si>
    <t>Pago de ordenes de pago por tipo de moneda y con medio de pago  Abono en cuenta.</t>
  </si>
  <si>
    <t>44315</t>
  </si>
  <si>
    <t>PAG049</t>
  </si>
  <si>
    <t>40241415</t>
  </si>
  <si>
    <t>Pago de ordenes de pago por tipo de moneda y con medio de pago Giro</t>
  </si>
  <si>
    <t>44316</t>
  </si>
  <si>
    <t>40240615</t>
  </si>
  <si>
    <t xml:space="preserve">2015/03/04                    </t>
  </si>
  <si>
    <t>44788</t>
  </si>
  <si>
    <t>40909115</t>
  </si>
  <si>
    <t>45277</t>
  </si>
  <si>
    <t>40155215</t>
  </si>
  <si>
    <t>45278</t>
  </si>
  <si>
    <t>40216915</t>
  </si>
  <si>
    <t>45279</t>
  </si>
  <si>
    <t>40177015</t>
  </si>
  <si>
    <t>45280</t>
  </si>
  <si>
    <t>40186515</t>
  </si>
  <si>
    <t>45281</t>
  </si>
  <si>
    <t>40184415</t>
  </si>
  <si>
    <t>45282</t>
  </si>
  <si>
    <t>40234415</t>
  </si>
  <si>
    <t>45283</t>
  </si>
  <si>
    <t>40220615</t>
  </si>
  <si>
    <t>45284</t>
  </si>
  <si>
    <t>40184015</t>
  </si>
  <si>
    <t>45285</t>
  </si>
  <si>
    <t>40148515</t>
  </si>
  <si>
    <t>45286</t>
  </si>
  <si>
    <t>40158315</t>
  </si>
  <si>
    <t>45287</t>
  </si>
  <si>
    <t>40190215</t>
  </si>
  <si>
    <t>45288</t>
  </si>
  <si>
    <t>40161715</t>
  </si>
  <si>
    <t>45289</t>
  </si>
  <si>
    <t>40182015</t>
  </si>
  <si>
    <t>45290</t>
  </si>
  <si>
    <t>40235215</t>
  </si>
  <si>
    <t>45291</t>
  </si>
  <si>
    <t>40215415</t>
  </si>
  <si>
    <t>45296</t>
  </si>
  <si>
    <t>40191815</t>
  </si>
  <si>
    <t>45297</t>
  </si>
  <si>
    <t>40236415</t>
  </si>
  <si>
    <t>45298</t>
  </si>
  <si>
    <t>40233015</t>
  </si>
  <si>
    <t>45299</t>
  </si>
  <si>
    <t>40230915</t>
  </si>
  <si>
    <t>45300</t>
  </si>
  <si>
    <t>40237615</t>
  </si>
  <si>
    <t>45301</t>
  </si>
  <si>
    <t>40200615</t>
  </si>
  <si>
    <t>45302</t>
  </si>
  <si>
    <t>40165615</t>
  </si>
  <si>
    <t>45303</t>
  </si>
  <si>
    <t>40214015</t>
  </si>
  <si>
    <t>45304</t>
  </si>
  <si>
    <t>40204215</t>
  </si>
  <si>
    <t>45305</t>
  </si>
  <si>
    <t>40173015</t>
  </si>
  <si>
    <t>45306</t>
  </si>
  <si>
    <t>40204015</t>
  </si>
  <si>
    <t>45307</t>
  </si>
  <si>
    <t>40201315</t>
  </si>
  <si>
    <t>45308</t>
  </si>
  <si>
    <t>40211515</t>
  </si>
  <si>
    <t>45309</t>
  </si>
  <si>
    <t>40188415</t>
  </si>
  <si>
    <t>45310</t>
  </si>
  <si>
    <t>40225215</t>
  </si>
  <si>
    <t>45311</t>
  </si>
  <si>
    <t>40203015</t>
  </si>
  <si>
    <t>45312</t>
  </si>
  <si>
    <t>40212215</t>
  </si>
  <si>
    <t>45313</t>
  </si>
  <si>
    <t>40238915</t>
  </si>
  <si>
    <t>45314</t>
  </si>
  <si>
    <t>40208515</t>
  </si>
  <si>
    <t>45315</t>
  </si>
  <si>
    <t>40197315</t>
  </si>
  <si>
    <t>45316</t>
  </si>
  <si>
    <t>40228015</t>
  </si>
  <si>
    <t xml:space="preserve">2015/03/05                    </t>
  </si>
  <si>
    <t>46242</t>
  </si>
  <si>
    <t>41628815</t>
  </si>
  <si>
    <t>46245</t>
  </si>
  <si>
    <t>41633815</t>
  </si>
  <si>
    <t>47053</t>
  </si>
  <si>
    <t>41636715</t>
  </si>
  <si>
    <t>47417</t>
  </si>
  <si>
    <t>43811715</t>
  </si>
  <si>
    <t xml:space="preserve">2015/03/06                    </t>
  </si>
  <si>
    <t>48854</t>
  </si>
  <si>
    <t>PAG046</t>
  </si>
  <si>
    <t>44145215</t>
  </si>
  <si>
    <t>Pago de ordenes de pago por tipo de moneda y con medio de pago cheque</t>
  </si>
  <si>
    <t>48858</t>
  </si>
  <si>
    <t>44197615</t>
  </si>
  <si>
    <t>48859</t>
  </si>
  <si>
    <t>44217915</t>
  </si>
  <si>
    <t>48860</t>
  </si>
  <si>
    <t>44275915</t>
  </si>
  <si>
    <t>48861</t>
  </si>
  <si>
    <t>44270315</t>
  </si>
  <si>
    <t>48862</t>
  </si>
  <si>
    <t>44242315</t>
  </si>
  <si>
    <t>48876</t>
  </si>
  <si>
    <t>43737015</t>
  </si>
  <si>
    <t>48881</t>
  </si>
  <si>
    <t>43752915</t>
  </si>
  <si>
    <t>48882</t>
  </si>
  <si>
    <t>43777415</t>
  </si>
  <si>
    <t>48883</t>
  </si>
  <si>
    <t>43814515</t>
  </si>
  <si>
    <t>48884</t>
  </si>
  <si>
    <t>43808415</t>
  </si>
  <si>
    <t>48885</t>
  </si>
  <si>
    <t>43801615</t>
  </si>
  <si>
    <t>49018</t>
  </si>
  <si>
    <t>43824515</t>
  </si>
  <si>
    <t>49019</t>
  </si>
  <si>
    <t>43828615</t>
  </si>
  <si>
    <t>49020</t>
  </si>
  <si>
    <t>43833215</t>
  </si>
  <si>
    <t>49021</t>
  </si>
  <si>
    <t>43859015</t>
  </si>
  <si>
    <t>49022</t>
  </si>
  <si>
    <t>43845915</t>
  </si>
  <si>
    <t>49023</t>
  </si>
  <si>
    <t>43840515</t>
  </si>
  <si>
    <t>49027</t>
  </si>
  <si>
    <t>43947515</t>
  </si>
  <si>
    <t>49045</t>
  </si>
  <si>
    <t>43954415</t>
  </si>
  <si>
    <t>49046</t>
  </si>
  <si>
    <t>43957115</t>
  </si>
  <si>
    <t>49047</t>
  </si>
  <si>
    <t>43969015</t>
  </si>
  <si>
    <t>49048</t>
  </si>
  <si>
    <t>43965015</t>
  </si>
  <si>
    <t>49049</t>
  </si>
  <si>
    <t>43961115</t>
  </si>
  <si>
    <t>49054</t>
  </si>
  <si>
    <t>43987315</t>
  </si>
  <si>
    <t>49061</t>
  </si>
  <si>
    <t>43999515</t>
  </si>
  <si>
    <t>49062</t>
  </si>
  <si>
    <t>44007415</t>
  </si>
  <si>
    <t>49063</t>
  </si>
  <si>
    <t>44022815</t>
  </si>
  <si>
    <t>49064</t>
  </si>
  <si>
    <t>44018415</t>
  </si>
  <si>
    <t>49065</t>
  </si>
  <si>
    <t>44013215</t>
  </si>
  <si>
    <t>49067</t>
  </si>
  <si>
    <t>44033615</t>
  </si>
  <si>
    <t>49068</t>
  </si>
  <si>
    <t>44042715</t>
  </si>
  <si>
    <t>49069</t>
  </si>
  <si>
    <t>44057715</t>
  </si>
  <si>
    <t>49070</t>
  </si>
  <si>
    <t>44131015</t>
  </si>
  <si>
    <t>49071</t>
  </si>
  <si>
    <t>44108615</t>
  </si>
  <si>
    <t>49072</t>
  </si>
  <si>
    <t>44067615</t>
  </si>
  <si>
    <t xml:space="preserve">2015/03/09                    </t>
  </si>
  <si>
    <t>50705</t>
  </si>
  <si>
    <t>46525815</t>
  </si>
  <si>
    <t xml:space="preserve">2015/03/10                    </t>
  </si>
  <si>
    <t>MANUAL</t>
  </si>
  <si>
    <t>304</t>
  </si>
  <si>
    <t>32</t>
  </si>
  <si>
    <t>SE CONTABILIZA LOS MOVIMIENTOS DE TRASLADOS DE CUENTAS BANCARIAS DE LA SEDE CENTRAL DEBIDO A QUE EN SIIF NACION NO DEJAN TRAZA CONTABLE. MARZO/2015</t>
  </si>
  <si>
    <t xml:space="preserve">2015/03/11                    </t>
  </si>
  <si>
    <t>53383</t>
  </si>
  <si>
    <t>44045715</t>
  </si>
  <si>
    <t>53396</t>
  </si>
  <si>
    <t>47920315</t>
  </si>
  <si>
    <t>53725</t>
  </si>
  <si>
    <t>49715115</t>
  </si>
  <si>
    <t>53991</t>
  </si>
  <si>
    <t>50153115</t>
  </si>
  <si>
    <t>53992</t>
  </si>
  <si>
    <t>50097915</t>
  </si>
  <si>
    <t>53993</t>
  </si>
  <si>
    <t>50171715</t>
  </si>
  <si>
    <t>53994</t>
  </si>
  <si>
    <t>50120215</t>
  </si>
  <si>
    <t>53995</t>
  </si>
  <si>
    <t>50165115</t>
  </si>
  <si>
    <t>53996</t>
  </si>
  <si>
    <t>50158915</t>
  </si>
  <si>
    <t>53997</t>
  </si>
  <si>
    <t>50007515</t>
  </si>
  <si>
    <t>53998</t>
  </si>
  <si>
    <t>50078215</t>
  </si>
  <si>
    <t>53999</t>
  </si>
  <si>
    <t>50136215</t>
  </si>
  <si>
    <t>54000</t>
  </si>
  <si>
    <t>50063415</t>
  </si>
  <si>
    <t xml:space="preserve">2015/03/12                    </t>
  </si>
  <si>
    <t>54135</t>
  </si>
  <si>
    <t>49440415</t>
  </si>
  <si>
    <t>55126</t>
  </si>
  <si>
    <t>48477415</t>
  </si>
  <si>
    <t>55161</t>
  </si>
  <si>
    <t>51263415</t>
  </si>
  <si>
    <t>55316</t>
  </si>
  <si>
    <t>51263915</t>
  </si>
  <si>
    <t>55320</t>
  </si>
  <si>
    <t>51257115</t>
  </si>
  <si>
    <t>55324</t>
  </si>
  <si>
    <t>51305915</t>
  </si>
  <si>
    <t>55464</t>
  </si>
  <si>
    <t>50940915</t>
  </si>
  <si>
    <t xml:space="preserve">2015/03/13                    </t>
  </si>
  <si>
    <t>55638</t>
  </si>
  <si>
    <t>44474615</t>
  </si>
  <si>
    <t>55640</t>
  </si>
  <si>
    <t>44540915</t>
  </si>
  <si>
    <t>55701</t>
  </si>
  <si>
    <t>48567715</t>
  </si>
  <si>
    <t>55702</t>
  </si>
  <si>
    <t>50206215</t>
  </si>
  <si>
    <t>56415</t>
  </si>
  <si>
    <t>51490015</t>
  </si>
  <si>
    <t>56422</t>
  </si>
  <si>
    <t>51404515</t>
  </si>
  <si>
    <t>56423</t>
  </si>
  <si>
    <t>51401415</t>
  </si>
  <si>
    <t>56424</t>
  </si>
  <si>
    <t>51424215</t>
  </si>
  <si>
    <t>56794</t>
  </si>
  <si>
    <t>52113515</t>
  </si>
  <si>
    <t>56805</t>
  </si>
  <si>
    <t>52203315</t>
  </si>
  <si>
    <t>56806</t>
  </si>
  <si>
    <t>51447215</t>
  </si>
  <si>
    <t>56807</t>
  </si>
  <si>
    <t>51436815</t>
  </si>
  <si>
    <t>56808</t>
  </si>
  <si>
    <t>51428515</t>
  </si>
  <si>
    <t>56809</t>
  </si>
  <si>
    <t>51441915</t>
  </si>
  <si>
    <t xml:space="preserve">2015/03/16                    </t>
  </si>
  <si>
    <t>59527</t>
  </si>
  <si>
    <t>53126315</t>
  </si>
  <si>
    <t>59528</t>
  </si>
  <si>
    <t>53129915</t>
  </si>
  <si>
    <t>59868</t>
  </si>
  <si>
    <t>53370915</t>
  </si>
  <si>
    <t>59869</t>
  </si>
  <si>
    <t>53368915</t>
  </si>
  <si>
    <t>59878</t>
  </si>
  <si>
    <t>52515315</t>
  </si>
  <si>
    <t>59881</t>
  </si>
  <si>
    <t>52531615</t>
  </si>
  <si>
    <t xml:space="preserve">2015/03/17                    </t>
  </si>
  <si>
    <t>60735</t>
  </si>
  <si>
    <t>52391415</t>
  </si>
  <si>
    <t>60736</t>
  </si>
  <si>
    <t>52386815</t>
  </si>
  <si>
    <t>1197</t>
  </si>
  <si>
    <t>SE REVERSA COMPROBANTE No. 63230 DEL 17 DE MARZO DE 2015 POR NO CORRESPONDER</t>
  </si>
  <si>
    <t>348</t>
  </si>
  <si>
    <t xml:space="preserve">2015/03/19                    </t>
  </si>
  <si>
    <t>62395</t>
  </si>
  <si>
    <t>52160715</t>
  </si>
  <si>
    <t>62535</t>
  </si>
  <si>
    <t>50275815</t>
  </si>
  <si>
    <t>62757</t>
  </si>
  <si>
    <t>56106115</t>
  </si>
  <si>
    <t>62758</t>
  </si>
  <si>
    <t>56107215</t>
  </si>
  <si>
    <t>62759</t>
  </si>
  <si>
    <t>52539315</t>
  </si>
  <si>
    <t>62844</t>
  </si>
  <si>
    <t>56033915</t>
  </si>
  <si>
    <t>62845</t>
  </si>
  <si>
    <t>56032415</t>
  </si>
  <si>
    <t>62846</t>
  </si>
  <si>
    <t>56031515</t>
  </si>
  <si>
    <t xml:space="preserve">2015/03/20                    </t>
  </si>
  <si>
    <t>63362</t>
  </si>
  <si>
    <t>56593615</t>
  </si>
  <si>
    <t>63363</t>
  </si>
  <si>
    <t>54975415</t>
  </si>
  <si>
    <t>63364</t>
  </si>
  <si>
    <t>55127815</t>
  </si>
  <si>
    <t>63365</t>
  </si>
  <si>
    <t>54777115</t>
  </si>
  <si>
    <t>63366</t>
  </si>
  <si>
    <t>54654015</t>
  </si>
  <si>
    <t>63367</t>
  </si>
  <si>
    <t>55035215</t>
  </si>
  <si>
    <t>63368</t>
  </si>
  <si>
    <t>55131715</t>
  </si>
  <si>
    <t>63369</t>
  </si>
  <si>
    <t>55009215</t>
  </si>
  <si>
    <t>63371</t>
  </si>
  <si>
    <t>55055415</t>
  </si>
  <si>
    <t>63372</t>
  </si>
  <si>
    <t>54979915</t>
  </si>
  <si>
    <t>63373</t>
  </si>
  <si>
    <t>55249915</t>
  </si>
  <si>
    <t>63374</t>
  </si>
  <si>
    <t>54563915</t>
  </si>
  <si>
    <t>63375</t>
  </si>
  <si>
    <t>55140515</t>
  </si>
  <si>
    <t>63376</t>
  </si>
  <si>
    <t>54965915</t>
  </si>
  <si>
    <t>63377</t>
  </si>
  <si>
    <t>54634715</t>
  </si>
  <si>
    <t>63380</t>
  </si>
  <si>
    <t>55170615</t>
  </si>
  <si>
    <t>63381</t>
  </si>
  <si>
    <t>55006515</t>
  </si>
  <si>
    <t>63382</t>
  </si>
  <si>
    <t>54780015</t>
  </si>
  <si>
    <t>63383</t>
  </si>
  <si>
    <t>55125215</t>
  </si>
  <si>
    <t>63384</t>
  </si>
  <si>
    <t>54676315</t>
  </si>
  <si>
    <t>63385</t>
  </si>
  <si>
    <t>55150015</t>
  </si>
  <si>
    <t>63386</t>
  </si>
  <si>
    <t>55253015</t>
  </si>
  <si>
    <t>63387</t>
  </si>
  <si>
    <t>55378215</t>
  </si>
  <si>
    <t>63388</t>
  </si>
  <si>
    <t>55181915</t>
  </si>
  <si>
    <t>63389</t>
  </si>
  <si>
    <t>55272015</t>
  </si>
  <si>
    <t>63390</t>
  </si>
  <si>
    <t>54673715</t>
  </si>
  <si>
    <t>63391</t>
  </si>
  <si>
    <t>55757415</t>
  </si>
  <si>
    <t>63392</t>
  </si>
  <si>
    <t>55160915</t>
  </si>
  <si>
    <t>63393</t>
  </si>
  <si>
    <t>54983515</t>
  </si>
  <si>
    <t>63394</t>
  </si>
  <si>
    <t>55732315</t>
  </si>
  <si>
    <t>63395</t>
  </si>
  <si>
    <t>55165915</t>
  </si>
  <si>
    <t>63396</t>
  </si>
  <si>
    <t>55759215</t>
  </si>
  <si>
    <t>63397</t>
  </si>
  <si>
    <t>54974815</t>
  </si>
  <si>
    <t>63398</t>
  </si>
  <si>
    <t>55144015</t>
  </si>
  <si>
    <t>63399</t>
  </si>
  <si>
    <t>55764615</t>
  </si>
  <si>
    <t>63400</t>
  </si>
  <si>
    <t>55265215</t>
  </si>
  <si>
    <t>63401</t>
  </si>
  <si>
    <t>55237615</t>
  </si>
  <si>
    <t>63402</t>
  </si>
  <si>
    <t>55770315</t>
  </si>
  <si>
    <t>63403</t>
  </si>
  <si>
    <t>55246815</t>
  </si>
  <si>
    <t>63404</t>
  </si>
  <si>
    <t>55100115</t>
  </si>
  <si>
    <t>63405</t>
  </si>
  <si>
    <t>55779415</t>
  </si>
  <si>
    <t>63406</t>
  </si>
  <si>
    <t>55685015</t>
  </si>
  <si>
    <t>63407</t>
  </si>
  <si>
    <t>54746215</t>
  </si>
  <si>
    <t>63408</t>
  </si>
  <si>
    <t>54996815</t>
  </si>
  <si>
    <t>63412</t>
  </si>
  <si>
    <t>55294215</t>
  </si>
  <si>
    <t>63413</t>
  </si>
  <si>
    <t>55004215</t>
  </si>
  <si>
    <t>63414</t>
  </si>
  <si>
    <t>54754315</t>
  </si>
  <si>
    <t>63415</t>
  </si>
  <si>
    <t>55240115</t>
  </si>
  <si>
    <t>63416</t>
  </si>
  <si>
    <t>54573315</t>
  </si>
  <si>
    <t>63417</t>
  </si>
  <si>
    <t>55786815</t>
  </si>
  <si>
    <t>63418</t>
  </si>
  <si>
    <t>55920015</t>
  </si>
  <si>
    <t>63419</t>
  </si>
  <si>
    <t>55304615</t>
  </si>
  <si>
    <t>63420</t>
  </si>
  <si>
    <t>55402715</t>
  </si>
  <si>
    <t>63421</t>
  </si>
  <si>
    <t>54696615</t>
  </si>
  <si>
    <t>63422</t>
  </si>
  <si>
    <t>55923015</t>
  </si>
  <si>
    <t>63423</t>
  </si>
  <si>
    <t>55745415</t>
  </si>
  <si>
    <t>63424</t>
  </si>
  <si>
    <t>55256115</t>
  </si>
  <si>
    <t>63425</t>
  </si>
  <si>
    <t>54690015</t>
  </si>
  <si>
    <t>63426</t>
  </si>
  <si>
    <t>55752115</t>
  </si>
  <si>
    <t>63427</t>
  </si>
  <si>
    <t>55372315</t>
  </si>
  <si>
    <t>63428</t>
  </si>
  <si>
    <t>55887715</t>
  </si>
  <si>
    <t>63429</t>
  </si>
  <si>
    <t>54594715</t>
  </si>
  <si>
    <t>63430</t>
  </si>
  <si>
    <t>55312815</t>
  </si>
  <si>
    <t>63431</t>
  </si>
  <si>
    <t>55467415</t>
  </si>
  <si>
    <t>63440</t>
  </si>
  <si>
    <t>53443215</t>
  </si>
  <si>
    <t>63441</t>
  </si>
  <si>
    <t>53451215</t>
  </si>
  <si>
    <t>63442</t>
  </si>
  <si>
    <t>53451715</t>
  </si>
  <si>
    <t>63443</t>
  </si>
  <si>
    <t>53599215</t>
  </si>
  <si>
    <t>63444</t>
  </si>
  <si>
    <t>53457615</t>
  </si>
  <si>
    <t>63445</t>
  </si>
  <si>
    <t>53609515</t>
  </si>
  <si>
    <t>63446</t>
  </si>
  <si>
    <t>53457415</t>
  </si>
  <si>
    <t>63447</t>
  </si>
  <si>
    <t>53451115</t>
  </si>
  <si>
    <t>63448</t>
  </si>
  <si>
    <t>53452615</t>
  </si>
  <si>
    <t>63449</t>
  </si>
  <si>
    <t>53457715</t>
  </si>
  <si>
    <t>63450</t>
  </si>
  <si>
    <t>56368415</t>
  </si>
  <si>
    <t>63451</t>
  </si>
  <si>
    <t>53443515</t>
  </si>
  <si>
    <t>63452</t>
  </si>
  <si>
    <t>53450915</t>
  </si>
  <si>
    <t>63480</t>
  </si>
  <si>
    <t>53443915</t>
  </si>
  <si>
    <t>63481</t>
  </si>
  <si>
    <t>53444715</t>
  </si>
  <si>
    <t>63482</t>
  </si>
  <si>
    <t>53450215</t>
  </si>
  <si>
    <t>63483</t>
  </si>
  <si>
    <t>53456115</t>
  </si>
  <si>
    <t>63484</t>
  </si>
  <si>
    <t>53456815</t>
  </si>
  <si>
    <t>63485</t>
  </si>
  <si>
    <t>53445815</t>
  </si>
  <si>
    <t>63486</t>
  </si>
  <si>
    <t>53450815</t>
  </si>
  <si>
    <t>63487</t>
  </si>
  <si>
    <t>53452115</t>
  </si>
  <si>
    <t>63488</t>
  </si>
  <si>
    <t>53453715</t>
  </si>
  <si>
    <t>63489</t>
  </si>
  <si>
    <t>53455815</t>
  </si>
  <si>
    <t>63490</t>
  </si>
  <si>
    <t>53451015</t>
  </si>
  <si>
    <t>63491</t>
  </si>
  <si>
    <t>53452415</t>
  </si>
  <si>
    <t>63492</t>
  </si>
  <si>
    <t>53453015</t>
  </si>
  <si>
    <t>63493</t>
  </si>
  <si>
    <t>53452215</t>
  </si>
  <si>
    <t>63494</t>
  </si>
  <si>
    <t>53443015</t>
  </si>
  <si>
    <t>63495</t>
  </si>
  <si>
    <t>53445115</t>
  </si>
  <si>
    <t>63496</t>
  </si>
  <si>
    <t>53445315</t>
  </si>
  <si>
    <t>63497</t>
  </si>
  <si>
    <t>53446115</t>
  </si>
  <si>
    <t>63498</t>
  </si>
  <si>
    <t>53450615</t>
  </si>
  <si>
    <t>63499</t>
  </si>
  <si>
    <t>53451415</t>
  </si>
  <si>
    <t>63500</t>
  </si>
  <si>
    <t>53453315</t>
  </si>
  <si>
    <t>63501</t>
  </si>
  <si>
    <t>53454115</t>
  </si>
  <si>
    <t>63502</t>
  </si>
  <si>
    <t>53454715</t>
  </si>
  <si>
    <t>63503</t>
  </si>
  <si>
    <t>53454815</t>
  </si>
  <si>
    <t>63504</t>
  </si>
  <si>
    <t>53456415</t>
  </si>
  <si>
    <t>63505</t>
  </si>
  <si>
    <t>53456715</t>
  </si>
  <si>
    <t>63506</t>
  </si>
  <si>
    <t>53444215</t>
  </si>
  <si>
    <t>63507</t>
  </si>
  <si>
    <t>53444415</t>
  </si>
  <si>
    <t>63508</t>
  </si>
  <si>
    <t>53444915</t>
  </si>
  <si>
    <t>63509</t>
  </si>
  <si>
    <t>53447815</t>
  </si>
  <si>
    <t>63510</t>
  </si>
  <si>
    <t>53448515</t>
  </si>
  <si>
    <t>63511</t>
  </si>
  <si>
    <t>53448715</t>
  </si>
  <si>
    <t>63512</t>
  </si>
  <si>
    <t>53449015</t>
  </si>
  <si>
    <t>63513</t>
  </si>
  <si>
    <t>53449215</t>
  </si>
  <si>
    <t>63514</t>
  </si>
  <si>
    <t>53449415</t>
  </si>
  <si>
    <t>63515</t>
  </si>
  <si>
    <t>53449615</t>
  </si>
  <si>
    <t>63516</t>
  </si>
  <si>
    <t>53449715</t>
  </si>
  <si>
    <t>63517</t>
  </si>
  <si>
    <t>53451315</t>
  </si>
  <si>
    <t>63518</t>
  </si>
  <si>
    <t>53452815</t>
  </si>
  <si>
    <t>63519</t>
  </si>
  <si>
    <t>53453815</t>
  </si>
  <si>
    <t>63520</t>
  </si>
  <si>
    <t>53455015</t>
  </si>
  <si>
    <t>63521</t>
  </si>
  <si>
    <t>53455115</t>
  </si>
  <si>
    <t>63522</t>
  </si>
  <si>
    <t>53455315</t>
  </si>
  <si>
    <t>63523</t>
  </si>
  <si>
    <t>53456915</t>
  </si>
  <si>
    <t>63525</t>
  </si>
  <si>
    <t>53444315</t>
  </si>
  <si>
    <t>63526</t>
  </si>
  <si>
    <t>53444615</t>
  </si>
  <si>
    <t>63527</t>
  </si>
  <si>
    <t>53445015</t>
  </si>
  <si>
    <t>63528</t>
  </si>
  <si>
    <t>53445615</t>
  </si>
  <si>
    <t>63529</t>
  </si>
  <si>
    <t>53446315</t>
  </si>
  <si>
    <t>63530</t>
  </si>
  <si>
    <t>53447115</t>
  </si>
  <si>
    <t>63531</t>
  </si>
  <si>
    <t>53447315</t>
  </si>
  <si>
    <t>63532</t>
  </si>
  <si>
    <t>53447515</t>
  </si>
  <si>
    <t>63533</t>
  </si>
  <si>
    <t>53448015</t>
  </si>
  <si>
    <t>63534</t>
  </si>
  <si>
    <t>53448115</t>
  </si>
  <si>
    <t>63535</t>
  </si>
  <si>
    <t>53448815</t>
  </si>
  <si>
    <t>63536</t>
  </si>
  <si>
    <t>53449115</t>
  </si>
  <si>
    <t>63537</t>
  </si>
  <si>
    <t>53449315</t>
  </si>
  <si>
    <t>63538</t>
  </si>
  <si>
    <t>53449915</t>
  </si>
  <si>
    <t>63539</t>
  </si>
  <si>
    <t>53451515</t>
  </si>
  <si>
    <t>63540</t>
  </si>
  <si>
    <t>53451615</t>
  </si>
  <si>
    <t>63541</t>
  </si>
  <si>
    <t>53451915</t>
  </si>
  <si>
    <t>63542</t>
  </si>
  <si>
    <t>53452015</t>
  </si>
  <si>
    <t>63543</t>
  </si>
  <si>
    <t>53453515</t>
  </si>
  <si>
    <t>63544</t>
  </si>
  <si>
    <t>53454215</t>
  </si>
  <si>
    <t>63545</t>
  </si>
  <si>
    <t>53454315</t>
  </si>
  <si>
    <t>63546</t>
  </si>
  <si>
    <t>53454515</t>
  </si>
  <si>
    <t>63547</t>
  </si>
  <si>
    <t>53454615</t>
  </si>
  <si>
    <t>63548</t>
  </si>
  <si>
    <t>53455215</t>
  </si>
  <si>
    <t>63549</t>
  </si>
  <si>
    <t>53455415</t>
  </si>
  <si>
    <t>63550</t>
  </si>
  <si>
    <t>53455915</t>
  </si>
  <si>
    <t>63551</t>
  </si>
  <si>
    <t>53456315</t>
  </si>
  <si>
    <t>63552</t>
  </si>
  <si>
    <t>53456615</t>
  </si>
  <si>
    <t>63553</t>
  </si>
  <si>
    <t>53457115</t>
  </si>
  <si>
    <t>63554</t>
  </si>
  <si>
    <t>53457315</t>
  </si>
  <si>
    <t>63555</t>
  </si>
  <si>
    <t>53588815</t>
  </si>
  <si>
    <t>63556</t>
  </si>
  <si>
    <t>53604615</t>
  </si>
  <si>
    <t>63597</t>
  </si>
  <si>
    <t>56317915</t>
  </si>
  <si>
    <t>63598</t>
  </si>
  <si>
    <t>56313415</t>
  </si>
  <si>
    <t>63599</t>
  </si>
  <si>
    <t>56372115</t>
  </si>
  <si>
    <t>63600</t>
  </si>
  <si>
    <t>56369615</t>
  </si>
  <si>
    <t>63604</t>
  </si>
  <si>
    <t>53450515</t>
  </si>
  <si>
    <t>63605</t>
  </si>
  <si>
    <t>53453415</t>
  </si>
  <si>
    <t>63606</t>
  </si>
  <si>
    <t>53447715</t>
  </si>
  <si>
    <t>63607</t>
  </si>
  <si>
    <t>53447915</t>
  </si>
  <si>
    <t>63608</t>
  </si>
  <si>
    <t>53445915</t>
  </si>
  <si>
    <t>63609</t>
  </si>
  <si>
    <t>53447015</t>
  </si>
  <si>
    <t>63610</t>
  </si>
  <si>
    <t>53448315</t>
  </si>
  <si>
    <t>63611</t>
  </si>
  <si>
    <t>53450415</t>
  </si>
  <si>
    <t>63612</t>
  </si>
  <si>
    <t>53454915</t>
  </si>
  <si>
    <t>63615</t>
  </si>
  <si>
    <t>53444015</t>
  </si>
  <si>
    <t>63616</t>
  </si>
  <si>
    <t>53448415</t>
  </si>
  <si>
    <t>63617</t>
  </si>
  <si>
    <t>53448615</t>
  </si>
  <si>
    <t>63661</t>
  </si>
  <si>
    <t>53443315</t>
  </si>
  <si>
    <t>63662</t>
  </si>
  <si>
    <t>53446715</t>
  </si>
  <si>
    <t>63663</t>
  </si>
  <si>
    <t>53447215</t>
  </si>
  <si>
    <t>63664</t>
  </si>
  <si>
    <t>53448215</t>
  </si>
  <si>
    <t>63665</t>
  </si>
  <si>
    <t>53450015</t>
  </si>
  <si>
    <t>63666</t>
  </si>
  <si>
    <t>53454415</t>
  </si>
  <si>
    <t>64210</t>
  </si>
  <si>
    <t>57536615</t>
  </si>
  <si>
    <t>64211</t>
  </si>
  <si>
    <t>57549415</t>
  </si>
  <si>
    <t xml:space="preserve">2015/03/24                    </t>
  </si>
  <si>
    <t>64385</t>
  </si>
  <si>
    <t>58163115</t>
  </si>
  <si>
    <t>64390</t>
  </si>
  <si>
    <t>58189115</t>
  </si>
  <si>
    <t>64391</t>
  </si>
  <si>
    <t>57583515</t>
  </si>
  <si>
    <t>64509</t>
  </si>
  <si>
    <t>62502115</t>
  </si>
  <si>
    <t>64718</t>
  </si>
  <si>
    <t>62474515</t>
  </si>
  <si>
    <t xml:space="preserve">2015/03/25                    </t>
  </si>
  <si>
    <t>65131</t>
  </si>
  <si>
    <t>63027815</t>
  </si>
  <si>
    <t>65173</t>
  </si>
  <si>
    <t>62492815</t>
  </si>
  <si>
    <t>65174</t>
  </si>
  <si>
    <t>62886415</t>
  </si>
  <si>
    <t>65177</t>
  </si>
  <si>
    <t>62721315</t>
  </si>
  <si>
    <t>65181</t>
  </si>
  <si>
    <t>62416415</t>
  </si>
  <si>
    <t>65182</t>
  </si>
  <si>
    <t>62755815</t>
  </si>
  <si>
    <t>65187</t>
  </si>
  <si>
    <t>62872615</t>
  </si>
  <si>
    <t>65188</t>
  </si>
  <si>
    <t>62747715</t>
  </si>
  <si>
    <t>65189</t>
  </si>
  <si>
    <t>62326415</t>
  </si>
  <si>
    <t>65190</t>
  </si>
  <si>
    <t>62694615</t>
  </si>
  <si>
    <t>65191</t>
  </si>
  <si>
    <t>62769415</t>
  </si>
  <si>
    <t>65194</t>
  </si>
  <si>
    <t>62489915</t>
  </si>
  <si>
    <t>65195</t>
  </si>
  <si>
    <t>62762815</t>
  </si>
  <si>
    <t>65207</t>
  </si>
  <si>
    <t>62797615</t>
  </si>
  <si>
    <t>65208</t>
  </si>
  <si>
    <t>62388315</t>
  </si>
  <si>
    <t>65209</t>
  </si>
  <si>
    <t>62151215</t>
  </si>
  <si>
    <t>65210</t>
  </si>
  <si>
    <t>62793715</t>
  </si>
  <si>
    <t>65226</t>
  </si>
  <si>
    <t>62899515</t>
  </si>
  <si>
    <t>65227</t>
  </si>
  <si>
    <t>62777515</t>
  </si>
  <si>
    <t>65228</t>
  </si>
  <si>
    <t>62782015</t>
  </si>
  <si>
    <t>65229</t>
  </si>
  <si>
    <t>62786215</t>
  </si>
  <si>
    <t>65255</t>
  </si>
  <si>
    <t>62908815</t>
  </si>
  <si>
    <t>65318</t>
  </si>
  <si>
    <t>62799815</t>
  </si>
  <si>
    <t>65833</t>
  </si>
  <si>
    <t>64854215</t>
  </si>
  <si>
    <t>65834</t>
  </si>
  <si>
    <t>64859715</t>
  </si>
  <si>
    <t>66045</t>
  </si>
  <si>
    <t>65232315</t>
  </si>
  <si>
    <t>66046</t>
  </si>
  <si>
    <t>65550915</t>
  </si>
  <si>
    <t>66047</t>
  </si>
  <si>
    <t>65552515</t>
  </si>
  <si>
    <t xml:space="preserve">2015/03/26                    </t>
  </si>
  <si>
    <t>66434</t>
  </si>
  <si>
    <t>66097115</t>
  </si>
  <si>
    <t>66436</t>
  </si>
  <si>
    <t>63591415</t>
  </si>
  <si>
    <t>66437</t>
  </si>
  <si>
    <t>62967015</t>
  </si>
  <si>
    <t>66438</t>
  </si>
  <si>
    <t>63019115</t>
  </si>
  <si>
    <t>66439</t>
  </si>
  <si>
    <t>63625615</t>
  </si>
  <si>
    <t>66444</t>
  </si>
  <si>
    <t>63456215</t>
  </si>
  <si>
    <t>66445</t>
  </si>
  <si>
    <t>62775415</t>
  </si>
  <si>
    <t>66446</t>
  </si>
  <si>
    <t>62765015</t>
  </si>
  <si>
    <t>66447</t>
  </si>
  <si>
    <t>63429715</t>
  </si>
  <si>
    <t>66453</t>
  </si>
  <si>
    <t>62477415</t>
  </si>
  <si>
    <t>66454</t>
  </si>
  <si>
    <t>63478315</t>
  </si>
  <si>
    <t>66455</t>
  </si>
  <si>
    <t>62782915</t>
  </si>
  <si>
    <t>66456</t>
  </si>
  <si>
    <t>63495215</t>
  </si>
  <si>
    <t>66457</t>
  </si>
  <si>
    <t>62793215</t>
  </si>
  <si>
    <t>66458</t>
  </si>
  <si>
    <t>63518115</t>
  </si>
  <si>
    <t>66459</t>
  </si>
  <si>
    <t>62798615</t>
  </si>
  <si>
    <t xml:space="preserve">2015/03/27                    </t>
  </si>
  <si>
    <t>68067</t>
  </si>
  <si>
    <t>67414715</t>
  </si>
  <si>
    <t>68078</t>
  </si>
  <si>
    <t>67490615</t>
  </si>
  <si>
    <t>68380</t>
  </si>
  <si>
    <t>71271615</t>
  </si>
  <si>
    <t>68382</t>
  </si>
  <si>
    <t>71250815</t>
  </si>
  <si>
    <t>68511</t>
  </si>
  <si>
    <t>65254915</t>
  </si>
  <si>
    <t>68512</t>
  </si>
  <si>
    <t>63586315</t>
  </si>
  <si>
    <t>68513</t>
  </si>
  <si>
    <t>63655415</t>
  </si>
  <si>
    <t>68514</t>
  </si>
  <si>
    <t>63682315</t>
  </si>
  <si>
    <t>68515</t>
  </si>
  <si>
    <t>64553715</t>
  </si>
  <si>
    <t>68516</t>
  </si>
  <si>
    <t>63589715</t>
  </si>
  <si>
    <t>68517</t>
  </si>
  <si>
    <t>66118915</t>
  </si>
  <si>
    <t>68518</t>
  </si>
  <si>
    <t>63704315</t>
  </si>
  <si>
    <t>68519</t>
  </si>
  <si>
    <t>63650315</t>
  </si>
  <si>
    <t>68520</t>
  </si>
  <si>
    <t>64574915</t>
  </si>
  <si>
    <t>68521</t>
  </si>
  <si>
    <t>66009015</t>
  </si>
  <si>
    <t>68522</t>
  </si>
  <si>
    <t>66026615</t>
  </si>
  <si>
    <t>68523</t>
  </si>
  <si>
    <t>64559415</t>
  </si>
  <si>
    <t>68524</t>
  </si>
  <si>
    <t>63594715</t>
  </si>
  <si>
    <t>68525</t>
  </si>
  <si>
    <t>63631215</t>
  </si>
  <si>
    <t>68526</t>
  </si>
  <si>
    <t>63696815</t>
  </si>
  <si>
    <t>68527</t>
  </si>
  <si>
    <t>63674415</t>
  </si>
  <si>
    <t>68528</t>
  </si>
  <si>
    <t>64717215</t>
  </si>
  <si>
    <t>68529</t>
  </si>
  <si>
    <t>65985115</t>
  </si>
  <si>
    <t>68530</t>
  </si>
  <si>
    <t>64554615</t>
  </si>
  <si>
    <t>68531</t>
  </si>
  <si>
    <t>64552215</t>
  </si>
  <si>
    <t>68532</t>
  </si>
  <si>
    <t>66012315</t>
  </si>
  <si>
    <t>68533</t>
  </si>
  <si>
    <t>64555915</t>
  </si>
  <si>
    <t>68534</t>
  </si>
  <si>
    <t>66114215</t>
  </si>
  <si>
    <t>68535</t>
  </si>
  <si>
    <t>64554915</t>
  </si>
  <si>
    <t>68536</t>
  </si>
  <si>
    <t>63787115</t>
  </si>
  <si>
    <t>68537</t>
  </si>
  <si>
    <t>64616215</t>
  </si>
  <si>
    <t>68538</t>
  </si>
  <si>
    <t>64580815</t>
  </si>
  <si>
    <t>68539</t>
  </si>
  <si>
    <t>63578415</t>
  </si>
  <si>
    <t>68540</t>
  </si>
  <si>
    <t>65994115</t>
  </si>
  <si>
    <t>68541</t>
  </si>
  <si>
    <t>63616615</t>
  </si>
  <si>
    <t>68542</t>
  </si>
  <si>
    <t>63742115</t>
  </si>
  <si>
    <t>68543</t>
  </si>
  <si>
    <t>66098215</t>
  </si>
  <si>
    <t>68544</t>
  </si>
  <si>
    <t>64561215</t>
  </si>
  <si>
    <t>68545</t>
  </si>
  <si>
    <t>63662415</t>
  </si>
  <si>
    <t>68546</t>
  </si>
  <si>
    <t>63783315</t>
  </si>
  <si>
    <t>68547</t>
  </si>
  <si>
    <t>63796215</t>
  </si>
  <si>
    <t>68548</t>
  </si>
  <si>
    <t>66034215</t>
  </si>
  <si>
    <t>68549</t>
  </si>
  <si>
    <t>63773515</t>
  </si>
  <si>
    <t>68550</t>
  </si>
  <si>
    <t>63778515</t>
  </si>
  <si>
    <t>68551</t>
  </si>
  <si>
    <t>64558115</t>
  </si>
  <si>
    <t>68552</t>
  </si>
  <si>
    <t>65989115</t>
  </si>
  <si>
    <t>68553</t>
  </si>
  <si>
    <t>64567615</t>
  </si>
  <si>
    <t>68554</t>
  </si>
  <si>
    <t>63749115</t>
  </si>
  <si>
    <t>68555</t>
  </si>
  <si>
    <t>64551315</t>
  </si>
  <si>
    <t>68556</t>
  </si>
  <si>
    <t>66030415</t>
  </si>
  <si>
    <t>68557</t>
  </si>
  <si>
    <t>64622715</t>
  </si>
  <si>
    <t>68558</t>
  </si>
  <si>
    <t>64562815</t>
  </si>
  <si>
    <t>68559</t>
  </si>
  <si>
    <t>64572915</t>
  </si>
  <si>
    <t>68560</t>
  </si>
  <si>
    <t>64585815</t>
  </si>
  <si>
    <t>68561</t>
  </si>
  <si>
    <t>64635815</t>
  </si>
  <si>
    <t>68562</t>
  </si>
  <si>
    <t>66002415</t>
  </si>
  <si>
    <t>68563</t>
  </si>
  <si>
    <t>63643715</t>
  </si>
  <si>
    <t>68564</t>
  </si>
  <si>
    <t>63606315</t>
  </si>
  <si>
    <t>68565</t>
  </si>
  <si>
    <t>66005415</t>
  </si>
  <si>
    <t>68566</t>
  </si>
  <si>
    <t>64602415</t>
  </si>
  <si>
    <t>68567</t>
  </si>
  <si>
    <t>64604715</t>
  </si>
  <si>
    <t>68568</t>
  </si>
  <si>
    <t>64610015</t>
  </si>
  <si>
    <t>68569</t>
  </si>
  <si>
    <t>64618815</t>
  </si>
  <si>
    <t>68570</t>
  </si>
  <si>
    <t>64595615</t>
  </si>
  <si>
    <t>68571</t>
  </si>
  <si>
    <t>64640615</t>
  </si>
  <si>
    <t>68572</t>
  </si>
  <si>
    <t>64645515</t>
  </si>
  <si>
    <t>68573</t>
  </si>
  <si>
    <t>64632415</t>
  </si>
  <si>
    <t>68574</t>
  </si>
  <si>
    <t>63623815</t>
  </si>
  <si>
    <t>68575</t>
  </si>
  <si>
    <t>64877515</t>
  </si>
  <si>
    <t>68576</t>
  </si>
  <si>
    <t>64577615</t>
  </si>
  <si>
    <t>68577</t>
  </si>
  <si>
    <t>64651115</t>
  </si>
  <si>
    <t>68578</t>
  </si>
  <si>
    <t>64721015</t>
  </si>
  <si>
    <t>68579</t>
  </si>
  <si>
    <t>64881615</t>
  </si>
  <si>
    <t>68580</t>
  </si>
  <si>
    <t>64576215</t>
  </si>
  <si>
    <t>68581</t>
  </si>
  <si>
    <t>63757715</t>
  </si>
  <si>
    <t>68582</t>
  </si>
  <si>
    <t>65926715</t>
  </si>
  <si>
    <t>68583</t>
  </si>
  <si>
    <t>63719015</t>
  </si>
  <si>
    <t>68584</t>
  </si>
  <si>
    <t>63799915</t>
  </si>
  <si>
    <t>68585</t>
  </si>
  <si>
    <t>63714315</t>
  </si>
  <si>
    <t>68586</t>
  </si>
  <si>
    <t>64568615</t>
  </si>
  <si>
    <t>68587</t>
  </si>
  <si>
    <t>66086915</t>
  </si>
  <si>
    <t>68588</t>
  </si>
  <si>
    <t>63754115</t>
  </si>
  <si>
    <t>68589</t>
  </si>
  <si>
    <t>66076015</t>
  </si>
  <si>
    <t>68590</t>
  </si>
  <si>
    <t>64558715</t>
  </si>
  <si>
    <t>68591</t>
  </si>
  <si>
    <t>64552715</t>
  </si>
  <si>
    <t>68592</t>
  </si>
  <si>
    <t>66081915</t>
  </si>
  <si>
    <t>68593</t>
  </si>
  <si>
    <t>63791815</t>
  </si>
  <si>
    <t>68594</t>
  </si>
  <si>
    <t>64861415</t>
  </si>
  <si>
    <t>68595</t>
  </si>
  <si>
    <t>64588115</t>
  </si>
  <si>
    <t>68596</t>
  </si>
  <si>
    <t>64763415</t>
  </si>
  <si>
    <t>68597</t>
  </si>
  <si>
    <t>66104315</t>
  </si>
  <si>
    <t>68598</t>
  </si>
  <si>
    <t>64770415</t>
  </si>
  <si>
    <t>68599</t>
  </si>
  <si>
    <t>63733715</t>
  </si>
  <si>
    <t>68600</t>
  </si>
  <si>
    <t>64873515</t>
  </si>
  <si>
    <t>68601</t>
  </si>
  <si>
    <t>64752915</t>
  </si>
  <si>
    <t>68602</t>
  </si>
  <si>
    <t>64866015</t>
  </si>
  <si>
    <t>68603</t>
  </si>
  <si>
    <t>64791515</t>
  </si>
  <si>
    <t>68604</t>
  </si>
  <si>
    <t>64608915</t>
  </si>
  <si>
    <t>68605</t>
  </si>
  <si>
    <t>64750415</t>
  </si>
  <si>
    <t>68607</t>
  </si>
  <si>
    <t>64600315</t>
  </si>
  <si>
    <t>68608</t>
  </si>
  <si>
    <t>64829615</t>
  </si>
  <si>
    <t>68609</t>
  </si>
  <si>
    <t>64583515</t>
  </si>
  <si>
    <t>68610</t>
  </si>
  <si>
    <t>64870315</t>
  </si>
  <si>
    <t>68611</t>
  </si>
  <si>
    <t>66022515</t>
  </si>
  <si>
    <t>68612</t>
  </si>
  <si>
    <t>63600415</t>
  </si>
  <si>
    <t>68613</t>
  </si>
  <si>
    <t>64823215</t>
  </si>
  <si>
    <t>68614</t>
  </si>
  <si>
    <t>64817315</t>
  </si>
  <si>
    <t>68615</t>
  </si>
  <si>
    <t>64607115</t>
  </si>
  <si>
    <t>68616</t>
  </si>
  <si>
    <t>64796315</t>
  </si>
  <si>
    <t>68617</t>
  </si>
  <si>
    <t>64788415</t>
  </si>
  <si>
    <t>68618</t>
  </si>
  <si>
    <t>64663915</t>
  </si>
  <si>
    <t>68619</t>
  </si>
  <si>
    <t>64708015</t>
  </si>
  <si>
    <t>68620</t>
  </si>
  <si>
    <t>64767315</t>
  </si>
  <si>
    <t>68621</t>
  </si>
  <si>
    <t>64759415</t>
  </si>
  <si>
    <t>68622</t>
  </si>
  <si>
    <t>64629215</t>
  </si>
  <si>
    <t>68623</t>
  </si>
  <si>
    <t>64839715</t>
  </si>
  <si>
    <t>68624</t>
  </si>
  <si>
    <t>64856615</t>
  </si>
  <si>
    <t>68625</t>
  </si>
  <si>
    <t>64590615</t>
  </si>
  <si>
    <t>68626</t>
  </si>
  <si>
    <t>64746515</t>
  </si>
  <si>
    <t>68627</t>
  </si>
  <si>
    <t>64773715</t>
  </si>
  <si>
    <t>68628</t>
  </si>
  <si>
    <t>64614115</t>
  </si>
  <si>
    <t>68629</t>
  </si>
  <si>
    <t>64728715</t>
  </si>
  <si>
    <t>68630</t>
  </si>
  <si>
    <t>64756015</t>
  </si>
  <si>
    <t>68631</t>
  </si>
  <si>
    <t>64605915</t>
  </si>
  <si>
    <t>68632</t>
  </si>
  <si>
    <t>64809115</t>
  </si>
  <si>
    <t>68633</t>
  </si>
  <si>
    <t>64779415</t>
  </si>
  <si>
    <t>68634</t>
  </si>
  <si>
    <t>64611415</t>
  </si>
  <si>
    <t>68635</t>
  </si>
  <si>
    <t>64668015</t>
  </si>
  <si>
    <t>68636</t>
  </si>
  <si>
    <t>64704015</t>
  </si>
  <si>
    <t>68637</t>
  </si>
  <si>
    <t>63803315</t>
  </si>
  <si>
    <t>68638</t>
  </si>
  <si>
    <t>66122915</t>
  </si>
  <si>
    <t>68639</t>
  </si>
  <si>
    <t>63689915</t>
  </si>
  <si>
    <t>68640</t>
  </si>
  <si>
    <t>63668915</t>
  </si>
  <si>
    <t>68641</t>
  </si>
  <si>
    <t>66109215</t>
  </si>
  <si>
    <t>68642</t>
  </si>
  <si>
    <t>64571515</t>
  </si>
  <si>
    <t>68643</t>
  </si>
  <si>
    <t>64569815</t>
  </si>
  <si>
    <t>68644</t>
  </si>
  <si>
    <t>64593415</t>
  </si>
  <si>
    <t>68645</t>
  </si>
  <si>
    <t>65345715</t>
  </si>
  <si>
    <t>68646</t>
  </si>
  <si>
    <t>65029615</t>
  </si>
  <si>
    <t>68647</t>
  </si>
  <si>
    <t>65313315</t>
  </si>
  <si>
    <t>68648</t>
  </si>
  <si>
    <t>65305715</t>
  </si>
  <si>
    <t>68649</t>
  </si>
  <si>
    <t>65350015</t>
  </si>
  <si>
    <t>68650</t>
  </si>
  <si>
    <t>64994415</t>
  </si>
  <si>
    <t>68651</t>
  </si>
  <si>
    <t>65264415</t>
  </si>
  <si>
    <t>68652</t>
  </si>
  <si>
    <t>65340015</t>
  </si>
  <si>
    <t>68653</t>
  </si>
  <si>
    <t>65320115</t>
  </si>
  <si>
    <t>68654</t>
  </si>
  <si>
    <t>65242615</t>
  </si>
  <si>
    <t>68655</t>
  </si>
  <si>
    <t>65352215</t>
  </si>
  <si>
    <t>68656</t>
  </si>
  <si>
    <t>65022115</t>
  </si>
  <si>
    <t>68657</t>
  </si>
  <si>
    <t>65436515</t>
  </si>
  <si>
    <t>68658</t>
  </si>
  <si>
    <t>65361515</t>
  </si>
  <si>
    <t>68659</t>
  </si>
  <si>
    <t>65441715</t>
  </si>
  <si>
    <t>68660</t>
  </si>
  <si>
    <t>65297215</t>
  </si>
  <si>
    <t>68661</t>
  </si>
  <si>
    <t>65248315</t>
  </si>
  <si>
    <t>68662</t>
  </si>
  <si>
    <t>65238115</t>
  </si>
  <si>
    <t>68663</t>
  </si>
  <si>
    <t>65372115</t>
  </si>
  <si>
    <t>68664</t>
  </si>
  <si>
    <t>65070415</t>
  </si>
  <si>
    <t>68665</t>
  </si>
  <si>
    <t>65271715</t>
  </si>
  <si>
    <t>68666</t>
  </si>
  <si>
    <t>65381415</t>
  </si>
  <si>
    <t>68667</t>
  </si>
  <si>
    <t>65035915</t>
  </si>
  <si>
    <t>68668</t>
  </si>
  <si>
    <t>65385815</t>
  </si>
  <si>
    <t>68669</t>
  </si>
  <si>
    <t>65459115</t>
  </si>
  <si>
    <t>68670</t>
  </si>
  <si>
    <t>65391515</t>
  </si>
  <si>
    <t>68671</t>
  </si>
  <si>
    <t>65409115</t>
  </si>
  <si>
    <t>68672</t>
  </si>
  <si>
    <t>65541315</t>
  </si>
  <si>
    <t>68673</t>
  </si>
  <si>
    <t>65516315</t>
  </si>
  <si>
    <t>68674</t>
  </si>
  <si>
    <t>65539415</t>
  </si>
  <si>
    <t>68675</t>
  </si>
  <si>
    <t>65478915</t>
  </si>
  <si>
    <t>68676</t>
  </si>
  <si>
    <t>65332215</t>
  </si>
  <si>
    <t>68677</t>
  </si>
  <si>
    <t>65004415</t>
  </si>
  <si>
    <t>68678</t>
  </si>
  <si>
    <t>65447115</t>
  </si>
  <si>
    <t>68679</t>
  </si>
  <si>
    <t>65548915</t>
  </si>
  <si>
    <t>68680</t>
  </si>
  <si>
    <t>65290215</t>
  </si>
  <si>
    <t>68681</t>
  </si>
  <si>
    <t>65282215</t>
  </si>
  <si>
    <t>68682</t>
  </si>
  <si>
    <t>65356015</t>
  </si>
  <si>
    <t>68683</t>
  </si>
  <si>
    <t>65396815</t>
  </si>
  <si>
    <t>68684</t>
  </si>
  <si>
    <t>65014015</t>
  </si>
  <si>
    <t>68685</t>
  </si>
  <si>
    <t>65183415</t>
  </si>
  <si>
    <t>68686</t>
  </si>
  <si>
    <t>65111315</t>
  </si>
  <si>
    <t>68687</t>
  </si>
  <si>
    <t>65220915</t>
  </si>
  <si>
    <t>68688</t>
  </si>
  <si>
    <t>65105515</t>
  </si>
  <si>
    <t>68689</t>
  </si>
  <si>
    <t>65452415</t>
  </si>
  <si>
    <t>68690</t>
  </si>
  <si>
    <t>65534815</t>
  </si>
  <si>
    <t>68691</t>
  </si>
  <si>
    <t>65543715</t>
  </si>
  <si>
    <t>68692</t>
  </si>
  <si>
    <t>65493515</t>
  </si>
  <si>
    <t>68693</t>
  </si>
  <si>
    <t>65416815</t>
  </si>
  <si>
    <t>68694</t>
  </si>
  <si>
    <t>65433115</t>
  </si>
  <si>
    <t>68695</t>
  </si>
  <si>
    <t>65525415</t>
  </si>
  <si>
    <t>68696</t>
  </si>
  <si>
    <t>65486615</t>
  </si>
  <si>
    <t>68697</t>
  </si>
  <si>
    <t>65495815</t>
  </si>
  <si>
    <t>68698</t>
  </si>
  <si>
    <t>65522315</t>
  </si>
  <si>
    <t>68699</t>
  </si>
  <si>
    <t>65528815</t>
  </si>
  <si>
    <t>68700</t>
  </si>
  <si>
    <t>65531515</t>
  </si>
  <si>
    <t>68701</t>
  </si>
  <si>
    <t>65537715</t>
  </si>
  <si>
    <t>68702</t>
  </si>
  <si>
    <t>65542815</t>
  </si>
  <si>
    <t>68703</t>
  </si>
  <si>
    <t>65544715</t>
  </si>
  <si>
    <t>68704</t>
  </si>
  <si>
    <t>65546815</t>
  </si>
  <si>
    <t xml:space="preserve">2015/03/30                    </t>
  </si>
  <si>
    <t>69145</t>
  </si>
  <si>
    <t>73818715</t>
  </si>
  <si>
    <t>69146</t>
  </si>
  <si>
    <t>73814615</t>
  </si>
  <si>
    <t>69147</t>
  </si>
  <si>
    <t>73831515</t>
  </si>
  <si>
    <t>69148</t>
  </si>
  <si>
    <t>73833615</t>
  </si>
  <si>
    <t>69149</t>
  </si>
  <si>
    <t>73835215</t>
  </si>
  <si>
    <t>69150</t>
  </si>
  <si>
    <t>73837315</t>
  </si>
  <si>
    <t>69151</t>
  </si>
  <si>
    <t>73845115</t>
  </si>
  <si>
    <t>69175</t>
  </si>
  <si>
    <t>73769715</t>
  </si>
  <si>
    <t>69176</t>
  </si>
  <si>
    <t>73765915</t>
  </si>
  <si>
    <t>69177</t>
  </si>
  <si>
    <t>73776415</t>
  </si>
  <si>
    <t>69178</t>
  </si>
  <si>
    <t>73780615</t>
  </si>
  <si>
    <t>69179</t>
  </si>
  <si>
    <t>73784515</t>
  </si>
  <si>
    <t>69180</t>
  </si>
  <si>
    <t>73791415</t>
  </si>
  <si>
    <t>69181</t>
  </si>
  <si>
    <t>73801615</t>
  </si>
  <si>
    <t xml:space="preserve">2015/03/31                    </t>
  </si>
  <si>
    <t>92435</t>
  </si>
  <si>
    <t>CNT051</t>
  </si>
  <si>
    <t>16215</t>
  </si>
  <si>
    <t>Generar Documento de Recaudo por Clasificar en pesos</t>
  </si>
  <si>
    <t>1435</t>
  </si>
  <si>
    <t>TES</t>
  </si>
  <si>
    <t>VALORACION A PRECIOS DE MERCADO DE LAS INVERSIONES EN TITULOS TES CLASE B A FEBRERO 28 DE 2015, DE LOS 8 TITULOS CONSTITUIDOS SEGÚN CUADRO DE TESORERIA Y OFICIO 001104 DEL 09/04/2015 GESTION CORPORATIVA Y VENTA PARCIAL DE LOS TITULOS 53059-7507 $170.064.910, 55420-7532 $480.108.665 Y 55420-7533 $160.072.868 SEGUN OFICIO DEL 05/03/2015 Y NOTAS CREDITO DEL 05/03/2015 BBVA CTA CTE 311004733</t>
  </si>
  <si>
    <t>TOTALES:</t>
  </si>
  <si>
    <t>SALDO</t>
  </si>
  <si>
    <t>CONCILIACION BANCARIA</t>
  </si>
  <si>
    <t>Empresa:</t>
  </si>
  <si>
    <t>INSTITUTO NACIONAL PENITENCIARIO Y CARCELARIO INPEC</t>
  </si>
  <si>
    <t>Nit</t>
  </si>
  <si>
    <t>Banco donde se posee la cuenta</t>
  </si>
  <si>
    <t>BBVA</t>
  </si>
  <si>
    <t>Oficina</t>
  </si>
  <si>
    <t>Ciudad</t>
  </si>
  <si>
    <t>BOGOTA</t>
  </si>
  <si>
    <t>Tipo de cuenta</t>
  </si>
  <si>
    <t xml:space="preserve">      Corriente</t>
  </si>
  <si>
    <t>X</t>
  </si>
  <si>
    <t xml:space="preserve">      de Ahorros</t>
  </si>
  <si>
    <t xml:space="preserve">      Fondo Común o Fiduciario</t>
  </si>
  <si>
    <t>Número de la cuenta</t>
  </si>
  <si>
    <t>Fecha de Corte en la que se</t>
  </si>
  <si>
    <t>efectúa la conciliación</t>
  </si>
  <si>
    <t>Saldo según libros</t>
  </si>
  <si>
    <t>Beneficiario/ TIPO</t>
  </si>
  <si>
    <t>No. Cheque/ No. documento x reclasificar</t>
  </si>
  <si>
    <r>
      <t xml:space="preserve">Fecha en que se giró </t>
    </r>
    <r>
      <rPr>
        <sz val="8"/>
        <rFont val="Verdana"/>
        <family val="2"/>
      </rPr>
      <t>(según contabilidad)</t>
    </r>
  </si>
  <si>
    <t>Valor</t>
  </si>
  <si>
    <r>
      <t xml:space="preserve">Mas: </t>
    </r>
    <r>
      <rPr>
        <sz val="10"/>
        <rFont val="Verdana"/>
        <family val="2"/>
      </rPr>
      <t>Notas crédito bancarias que figuran en los extractos aumentando el saldo en extracto pero que todavía se hallan pendientes de registrar en la contabilidad</t>
    </r>
  </si>
  <si>
    <t>CONSIGNACIONES QUE APARECEN EN EL EXTRACTO O DEVOLUCIONES PERO QUE NO APARECEN EN LIBROS</t>
  </si>
  <si>
    <t>Concepto</t>
  </si>
  <si>
    <t>Fecha en que apareció en el extracto</t>
  </si>
  <si>
    <t>Menos: Notas débito bancarias que figuran en los extractos disminuyendo el saldo en extracto pero que todavía se hallan pendientes de registrar en la contabilidad</t>
  </si>
  <si>
    <t>(VALORES QUE SE RETIRARON O CARGOS SEGÚN EXTRACTO BANCARIO PERO QUE NO APARECEN PAGADOS O CON DEVOLUCION EN LIBROS)</t>
  </si>
  <si>
    <t>Total Saldo según Extracto</t>
  </si>
  <si>
    <t>DEV CARGO NOMINAS CH 6259</t>
  </si>
  <si>
    <t xml:space="preserve">AJUSTE A PESO IMPUESTOS </t>
  </si>
  <si>
    <t>bancos</t>
  </si>
  <si>
    <t>planta central</t>
  </si>
  <si>
    <t>direccion gneral</t>
  </si>
  <si>
    <t>noroeste</t>
  </si>
  <si>
    <t>norte</t>
  </si>
  <si>
    <t>central</t>
  </si>
  <si>
    <t>oriente</t>
  </si>
  <si>
    <t>occidente</t>
  </si>
  <si>
    <t>viejo caldas</t>
  </si>
  <si>
    <t>total</t>
  </si>
  <si>
    <t>banco de bogota</t>
  </si>
  <si>
    <t>popular</t>
  </si>
  <si>
    <t>bancolombia</t>
  </si>
  <si>
    <t>citibank</t>
  </si>
  <si>
    <t>bbva</t>
  </si>
  <si>
    <t>bcsc</t>
  </si>
  <si>
    <t>davivienda</t>
  </si>
  <si>
    <t>av villas</t>
  </si>
  <si>
    <t>banco agrario de colombia</t>
  </si>
  <si>
    <t>sin deposito</t>
  </si>
  <si>
    <t>colpatria</t>
  </si>
  <si>
    <t>DEV CARGO PROVEEDORES</t>
  </si>
  <si>
    <t>CARGO DOMI ESTA EN LIBROS EN ABRIL SIIF FOLIO 89 FOLDER MOVIMIENTO DIARIO BANCARIO MES DE MARZO</t>
  </si>
  <si>
    <t>enero</t>
  </si>
  <si>
    <t>FEBRERO</t>
  </si>
  <si>
    <t xml:space="preserve"> RETIROS EFECTUADOS EN LIBROS PERO QUE NO APARECEN EN EL EXTRACTO)</t>
  </si>
  <si>
    <t>CONSIGNACIONES O DEPOSITOS EN LIBROS PERO NO EN BANCOS</t>
  </si>
  <si>
    <r>
      <t>Menos:</t>
    </r>
    <r>
      <rPr>
        <sz val="10"/>
        <rFont val="Verdana"/>
        <family val="2"/>
      </rPr>
      <t xml:space="preserve"> consignaciones o depositos que estan en libros pero no en bancos</t>
    </r>
  </si>
  <si>
    <t>INSTITUTO NACIONAL PENITENCIARIO Y CARCELARIO - INPEC</t>
  </si>
  <si>
    <t>ANEXO  No.  20</t>
  </si>
  <si>
    <t xml:space="preserve">1. ESTABLECIMIENTO                                                    </t>
  </si>
  <si>
    <t>HOJA             1</t>
  </si>
  <si>
    <t>6. SALDO SEGUN EXTRACTO BANCARIO</t>
  </si>
  <si>
    <t>7. SALDO SEGUN LIBRO AUXILIAR</t>
  </si>
  <si>
    <t>8. DIFERENCIA</t>
  </si>
  <si>
    <t>9. EXPLICACION DIFERENCIA</t>
  </si>
  <si>
    <t>a) (+) CHEQUES PENDIENTES DE COBRO</t>
  </si>
  <si>
    <t>b) (+) ABONOS POR REGISTRAR EN LIBROS</t>
  </si>
  <si>
    <t>c) (-) CARGOS POR REGISTRAR EN LIBROS</t>
  </si>
  <si>
    <t xml:space="preserve"> </t>
  </si>
  <si>
    <t xml:space="preserve">                           </t>
  </si>
  <si>
    <t>11. FECHA</t>
  </si>
  <si>
    <t>12. No.</t>
  </si>
  <si>
    <t>13. DETALLE</t>
  </si>
  <si>
    <t>14. VALOR</t>
  </si>
  <si>
    <t>TOTAL…………</t>
  </si>
  <si>
    <t>PENSION</t>
  </si>
  <si>
    <t>CCF</t>
  </si>
  <si>
    <t>SENA</t>
  </si>
  <si>
    <t>ICBF</t>
  </si>
  <si>
    <t>ARL</t>
  </si>
  <si>
    <t>SALUD</t>
  </si>
  <si>
    <t>PILA FEBRERO</t>
  </si>
  <si>
    <t>PILA MARZO</t>
  </si>
  <si>
    <t>SIIF</t>
  </si>
  <si>
    <t>DIFERENCIA</t>
  </si>
  <si>
    <t>IMPUESTO RETENCION FOLIO 132 A 134 FOLDER MOVIMIENTO DIARIO BANCARIO MES DE MARZO/2015 se contabilizo en abril/2015 proceso manual</t>
  </si>
  <si>
    <t>RECAUDO FACTURAS MANIZALEZ</t>
  </si>
  <si>
    <t>ABONO DOMI</t>
  </si>
  <si>
    <t>RECAUDO FACTURA CABLE PLAZA</t>
  </si>
  <si>
    <t>RECAUDO FACTURA LOS ROSALES</t>
  </si>
  <si>
    <r>
      <t>MAS:</t>
    </r>
    <r>
      <rPr>
        <sz val="10"/>
        <rFont val="Verdana"/>
        <family val="2"/>
      </rPr>
      <t xml:space="preserve"> Cheques girados y entregados pero pendientes de cobro ante la entidad bancaria </t>
    </r>
  </si>
  <si>
    <t>CARGO DOMI</t>
  </si>
  <si>
    <t>DIFERENCIA DE PILA PAGADAS</t>
  </si>
  <si>
    <t>CARGO CH 6244 PBC ESTA EN LIBROS EN FEBRERO</t>
  </si>
  <si>
    <t>CARGO PAGO EFECTIVO MASIVO GRANCENTRO ESTA EN LIBROS EN FEBRERO</t>
  </si>
  <si>
    <t>CARGO CH 6246 LA CASTELLANA ESTA EN LIBROS EN FEBRERO</t>
  </si>
  <si>
    <t>CARGO CH 6247 CENTRO INTERNACIONAL ESTA EN LIBROS EN FEBRERO</t>
  </si>
  <si>
    <t>CARGO CH 6248 FACA ESTA EN LIBROS EN FEBRERO</t>
  </si>
  <si>
    <t>CRGO CH 6245 PALMIRA ESTA EN LIBROS EN FEBRERO</t>
  </si>
  <si>
    <t>CARGO CH 6289 ESTA EN LIBROS EN FEBRERO</t>
  </si>
  <si>
    <t>CARGO CH 6252 ESTA EN LIBROS EN FEBRERO</t>
  </si>
  <si>
    <t>CRGO CH 6254 ESTA EN LIBROS EN FEBRERO</t>
  </si>
  <si>
    <t>CARGO CH 6251 BOSA ESTA EN LIBROS EN FEBRERO</t>
  </si>
  <si>
    <t>CARGO CH 6288 ESTA EN ELIBROS EN FEBRERO</t>
  </si>
  <si>
    <t>CARGO CH 6261 ESTA EN LIBROS EN FEBRERO</t>
  </si>
  <si>
    <t>CARGO CH 6271 ESTA EN LIBROS EN FEBRERO</t>
  </si>
  <si>
    <t>CARGO CH 6272 ESTA EN LIBROS EN FEBRERO</t>
  </si>
  <si>
    <t>CARGO CH 6263 ESTA EN LIBROS EN FEBRERO</t>
  </si>
  <si>
    <t>CARGO CH 6262 PLAZUELA ESTA EN LIBROS EN FEBRERO</t>
  </si>
  <si>
    <t>CRAGO CH CANJE 6259 CC ESTA EN LIBROS EN FEBRERO</t>
  </si>
  <si>
    <t>colpensiones</t>
  </si>
  <si>
    <t>saludcoop</t>
  </si>
  <si>
    <t>ccf meta</t>
  </si>
  <si>
    <t>icbf</t>
  </si>
  <si>
    <t>sena</t>
  </si>
  <si>
    <t>AUTOMATICO APARECE EN EXTRACTO DE ABRIL</t>
  </si>
  <si>
    <t>AUTOMATICO NOMINA MES DE FEBRERO</t>
  </si>
  <si>
    <t>AUTOMATICO CH 6308 SE COBRO EN Abril</t>
  </si>
  <si>
    <t>AUTOMATICO CH 6304 SE COBRO EN Abril</t>
  </si>
  <si>
    <t>AUTOMATICO APARECE EN EXTRACTO DE ABRIL ch 6302</t>
  </si>
  <si>
    <t>d) (-) ABONOS NO IDENTIFICADOS EXTRACTO</t>
  </si>
  <si>
    <t>e) (+) CARGOS NO IDENTIFICADOS  EXTRACTO</t>
  </si>
  <si>
    <t>INSTRUCCIONES DE DILIGENCIAMIENTO DEL  FORMATO CONCILIACIÓN BANCARIA</t>
  </si>
  <si>
    <t>10) DIFERENCIA CONSOLIDADA</t>
  </si>
  <si>
    <t>a) (MAS) CHEQUES PENDIENTES DE COBRO</t>
  </si>
  <si>
    <t>b) (MAS) ABONOS POR REGISTRAR EN LIBROS</t>
  </si>
  <si>
    <t>c) (MENOS) CARGOS POR REGISTRAR EN LIBROS</t>
  </si>
  <si>
    <t>d) (MENOS) ABONOS NO IDENTIFICADOS EN EXTRACTOS</t>
  </si>
  <si>
    <t>e) (MAS) CARGOS NO IDENTIFICADOS EN EXTRACTO</t>
  </si>
  <si>
    <t>15.ELABORADO POR</t>
  </si>
  <si>
    <t>16.REVISADO POR</t>
  </si>
  <si>
    <t>17.vo.  Bo.,</t>
  </si>
  <si>
    <t>18.FECHA</t>
  </si>
  <si>
    <t xml:space="preserve">2. CUENTA: No.                                                  BANCO:                                                    CLASE: </t>
  </si>
  <si>
    <t>3. RECURSO:                                    4. NOMBRE DE LA CUENTA</t>
  </si>
  <si>
    <r>
      <t xml:space="preserve">5. MOVIMIENTO CONCILIADO DEL </t>
    </r>
    <r>
      <rPr>
        <b/>
        <sz val="10"/>
        <color indexed="22"/>
        <rFont val="Arial"/>
        <family val="2"/>
      </rPr>
      <t>XX</t>
    </r>
    <r>
      <rPr>
        <b/>
        <sz val="10"/>
        <rFont val="Arial"/>
        <family val="2"/>
      </rPr>
      <t xml:space="preserve"> AL </t>
    </r>
    <r>
      <rPr>
        <b/>
        <sz val="10"/>
        <color indexed="22"/>
        <rFont val="Arial"/>
        <family val="2"/>
      </rPr>
      <t>XX</t>
    </r>
    <r>
      <rPr>
        <b/>
        <sz val="10"/>
        <rFont val="Arial"/>
        <family val="2"/>
      </rPr>
      <t xml:space="preserve"> DE </t>
    </r>
  </si>
  <si>
    <r>
      <t>OBJETIVO</t>
    </r>
    <r>
      <rPr>
        <sz val="12"/>
        <rFont val="Arial"/>
        <family val="2"/>
      </rPr>
      <t>: Es la comparación sustantiva de la información contable del mes y la información reportada por la entidad financiera.</t>
    </r>
  </si>
  <si>
    <r>
      <t>1. ESTABLECIMIENTO</t>
    </r>
    <r>
      <rPr>
        <sz val="12"/>
        <rFont val="Arial"/>
        <family val="2"/>
      </rPr>
      <t>: Se Identifica si es (SEDE CENTRAL, ESTABLECIMIENTO RECLUSION, DIRECCION REGIONALY/O ESCUELA)</t>
    </r>
  </si>
  <si>
    <r>
      <t>4, NOMBRE DE LA CUENTA</t>
    </r>
    <r>
      <rPr>
        <sz val="12"/>
        <rFont val="Arial"/>
        <family val="2"/>
      </rPr>
      <t>: Indicar según corresponda( Gastos generales, Cajas especiales, matriz internos, etc)</t>
    </r>
  </si>
  <si>
    <r>
      <t>6, SALDO SEGÚN EXTRACTO</t>
    </r>
    <r>
      <rPr>
        <sz val="12"/>
        <rFont val="Arial"/>
        <family val="2"/>
      </rPr>
      <t>: Se registra el saldo final del banco a la fecha de corte</t>
    </r>
  </si>
  <si>
    <r>
      <t>7. SALDO SEGÚN LIBROS</t>
    </r>
    <r>
      <rPr>
        <sz val="12"/>
        <rFont val="Arial"/>
        <family val="2"/>
      </rPr>
      <t>: Se registra el saldo final del libro a la fecha de Corte</t>
    </r>
  </si>
  <si>
    <r>
      <t>8. DIFERENCIA</t>
    </r>
    <r>
      <rPr>
        <sz val="12"/>
        <rFont val="Arial"/>
        <family val="2"/>
      </rPr>
      <t>: Se identifica la diferencia del saldo libro con el Saldo del Extracto</t>
    </r>
  </si>
  <si>
    <r>
      <t>9. EXPLICACION DIFERENCIA</t>
    </r>
    <r>
      <rPr>
        <sz val="12"/>
        <rFont val="Arial"/>
        <family val="2"/>
      </rPr>
      <t>: Se Detallan los Conceptos de las Diferencias (a, b, c, d)</t>
    </r>
  </si>
  <si>
    <r>
      <t>b) (MAS) ABONOS POR REGISTRAR EN LIBROS</t>
    </r>
    <r>
      <rPr>
        <sz val="12"/>
        <rFont val="Arial"/>
        <family val="2"/>
      </rPr>
      <t>: Se registra las entradas del extracto que no han sido registrada en libros</t>
    </r>
  </si>
  <si>
    <r>
      <t>c) (MENOS) CARGOS POR REGISTRAR EN LIBRO</t>
    </r>
    <r>
      <rPr>
        <sz val="12"/>
        <rFont val="Arial"/>
        <family val="2"/>
      </rPr>
      <t>: Se registra las salidas del extracto que no han sido registrada en libros</t>
    </r>
  </si>
  <si>
    <r>
      <t xml:space="preserve">d) ( MENOS) ABONOS NO IDENTIFICADOS EN EXTRACTO: </t>
    </r>
    <r>
      <rPr>
        <sz val="12"/>
        <rFont val="Arial"/>
        <family val="2"/>
      </rPr>
      <t xml:space="preserve">Se registran Valores Debitos del libro que no se identificaron en el extracto </t>
    </r>
  </si>
  <si>
    <r>
      <t>e) (MAS) CARGO NO IDENTIFICADOS EN EXTRACTO</t>
    </r>
    <r>
      <rPr>
        <sz val="12"/>
        <rFont val="Arial"/>
        <family val="2"/>
      </rPr>
      <t xml:space="preserve">: Se registran valores Credito del libro que no se identificaron en el extracto </t>
    </r>
  </si>
  <si>
    <r>
      <t xml:space="preserve">10. DIFERENCIA CONSOLIDADA: </t>
    </r>
    <r>
      <rPr>
        <sz val="12"/>
        <rFont val="Arial"/>
        <family val="2"/>
      </rPr>
      <t>Muestra la diferencia real que existe entre el saldo del extracto en referencia con el saldo del libro</t>
    </r>
  </si>
  <si>
    <r>
      <t>12. N°.</t>
    </r>
    <r>
      <rPr>
        <sz val="12"/>
        <rFont val="Arial"/>
        <family val="2"/>
      </rPr>
      <t xml:space="preserve">  Se registra el número del soporte de la partida conciliatoria (No. Cheque o No. Comprobante contable)</t>
    </r>
  </si>
  <si>
    <r>
      <t>13. DETALLE</t>
    </r>
    <r>
      <rPr>
        <sz val="12"/>
        <rFont val="Arial"/>
        <family val="2"/>
      </rPr>
      <t>: Se Identifica ( el concepto y/o Nombre) del Beneficiario de la Transaccion</t>
    </r>
  </si>
  <si>
    <r>
      <t>14. VALOR:</t>
    </r>
    <r>
      <rPr>
        <sz val="12"/>
        <rFont val="Arial"/>
        <family val="2"/>
      </rPr>
      <t xml:space="preserve">: Se registra el valor de la transaccion. </t>
    </r>
  </si>
  <si>
    <r>
      <t xml:space="preserve">17. Vo. Bo. </t>
    </r>
    <r>
      <rPr>
        <sz val="12"/>
        <rFont val="Arial"/>
        <family val="2"/>
      </rPr>
      <t xml:space="preserve"> Firma del Coordinador de Tesoreria, o Pagador </t>
    </r>
  </si>
  <si>
    <r>
      <t>18.FECHA:</t>
    </r>
    <r>
      <rPr>
        <sz val="12"/>
        <rFont val="Arial"/>
        <family val="2"/>
      </rPr>
      <t xml:space="preserve"> Fecha de elaboracion de la Conciliacion.</t>
    </r>
  </si>
  <si>
    <r>
      <t>a) (MAS) CHEQUES PENDIENTES POR COBRAR:</t>
    </r>
    <r>
      <rPr>
        <sz val="12"/>
        <rFont val="Arial"/>
        <family val="2"/>
      </rPr>
      <t xml:space="preserve"> Se registran los cheques consignados o entregados que no han sido cobrados</t>
    </r>
  </si>
  <si>
    <r>
      <t>3, RECURSOS</t>
    </r>
    <r>
      <rPr>
        <sz val="12"/>
        <rFont val="Arial"/>
        <family val="2"/>
      </rPr>
      <t>: Indicar si son: Administracion, Propios o Nacion</t>
    </r>
  </si>
  <si>
    <r>
      <t>5, MOVIMIENTO CONCILIADO</t>
    </r>
    <r>
      <rPr>
        <sz val="12"/>
        <rFont val="Arial"/>
        <family val="2"/>
      </rPr>
      <t>: Se registra el periodo a Conciliar (EJ. Del 01 Enero al 31 Enero 201X)</t>
    </r>
  </si>
  <si>
    <r>
      <t xml:space="preserve">11. FECHA: </t>
    </r>
    <r>
      <rPr>
        <sz val="12"/>
        <rFont val="Arial"/>
        <family val="2"/>
      </rPr>
      <t>Se Registra la Fecha de la transaccion</t>
    </r>
  </si>
  <si>
    <r>
      <t xml:space="preserve">15. ELABORADO POR: </t>
    </r>
    <r>
      <rPr>
        <sz val="12"/>
        <rFont val="Arial"/>
        <family val="2"/>
      </rPr>
      <t>Nombre de la persona encargada de elaborar la Conciliacion Bancaria</t>
    </r>
  </si>
  <si>
    <r>
      <t xml:space="preserve">16. REVISADO POR: </t>
    </r>
    <r>
      <rPr>
        <sz val="12"/>
        <rFont val="Arial"/>
        <family val="2"/>
      </rPr>
      <t>Firma del Coordinador o encargado de Contabilidad..</t>
    </r>
  </si>
  <si>
    <r>
      <t>2, CUENTA N°.</t>
    </r>
    <r>
      <rPr>
        <sz val="12"/>
        <color indexed="8"/>
        <rFont val="Arial"/>
        <family val="2"/>
      </rPr>
      <t xml:space="preserve"> No, de la cuenta bancaria, </t>
    </r>
    <r>
      <rPr>
        <b/>
        <sz val="12"/>
        <color indexed="8"/>
        <rFont val="Arial"/>
        <family val="2"/>
      </rPr>
      <t xml:space="preserve">BANCO </t>
    </r>
    <r>
      <rPr>
        <sz val="12"/>
        <color indexed="8"/>
        <rFont val="Arial"/>
        <family val="2"/>
      </rPr>
      <t xml:space="preserve">Entidad Bancaría, </t>
    </r>
    <r>
      <rPr>
        <b/>
        <sz val="12"/>
        <color indexed="8"/>
        <rFont val="Arial"/>
        <family val="2"/>
      </rPr>
      <t xml:space="preserve">CLASE </t>
    </r>
    <r>
      <rPr>
        <sz val="12"/>
        <color indexed="8"/>
        <rFont val="Arial"/>
        <family val="2"/>
      </rPr>
      <t>Corriente o Ahorros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</si>
</sst>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0C0A]#,##0.00;\-#,##0.00"/>
    <numFmt numFmtId="181" formatCode="_(* #,##0_);_(* \(#,##0\);_(* &quot;-&quot;??_);_(@_)"/>
    <numFmt numFmtId="182" formatCode="#,##0.0"/>
    <numFmt numFmtId="183" formatCode="_ &quot;$&quot;\ * #,##0.00_ ;_ &quot;$&quot;\ * \-#,##0.00_ ;_ &quot;$&quot;\ * &quot;-&quot;??_ ;_ @_ "/>
    <numFmt numFmtId="184" formatCode="_ &quot;$&quot;\ * #,##0_ ;_ &quot;$&quot;\ * \-#,##0_ ;_ &quot;$&quot;\ * &quot;-&quot;??_ ;_ @_ "/>
    <numFmt numFmtId="185" formatCode="_(* #,##0.0_);_(* \(#,##0.0\);_(* &quot;-&quot;??_);_(@_)"/>
    <numFmt numFmtId="186" formatCode="dd/mm/yyyy;@"/>
    <numFmt numFmtId="187" formatCode="#,##0.00_ ;[Red]\-#,##0.00\ "/>
    <numFmt numFmtId="188" formatCode="[$-10C0A]#,##0;\-#,##0"/>
    <numFmt numFmtId="189" formatCode="[$-240A]dddd\,\ dd&quot; de &quot;mmmm&quot; de &quot;yyyy"/>
    <numFmt numFmtId="190" formatCode="[$-240A]hh:mm:ss\ AM/PM"/>
    <numFmt numFmtId="191" formatCode="#,##0.00;[Red]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35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8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53"/>
      <name val="Arial"/>
      <family val="2"/>
    </font>
    <font>
      <sz val="10"/>
      <color indexed="53"/>
      <name val="Verdana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5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Verdana"/>
      <family val="2"/>
    </font>
    <font>
      <sz val="11"/>
      <color indexed="12"/>
      <name val="Calibri"/>
      <family val="2"/>
    </font>
    <font>
      <sz val="11"/>
      <color indexed="28"/>
      <name val="Calibri"/>
      <family val="2"/>
    </font>
    <font>
      <b/>
      <sz val="10"/>
      <color indexed="24"/>
      <name val="Arial"/>
      <family val="2"/>
    </font>
    <font>
      <b/>
      <sz val="10"/>
      <color indexed="60"/>
      <name val="Arial"/>
      <family val="2"/>
    </font>
    <font>
      <sz val="10"/>
      <color indexed="29"/>
      <name val="Arial"/>
      <family val="2"/>
    </font>
    <font>
      <b/>
      <sz val="10"/>
      <color indexed="29"/>
      <name val="Verdana"/>
      <family val="2"/>
    </font>
    <font>
      <b/>
      <sz val="11"/>
      <color indexed="2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6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6"/>
      <color rgb="FF2D77C2"/>
      <name val="Arial"/>
      <family val="2"/>
    </font>
    <font>
      <sz val="6"/>
      <color rgb="FF2D77C2"/>
      <name val="Arial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b/>
      <sz val="9"/>
      <color rgb="FF2D77C2"/>
      <name val="Arial"/>
      <family val="2"/>
    </font>
    <font>
      <sz val="9"/>
      <color rgb="FF2D77C2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0"/>
      <color rgb="FF00B050"/>
      <name val="Arial"/>
      <family val="2"/>
    </font>
    <font>
      <b/>
      <sz val="10"/>
      <color rgb="FFFF0066"/>
      <name val="Arial"/>
      <family val="2"/>
    </font>
    <font>
      <b/>
      <sz val="10"/>
      <color rgb="FF6600CC"/>
      <name val="Arial"/>
      <family val="2"/>
    </font>
    <font>
      <b/>
      <sz val="10"/>
      <color theme="2" tint="-0.4999699890613556"/>
      <name val="Arial"/>
      <family val="2"/>
    </font>
    <font>
      <sz val="10"/>
      <color rgb="FF32CCFC"/>
      <name val="Arial"/>
      <family val="2"/>
    </font>
    <font>
      <b/>
      <sz val="10"/>
      <color rgb="FF32CCFC"/>
      <name val="Arial"/>
      <family val="2"/>
    </font>
    <font>
      <b/>
      <sz val="10"/>
      <color rgb="FFFD73E9"/>
      <name val="Arial"/>
      <family val="2"/>
    </font>
    <font>
      <b/>
      <sz val="10"/>
      <color rgb="FFFF9900"/>
      <name val="Arial"/>
      <family val="2"/>
    </font>
    <font>
      <sz val="11"/>
      <color theme="9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0"/>
      <color rgb="FF6600CC"/>
      <name val="Verdana"/>
      <family val="2"/>
    </font>
    <font>
      <sz val="11"/>
      <color rgb="FF6600CC"/>
      <name val="Calibri"/>
      <family val="2"/>
    </font>
    <font>
      <sz val="11"/>
      <color rgb="FF660033"/>
      <name val="Calibri"/>
      <family val="2"/>
    </font>
    <font>
      <b/>
      <sz val="10"/>
      <color rgb="FF8472EE"/>
      <name val="Arial"/>
      <family val="2"/>
    </font>
    <font>
      <b/>
      <sz val="10"/>
      <color theme="5" tint="-0.24997000396251678"/>
      <name val="Arial"/>
      <family val="2"/>
    </font>
    <font>
      <sz val="10"/>
      <color rgb="FFFF5050"/>
      <name val="Arial"/>
      <family val="2"/>
    </font>
    <font>
      <b/>
      <sz val="10"/>
      <color rgb="FFFF5050"/>
      <name val="Verdana"/>
      <family val="2"/>
    </font>
    <font>
      <b/>
      <sz val="11"/>
      <color rgb="FFFF505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rgb="FF000000"/>
      <name val="Arial"/>
      <family val="2"/>
    </font>
    <font>
      <b/>
      <sz val="8"/>
      <color rgb="FF2D77C2"/>
      <name val="Arial"/>
      <family val="2"/>
    </font>
    <font>
      <b/>
      <sz val="6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2D77C2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2D77C2"/>
      </left>
      <right/>
      <top style="thin">
        <color rgb="FF2D77C2"/>
      </top>
      <bottom/>
    </border>
    <border>
      <left/>
      <right/>
      <top style="thin">
        <color rgb="FF2D77C2"/>
      </top>
      <bottom/>
    </border>
    <border>
      <left/>
      <right style="thin">
        <color rgb="FF2D77C2"/>
      </right>
      <top style="thin">
        <color rgb="FF2D77C2"/>
      </top>
      <bottom/>
    </border>
    <border>
      <left style="thin">
        <color rgb="FF2D77C2"/>
      </left>
      <right/>
      <top/>
      <bottom/>
    </border>
    <border>
      <left/>
      <right style="thin">
        <color rgb="FF2D77C2"/>
      </right>
      <top/>
      <bottom/>
    </border>
    <border>
      <left style="thin">
        <color rgb="FF2D77C2"/>
      </left>
      <right/>
      <top/>
      <bottom style="thin">
        <color rgb="FF2D77C2"/>
      </bottom>
    </border>
    <border>
      <left/>
      <right/>
      <top/>
      <bottom style="thin">
        <color rgb="FF2D77C2"/>
      </bottom>
    </border>
    <border>
      <left/>
      <right style="thin">
        <color rgb="FF2D77C2"/>
      </right>
      <top/>
      <bottom style="thin">
        <color rgb="FF2D77C2"/>
      </bottom>
    </border>
    <border>
      <left style="thin">
        <color rgb="FF2D77C2"/>
      </left>
      <right style="thin">
        <color rgb="FF2D77C2"/>
      </right>
      <top/>
      <bottom style="thin">
        <color rgb="FF2D77C2"/>
      </bottom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>
        <color indexed="63"/>
      </right>
      <top style="thin">
        <color rgb="FF2D77C2"/>
      </top>
      <bottom style="thin">
        <color rgb="FF2D77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thin">
        <color rgb="FF2D77C2"/>
      </top>
      <bottom style="thin">
        <color rgb="FF2D77C2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 style="thin">
        <color rgb="FF2D77C2"/>
      </right>
      <top style="thin">
        <color rgb="FF2D77C2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2D77C2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2D77C2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70"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8" fillId="2" borderId="0" applyNumberFormat="0" applyBorder="0" applyAlignment="0" applyProtection="0"/>
    <xf numFmtId="0" fontId="0" fillId="3" borderId="0" applyNumberFormat="0" applyBorder="0" applyAlignment="0" applyProtection="0"/>
    <xf numFmtId="0" fontId="78" fillId="4" borderId="0" applyNumberFormat="0" applyBorder="0" applyAlignment="0" applyProtection="0"/>
    <xf numFmtId="0" fontId="0" fillId="5" borderId="0" applyNumberFormat="0" applyBorder="0" applyAlignment="0" applyProtection="0"/>
    <xf numFmtId="0" fontId="78" fillId="6" borderId="0" applyNumberFormat="0" applyBorder="0" applyAlignment="0" applyProtection="0"/>
    <xf numFmtId="0" fontId="0" fillId="7" borderId="0" applyNumberFormat="0" applyBorder="0" applyAlignment="0" applyProtection="0"/>
    <xf numFmtId="0" fontId="78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0" fillId="11" borderId="0" applyNumberFormat="0" applyBorder="0" applyAlignment="0" applyProtection="0"/>
    <xf numFmtId="0" fontId="78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0" fillId="15" borderId="0" applyNumberFormat="0" applyBorder="0" applyAlignment="0" applyProtection="0"/>
    <xf numFmtId="0" fontId="78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0" fillId="19" borderId="0" applyNumberFormat="0" applyBorder="0" applyAlignment="0" applyProtection="0"/>
    <xf numFmtId="0" fontId="78" fillId="20" borderId="0" applyNumberFormat="0" applyBorder="0" applyAlignment="0" applyProtection="0"/>
    <xf numFmtId="0" fontId="0" fillId="9" borderId="0" applyNumberFormat="0" applyBorder="0" applyAlignment="0" applyProtection="0"/>
    <xf numFmtId="0" fontId="78" fillId="21" borderId="0" applyNumberFormat="0" applyBorder="0" applyAlignment="0" applyProtection="0"/>
    <xf numFmtId="0" fontId="0" fillId="15" borderId="0" applyNumberFormat="0" applyBorder="0" applyAlignment="0" applyProtection="0"/>
    <xf numFmtId="0" fontId="78" fillId="22" borderId="0" applyNumberFormat="0" applyBorder="0" applyAlignment="0" applyProtection="0"/>
    <xf numFmtId="0" fontId="0" fillId="23" borderId="0" applyNumberFormat="0" applyBorder="0" applyAlignment="0" applyProtection="0"/>
    <xf numFmtId="0" fontId="79" fillId="24" borderId="0" applyNumberFormat="0" applyBorder="0" applyAlignment="0" applyProtection="0"/>
    <xf numFmtId="0" fontId="25" fillId="25" borderId="0" applyNumberFormat="0" applyBorder="0" applyAlignment="0" applyProtection="0"/>
    <xf numFmtId="0" fontId="79" fillId="26" borderId="0" applyNumberFormat="0" applyBorder="0" applyAlignment="0" applyProtection="0"/>
    <xf numFmtId="0" fontId="25" fillId="17" borderId="0" applyNumberFormat="0" applyBorder="0" applyAlignment="0" applyProtection="0"/>
    <xf numFmtId="0" fontId="79" fillId="27" borderId="0" applyNumberFormat="0" applyBorder="0" applyAlignment="0" applyProtection="0"/>
    <xf numFmtId="0" fontId="25" fillId="19" borderId="0" applyNumberFormat="0" applyBorder="0" applyAlignment="0" applyProtection="0"/>
    <xf numFmtId="0" fontId="79" fillId="28" borderId="0" applyNumberFormat="0" applyBorder="0" applyAlignment="0" applyProtection="0"/>
    <xf numFmtId="0" fontId="25" fillId="29" borderId="0" applyNumberFormat="0" applyBorder="0" applyAlignment="0" applyProtection="0"/>
    <xf numFmtId="0" fontId="79" fillId="30" borderId="0" applyNumberFormat="0" applyBorder="0" applyAlignment="0" applyProtection="0"/>
    <xf numFmtId="0" fontId="25" fillId="31" borderId="0" applyNumberFormat="0" applyBorder="0" applyAlignment="0" applyProtection="0"/>
    <xf numFmtId="0" fontId="79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7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1" fillId="35" borderId="1" applyNumberFormat="0" applyAlignment="0" applyProtection="0"/>
    <xf numFmtId="0" fontId="14" fillId="36" borderId="2" applyNumberFormat="0" applyAlignment="0" applyProtection="0"/>
    <xf numFmtId="0" fontId="82" fillId="37" borderId="3" applyNumberFormat="0" applyAlignment="0" applyProtection="0"/>
    <xf numFmtId="0" fontId="22" fillId="38" borderId="4" applyNumberFormat="0" applyAlignment="0" applyProtection="0"/>
    <xf numFmtId="0" fontId="83" fillId="0" borderId="5" applyNumberFormat="0" applyFill="0" applyAlignment="0" applyProtection="0"/>
    <xf numFmtId="0" fontId="15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39" borderId="0" applyNumberFormat="0" applyBorder="0" applyAlignment="0" applyProtection="0"/>
    <xf numFmtId="0" fontId="25" fillId="40" borderId="0" applyNumberFormat="0" applyBorder="0" applyAlignment="0" applyProtection="0"/>
    <xf numFmtId="0" fontId="79" fillId="41" borderId="0" applyNumberFormat="0" applyBorder="0" applyAlignment="0" applyProtection="0"/>
    <xf numFmtId="0" fontId="25" fillId="42" borderId="0" applyNumberFormat="0" applyBorder="0" applyAlignment="0" applyProtection="0"/>
    <xf numFmtId="0" fontId="79" fillId="43" borderId="0" applyNumberFormat="0" applyBorder="0" applyAlignment="0" applyProtection="0"/>
    <xf numFmtId="0" fontId="25" fillId="44" borderId="0" applyNumberFormat="0" applyBorder="0" applyAlignment="0" applyProtection="0"/>
    <xf numFmtId="0" fontId="79" fillId="45" borderId="0" applyNumberFormat="0" applyBorder="0" applyAlignment="0" applyProtection="0"/>
    <xf numFmtId="0" fontId="25" fillId="29" borderId="0" applyNumberFormat="0" applyBorder="0" applyAlignment="0" applyProtection="0"/>
    <xf numFmtId="0" fontId="79" fillId="46" borderId="0" applyNumberFormat="0" applyBorder="0" applyAlignment="0" applyProtection="0"/>
    <xf numFmtId="0" fontId="25" fillId="31" borderId="0" applyNumberFormat="0" applyBorder="0" applyAlignment="0" applyProtection="0"/>
    <xf numFmtId="0" fontId="79" fillId="47" borderId="0" applyNumberFormat="0" applyBorder="0" applyAlignment="0" applyProtection="0"/>
    <xf numFmtId="0" fontId="25" fillId="48" borderId="0" applyNumberFormat="0" applyBorder="0" applyAlignment="0" applyProtection="0"/>
    <xf numFmtId="0" fontId="86" fillId="49" borderId="1" applyNumberFormat="0" applyAlignment="0" applyProtection="0"/>
    <xf numFmtId="0" fontId="16" fillId="13" borderId="2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50" borderId="0" applyNumberFormat="0" applyBorder="0" applyAlignment="0" applyProtection="0"/>
    <xf numFmtId="0" fontId="17" fillId="5" borderId="0" applyNumberFormat="0" applyBorder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0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91" fillId="51" borderId="0" applyNumberFormat="0" applyBorder="0" applyAlignment="0" applyProtection="0"/>
    <xf numFmtId="0" fontId="18" fillId="52" borderId="0" applyNumberFormat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" fillId="0" borderId="0">
      <alignment/>
      <protection/>
    </xf>
    <xf numFmtId="0" fontId="77" fillId="53" borderId="8" applyNumberFormat="0" applyFont="0" applyAlignment="0" applyProtection="0"/>
    <xf numFmtId="0" fontId="78" fillId="53" borderId="8" applyNumberFormat="0" applyFont="0" applyAlignment="0" applyProtection="0"/>
    <xf numFmtId="0" fontId="27" fillId="54" borderId="9" applyNumberFormat="0" applyAlignment="0" applyProtection="0"/>
    <xf numFmtId="9" fontId="77" fillId="0" borderId="0" applyFont="0" applyFill="0" applyBorder="0" applyAlignment="0" applyProtection="0"/>
    <xf numFmtId="0" fontId="92" fillId="35" borderId="10" applyNumberFormat="0" applyAlignment="0" applyProtection="0"/>
    <xf numFmtId="0" fontId="19" fillId="36" borderId="11" applyNumberFormat="0" applyAlignment="0" applyProtection="0"/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96" fillId="0" borderId="13" applyNumberFormat="0" applyFill="0" applyAlignment="0" applyProtection="0"/>
    <xf numFmtId="0" fontId="29" fillId="0" borderId="14" applyNumberFormat="0" applyFill="0" applyAlignment="0" applyProtection="0"/>
    <xf numFmtId="0" fontId="85" fillId="0" borderId="15" applyNumberFormat="0" applyFill="0" applyAlignment="0" applyProtection="0"/>
    <xf numFmtId="0" fontId="26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21" fillId="0" borderId="18" applyNumberFormat="0" applyFill="0" applyAlignment="0" applyProtection="0"/>
  </cellStyleXfs>
  <cellXfs count="406">
    <xf numFmtId="0" fontId="1" fillId="0" borderId="0" xfId="0" applyFont="1" applyFill="1" applyBorder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98" fillId="0" borderId="0" xfId="0" applyNumberFormat="1" applyFont="1" applyFill="1" applyBorder="1" applyAlignment="1">
      <alignment vertical="top" wrapText="1" readingOrder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99" fillId="0" borderId="27" xfId="0" applyNumberFormat="1" applyFont="1" applyFill="1" applyBorder="1" applyAlignment="1">
      <alignment horizontal="center" vertical="top" wrapText="1" readingOrder="1"/>
    </xf>
    <xf numFmtId="0" fontId="100" fillId="0" borderId="28" xfId="0" applyNumberFormat="1" applyFont="1" applyFill="1" applyBorder="1" applyAlignment="1">
      <alignment vertical="top" wrapText="1" readingOrder="1"/>
    </xf>
    <xf numFmtId="0" fontId="98" fillId="0" borderId="0" xfId="0" applyNumberFormat="1" applyFont="1" applyFill="1" applyBorder="1" applyAlignment="1">
      <alignment vertical="top" wrapText="1"/>
    </xf>
    <xf numFmtId="0" fontId="98" fillId="0" borderId="20" xfId="0" applyNumberFormat="1" applyFont="1" applyFill="1" applyBorder="1" applyAlignment="1">
      <alignment vertical="top" wrapText="1"/>
    </xf>
    <xf numFmtId="0" fontId="101" fillId="0" borderId="28" xfId="0" applyNumberFormat="1" applyFont="1" applyFill="1" applyBorder="1" applyAlignment="1">
      <alignment horizontal="center" vertical="top" wrapText="1"/>
    </xf>
    <xf numFmtId="0" fontId="101" fillId="0" borderId="27" xfId="0" applyNumberFormat="1" applyFont="1" applyFill="1" applyBorder="1" applyAlignment="1">
      <alignment horizontal="center" vertical="top" wrapText="1"/>
    </xf>
    <xf numFmtId="0" fontId="10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02" fillId="0" borderId="28" xfId="0" applyNumberFormat="1" applyFont="1" applyFill="1" applyBorder="1" applyAlignment="1">
      <alignment vertical="top" wrapText="1"/>
    </xf>
    <xf numFmtId="0" fontId="102" fillId="0" borderId="29" xfId="0" applyNumberFormat="1" applyFont="1" applyFill="1" applyBorder="1" applyAlignment="1">
      <alignment horizontal="right" vertical="top" wrapText="1"/>
    </xf>
    <xf numFmtId="180" fontId="102" fillId="0" borderId="29" xfId="0" applyNumberFormat="1" applyFont="1" applyFill="1" applyBorder="1" applyAlignment="1">
      <alignment horizontal="right" vertical="top" wrapText="1"/>
    </xf>
    <xf numFmtId="0" fontId="102" fillId="0" borderId="0" xfId="0" applyNumberFormat="1" applyFont="1" applyFill="1" applyBorder="1" applyAlignment="1">
      <alignment vertical="top" wrapText="1"/>
    </xf>
    <xf numFmtId="180" fontId="102" fillId="0" borderId="20" xfId="0" applyNumberFormat="1" applyFont="1" applyFill="1" applyBorder="1" applyAlignment="1">
      <alignment vertical="top" wrapText="1"/>
    </xf>
    <xf numFmtId="0" fontId="103" fillId="0" borderId="27" xfId="0" applyNumberFormat="1" applyFont="1" applyFill="1" applyBorder="1" applyAlignment="1">
      <alignment horizontal="center" vertical="top" wrapText="1"/>
    </xf>
    <xf numFmtId="0" fontId="104" fillId="0" borderId="28" xfId="0" applyNumberFormat="1" applyFont="1" applyFill="1" applyBorder="1" applyAlignment="1">
      <alignment horizontal="right" vertical="top" wrapText="1"/>
    </xf>
    <xf numFmtId="0" fontId="10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02" fillId="0" borderId="27" xfId="0" applyNumberFormat="1" applyFont="1" applyFill="1" applyBorder="1" applyAlignment="1">
      <alignment vertical="top" wrapText="1"/>
    </xf>
    <xf numFmtId="180" fontId="102" fillId="0" borderId="24" xfId="0" applyNumberFormat="1" applyFont="1" applyFill="1" applyBorder="1" applyAlignment="1">
      <alignment horizontal="right" vertical="top" wrapText="1"/>
    </xf>
    <xf numFmtId="0" fontId="104" fillId="0" borderId="27" xfId="0" applyNumberFormat="1" applyFont="1" applyFill="1" applyBorder="1" applyAlignment="1">
      <alignment horizontal="right" vertical="top" wrapText="1"/>
    </xf>
    <xf numFmtId="180" fontId="102" fillId="18" borderId="29" xfId="0" applyNumberFormat="1" applyFont="1" applyFill="1" applyBorder="1" applyAlignment="1">
      <alignment horizontal="right" vertical="top" wrapText="1"/>
    </xf>
    <xf numFmtId="180" fontId="105" fillId="18" borderId="29" xfId="0" applyNumberFormat="1" applyFont="1" applyFill="1" applyBorder="1" applyAlignment="1">
      <alignment horizontal="right" vertical="top" wrapText="1"/>
    </xf>
    <xf numFmtId="0" fontId="102" fillId="55" borderId="28" xfId="0" applyNumberFormat="1" applyFont="1" applyFill="1" applyBorder="1" applyAlignment="1">
      <alignment vertical="top" wrapText="1"/>
    </xf>
    <xf numFmtId="0" fontId="102" fillId="55" borderId="29" xfId="0" applyNumberFormat="1" applyFont="1" applyFill="1" applyBorder="1" applyAlignment="1">
      <alignment horizontal="right" vertical="top" wrapText="1"/>
    </xf>
    <xf numFmtId="180" fontId="102" fillId="55" borderId="29" xfId="0" applyNumberFormat="1" applyFont="1" applyFill="1" applyBorder="1" applyAlignment="1">
      <alignment horizontal="right" vertical="top" wrapText="1"/>
    </xf>
    <xf numFmtId="0" fontId="104" fillId="55" borderId="28" xfId="0" applyNumberFormat="1" applyFont="1" applyFill="1" applyBorder="1" applyAlignment="1">
      <alignment horizontal="right" vertical="top" wrapText="1"/>
    </xf>
    <xf numFmtId="180" fontId="105" fillId="22" borderId="29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78" fillId="0" borderId="0" xfId="146" applyNumberFormat="1" applyFont="1" applyFill="1" applyBorder="1">
      <alignment/>
      <protection/>
    </xf>
    <xf numFmtId="0" fontId="6" fillId="0" borderId="0" xfId="0" applyFont="1" applyAlignment="1">
      <alignment/>
    </xf>
    <xf numFmtId="0" fontId="8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14" fontId="6" fillId="0" borderId="30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33" xfId="0" applyFont="1" applyBorder="1" applyAlignment="1">
      <alignment/>
    </xf>
    <xf numFmtId="183" fontId="6" fillId="56" borderId="34" xfId="13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6" fillId="0" borderId="37" xfId="0" applyFont="1" applyBorder="1" applyAlignment="1">
      <alignment/>
    </xf>
    <xf numFmtId="14" fontId="6" fillId="0" borderId="37" xfId="0" applyNumberFormat="1" applyFont="1" applyBorder="1" applyAlignment="1">
      <alignment/>
    </xf>
    <xf numFmtId="183" fontId="6" fillId="10" borderId="36" xfId="13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14" fontId="6" fillId="0" borderId="37" xfId="0" applyNumberFormat="1" applyFont="1" applyFill="1" applyBorder="1" applyAlignment="1">
      <alignment horizontal="left"/>
    </xf>
    <xf numFmtId="184" fontId="6" fillId="0" borderId="36" xfId="0" applyNumberFormat="1" applyFont="1" applyBorder="1" applyAlignment="1">
      <alignment/>
    </xf>
    <xf numFmtId="14" fontId="6" fillId="0" borderId="37" xfId="0" applyNumberFormat="1" applyFont="1" applyBorder="1" applyAlignment="1">
      <alignment horizontal="left"/>
    </xf>
    <xf numFmtId="4" fontId="6" fillId="0" borderId="36" xfId="0" applyNumberFormat="1" applyFont="1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14" fontId="1" fillId="0" borderId="37" xfId="146" applyNumberFormat="1" applyFont="1" applyFill="1" applyBorder="1" applyAlignment="1">
      <alignment horizontal="left"/>
      <protection/>
    </xf>
    <xf numFmtId="14" fontId="10" fillId="0" borderId="37" xfId="0" applyNumberFormat="1" applyFont="1" applyFill="1" applyBorder="1" applyAlignment="1">
      <alignment horizontal="left" readingOrder="1"/>
    </xf>
    <xf numFmtId="183" fontId="6" fillId="57" borderId="40" xfId="130" applyNumberFormat="1" applyFont="1" applyFill="1" applyBorder="1" applyAlignment="1">
      <alignment/>
    </xf>
    <xf numFmtId="183" fontId="6" fillId="4" borderId="41" xfId="130" applyNumberFormat="1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181" fontId="1" fillId="0" borderId="0" xfId="82" applyNumberFormat="1" applyFont="1" applyFill="1" applyBorder="1" applyAlignment="1">
      <alignment/>
    </xf>
    <xf numFmtId="180" fontId="107" fillId="18" borderId="29" xfId="0" applyNumberFormat="1" applyFont="1" applyFill="1" applyBorder="1" applyAlignment="1">
      <alignment horizontal="right" vertical="top" wrapText="1"/>
    </xf>
    <xf numFmtId="180" fontId="108" fillId="0" borderId="29" xfId="0" applyNumberFormat="1" applyFont="1" applyFill="1" applyBorder="1" applyAlignment="1">
      <alignment horizontal="right" vertical="top" wrapText="1"/>
    </xf>
    <xf numFmtId="180" fontId="109" fillId="18" borderId="29" xfId="0" applyNumberFormat="1" applyFont="1" applyFill="1" applyBorder="1" applyAlignment="1">
      <alignment horizontal="right" vertical="top" wrapText="1"/>
    </xf>
    <xf numFmtId="171" fontId="2" fillId="0" borderId="0" xfId="82" applyFont="1" applyFill="1" applyBorder="1" applyAlignment="1">
      <alignment wrapText="1"/>
    </xf>
    <xf numFmtId="180" fontId="110" fillId="18" borderId="29" xfId="0" applyNumberFormat="1" applyFont="1" applyFill="1" applyBorder="1" applyAlignment="1">
      <alignment horizontal="right" vertical="top" wrapText="1"/>
    </xf>
    <xf numFmtId="0" fontId="97" fillId="0" borderId="0" xfId="146" applyFont="1" applyAlignment="1">
      <alignment horizontal="center"/>
      <protection/>
    </xf>
    <xf numFmtId="181" fontId="97" fillId="0" borderId="0" xfId="118" applyNumberFormat="1" applyFont="1" applyAlignment="1">
      <alignment horizontal="center"/>
    </xf>
    <xf numFmtId="181" fontId="97" fillId="0" borderId="0" xfId="118" applyNumberFormat="1" applyFont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97" fillId="0" borderId="0" xfId="146" applyFont="1">
      <alignment/>
      <protection/>
    </xf>
    <xf numFmtId="181" fontId="78" fillId="0" borderId="37" xfId="118" applyNumberFormat="1" applyFont="1" applyBorder="1" applyAlignment="1">
      <alignment/>
    </xf>
    <xf numFmtId="0" fontId="78" fillId="0" borderId="37" xfId="146" applyBorder="1">
      <alignment/>
      <protection/>
    </xf>
    <xf numFmtId="181" fontId="93" fillId="0" borderId="0" xfId="0" applyNumberFormat="1" applyFont="1" applyFill="1" applyBorder="1" applyAlignment="1">
      <alignment/>
    </xf>
    <xf numFmtId="181" fontId="11" fillId="0" borderId="0" xfId="82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97" fillId="0" borderId="0" xfId="146" applyFont="1" applyAlignment="1">
      <alignment wrapText="1"/>
      <protection/>
    </xf>
    <xf numFmtId="181" fontId="93" fillId="0" borderId="37" xfId="118" applyNumberFormat="1" applyFont="1" applyBorder="1" applyAlignment="1">
      <alignment/>
    </xf>
    <xf numFmtId="0" fontId="93" fillId="0" borderId="0" xfId="0" applyFont="1" applyFill="1" applyBorder="1" applyAlignment="1">
      <alignment/>
    </xf>
    <xf numFmtId="181" fontId="97" fillId="0" borderId="0" xfId="118" applyNumberFormat="1" applyFont="1" applyAlignment="1">
      <alignment/>
    </xf>
    <xf numFmtId="180" fontId="111" fillId="22" borderId="29" xfId="0" applyNumberFormat="1" applyFont="1" applyFill="1" applyBorder="1" applyAlignment="1">
      <alignment horizontal="right" vertical="top" wrapText="1"/>
    </xf>
    <xf numFmtId="180" fontId="112" fillId="22" borderId="29" xfId="0" applyNumberFormat="1" applyFont="1" applyFill="1" applyBorder="1" applyAlignment="1">
      <alignment horizontal="right" vertical="top" wrapText="1"/>
    </xf>
    <xf numFmtId="180" fontId="102" fillId="22" borderId="29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 wrapText="1"/>
    </xf>
    <xf numFmtId="180" fontId="113" fillId="22" borderId="29" xfId="0" applyNumberFormat="1" applyFont="1" applyFill="1" applyBorder="1" applyAlignment="1">
      <alignment horizontal="right" vertical="top" wrapText="1"/>
    </xf>
    <xf numFmtId="171" fontId="6" fillId="0" borderId="0" xfId="82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1" fontId="1" fillId="27" borderId="0" xfId="82" applyFont="1" applyFill="1" applyBorder="1" applyAlignment="1">
      <alignment/>
    </xf>
    <xf numFmtId="0" fontId="1" fillId="27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wrapText="1"/>
    </xf>
    <xf numFmtId="171" fontId="2" fillId="0" borderId="0" xfId="0" applyNumberFormat="1" applyFont="1" applyFill="1" applyBorder="1" applyAlignment="1">
      <alignment wrapText="1"/>
    </xf>
    <xf numFmtId="180" fontId="105" fillId="0" borderId="0" xfId="0" applyNumberFormat="1" applyFont="1" applyFill="1" applyBorder="1" applyAlignment="1">
      <alignment horizontal="right" vertical="top" wrapText="1"/>
    </xf>
    <xf numFmtId="180" fontId="112" fillId="22" borderId="19" xfId="0" applyNumberFormat="1" applyFont="1" applyFill="1" applyBorder="1" applyAlignment="1">
      <alignment horizontal="right" vertical="top" wrapText="1"/>
    </xf>
    <xf numFmtId="180" fontId="105" fillId="22" borderId="44" xfId="0" applyNumberFormat="1" applyFont="1" applyFill="1" applyBorder="1" applyAlignment="1">
      <alignment horizontal="right" vertical="top" wrapText="1"/>
    </xf>
    <xf numFmtId="0" fontId="104" fillId="0" borderId="29" xfId="0" applyNumberFormat="1" applyFont="1" applyFill="1" applyBorder="1" applyAlignment="1">
      <alignment horizontal="right" vertical="top" wrapText="1"/>
    </xf>
    <xf numFmtId="0" fontId="23" fillId="24" borderId="35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71" fontId="1" fillId="0" borderId="0" xfId="82" applyFont="1" applyFill="1" applyBorder="1" applyAlignment="1">
      <alignment/>
    </xf>
    <xf numFmtId="0" fontId="106" fillId="0" borderId="0" xfId="0" applyFont="1" applyBorder="1" applyAlignment="1">
      <alignment/>
    </xf>
    <xf numFmtId="183" fontId="6" fillId="10" borderId="36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4" fontId="1" fillId="18" borderId="0" xfId="87" applyNumberFormat="1" applyFont="1" applyFill="1" applyBorder="1" applyAlignment="1">
      <alignment/>
    </xf>
    <xf numFmtId="4" fontId="1" fillId="0" borderId="0" xfId="87" applyNumberFormat="1" applyFont="1" applyFill="1" applyBorder="1" applyAlignment="1">
      <alignment/>
    </xf>
    <xf numFmtId="4" fontId="78" fillId="0" borderId="0" xfId="137" applyNumberFormat="1" applyFont="1" applyFill="1" applyBorder="1">
      <alignment/>
      <protection/>
    </xf>
    <xf numFmtId="171" fontId="1" fillId="58" borderId="0" xfId="0" applyNumberFormat="1" applyFont="1" applyFill="1" applyBorder="1" applyAlignment="1">
      <alignment/>
    </xf>
    <xf numFmtId="180" fontId="1" fillId="58" borderId="0" xfId="0" applyNumberFormat="1" applyFont="1" applyFill="1" applyBorder="1" applyAlignment="1">
      <alignment/>
    </xf>
    <xf numFmtId="180" fontId="102" fillId="0" borderId="19" xfId="0" applyNumberFormat="1" applyFont="1" applyFill="1" applyBorder="1" applyAlignment="1">
      <alignment horizontal="right" vertical="top" wrapText="1"/>
    </xf>
    <xf numFmtId="180" fontId="102" fillId="0" borderId="0" xfId="0" applyNumberFormat="1" applyFont="1" applyFill="1" applyBorder="1" applyAlignment="1">
      <alignment horizontal="right" vertical="top" wrapText="1"/>
    </xf>
    <xf numFmtId="180" fontId="114" fillId="18" borderId="29" xfId="0" applyNumberFormat="1" applyFont="1" applyFill="1" applyBorder="1" applyAlignment="1">
      <alignment horizontal="right" vertical="top" wrapText="1"/>
    </xf>
    <xf numFmtId="4" fontId="11" fillId="58" borderId="0" xfId="0" applyNumberFormat="1" applyFont="1" applyFill="1" applyBorder="1" applyAlignment="1">
      <alignment/>
    </xf>
    <xf numFmtId="0" fontId="11" fillId="58" borderId="0" xfId="0" applyFont="1" applyFill="1" applyBorder="1" applyAlignment="1">
      <alignment/>
    </xf>
    <xf numFmtId="4" fontId="93" fillId="0" borderId="0" xfId="0" applyNumberFormat="1" applyFont="1" applyFill="1" applyBorder="1" applyAlignment="1">
      <alignment/>
    </xf>
    <xf numFmtId="180" fontId="108" fillId="0" borderId="37" xfId="0" applyNumberFormat="1" applyFont="1" applyFill="1" applyBorder="1" applyAlignment="1">
      <alignment horizontal="right" vertical="top" wrapText="1"/>
    </xf>
    <xf numFmtId="180" fontId="102" fillId="0" borderId="37" xfId="0" applyNumberFormat="1" applyFont="1" applyFill="1" applyBorder="1" applyAlignment="1">
      <alignment horizontal="right" vertical="top" wrapText="1"/>
    </xf>
    <xf numFmtId="184" fontId="6" fillId="0" borderId="37" xfId="130" applyNumberFormat="1" applyFont="1" applyBorder="1" applyAlignment="1">
      <alignment/>
    </xf>
    <xf numFmtId="14" fontId="1" fillId="0" borderId="37" xfId="146" applyNumberFormat="1" applyFont="1" applyFill="1" applyBorder="1">
      <alignment/>
      <protection/>
    </xf>
    <xf numFmtId="180" fontId="10" fillId="0" borderId="37" xfId="0" applyNumberFormat="1" applyFont="1" applyFill="1" applyBorder="1" applyAlignment="1">
      <alignment horizontal="right" vertical="top" wrapText="1"/>
    </xf>
    <xf numFmtId="14" fontId="1" fillId="0" borderId="37" xfId="137" applyNumberFormat="1" applyFont="1" applyFill="1" applyBorder="1">
      <alignment/>
      <protection/>
    </xf>
    <xf numFmtId="184" fontId="6" fillId="0" borderId="37" xfId="130" applyNumberFormat="1" applyFont="1" applyBorder="1" applyAlignment="1">
      <alignment horizontal="left"/>
    </xf>
    <xf numFmtId="4" fontId="115" fillId="0" borderId="37" xfId="146" applyNumberFormat="1" applyFont="1" applyFill="1" applyBorder="1">
      <alignment/>
      <protection/>
    </xf>
    <xf numFmtId="14" fontId="1" fillId="0" borderId="45" xfId="0" applyNumberFormat="1" applyFont="1" applyFill="1" applyBorder="1" applyAlignment="1">
      <alignment horizontal="left"/>
    </xf>
    <xf numFmtId="0" fontId="102" fillId="0" borderId="45" xfId="0" applyNumberFormat="1" applyFont="1" applyFill="1" applyBorder="1" applyAlignment="1">
      <alignment vertical="top" wrapText="1"/>
    </xf>
    <xf numFmtId="170" fontId="1" fillId="0" borderId="0" xfId="0" applyNumberFormat="1" applyFont="1" applyFill="1" applyBorder="1" applyAlignment="1">
      <alignment/>
    </xf>
    <xf numFmtId="4" fontId="78" fillId="0" borderId="37" xfId="137" applyNumberFormat="1" applyFont="1" applyFill="1" applyBorder="1">
      <alignment/>
      <protection/>
    </xf>
    <xf numFmtId="0" fontId="102" fillId="0" borderId="27" xfId="0" applyNumberFormat="1" applyFont="1" applyFill="1" applyBorder="1" applyAlignment="1">
      <alignment horizontal="left" vertical="top" wrapText="1"/>
    </xf>
    <xf numFmtId="4" fontId="1" fillId="0" borderId="37" xfId="90" applyNumberFormat="1" applyFont="1" applyFill="1" applyBorder="1" applyAlignment="1">
      <alignment/>
    </xf>
    <xf numFmtId="4" fontId="1" fillId="0" borderId="45" xfId="95" applyNumberFormat="1" applyFont="1" applyFill="1" applyBorder="1" applyAlignment="1">
      <alignment/>
    </xf>
    <xf numFmtId="4" fontId="1" fillId="0" borderId="37" xfId="92" applyNumberFormat="1" applyFont="1" applyFill="1" applyBorder="1" applyAlignment="1">
      <alignment/>
    </xf>
    <xf numFmtId="4" fontId="1" fillId="0" borderId="37" xfId="93" applyNumberFormat="1" applyFont="1" applyFill="1" applyBorder="1" applyAlignment="1">
      <alignment/>
    </xf>
    <xf numFmtId="4" fontId="1" fillId="0" borderId="37" xfId="97" applyNumberFormat="1" applyFont="1" applyFill="1" applyBorder="1" applyAlignment="1">
      <alignment/>
    </xf>
    <xf numFmtId="4" fontId="116" fillId="0" borderId="37" xfId="107" applyNumberFormat="1" applyFont="1" applyFill="1" applyBorder="1" applyAlignment="1">
      <alignment/>
    </xf>
    <xf numFmtId="4" fontId="1" fillId="0" borderId="37" xfId="99" applyNumberFormat="1" applyFont="1" applyFill="1" applyBorder="1" applyAlignment="1">
      <alignment/>
    </xf>
    <xf numFmtId="4" fontId="1" fillId="0" borderId="37" xfId="101" applyNumberFormat="1" applyFont="1" applyFill="1" applyBorder="1" applyAlignment="1">
      <alignment/>
    </xf>
    <xf numFmtId="184" fontId="117" fillId="0" borderId="37" xfId="130" applyNumberFormat="1" applyFont="1" applyFill="1" applyBorder="1" applyAlignment="1">
      <alignment horizontal="left"/>
    </xf>
    <xf numFmtId="4" fontId="1" fillId="0" borderId="37" xfId="104" applyNumberFormat="1" applyFont="1" applyFill="1" applyBorder="1" applyAlignment="1">
      <alignment/>
    </xf>
    <xf numFmtId="4" fontId="118" fillId="0" borderId="37" xfId="146" applyNumberFormat="1" applyFont="1" applyFill="1" applyBorder="1">
      <alignment/>
      <protection/>
    </xf>
    <xf numFmtId="14" fontId="1" fillId="0" borderId="45" xfId="146" applyNumberFormat="1" applyFont="1" applyFill="1" applyBorder="1">
      <alignment/>
      <protection/>
    </xf>
    <xf numFmtId="0" fontId="102" fillId="0" borderId="37" xfId="0" applyNumberFormat="1" applyFont="1" applyFill="1" applyBorder="1" applyAlignment="1">
      <alignment vertical="top" wrapText="1"/>
    </xf>
    <xf numFmtId="171" fontId="6" fillId="0" borderId="45" xfId="82" applyFont="1" applyFill="1" applyBorder="1" applyAlignment="1">
      <alignment horizontal="right"/>
    </xf>
    <xf numFmtId="171" fontId="6" fillId="10" borderId="36" xfId="82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70" fontId="6" fillId="0" borderId="36" xfId="0" applyNumberFormat="1" applyFont="1" applyBorder="1" applyAlignment="1">
      <alignment/>
    </xf>
    <xf numFmtId="180" fontId="107" fillId="0" borderId="29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/>
    </xf>
    <xf numFmtId="4" fontId="1" fillId="0" borderId="46" xfId="120" applyNumberFormat="1" applyFont="1" applyFill="1" applyBorder="1" applyAlignment="1">
      <alignment/>
    </xf>
    <xf numFmtId="14" fontId="1" fillId="32" borderId="37" xfId="137" applyNumberFormat="1" applyFont="1" applyFill="1" applyBorder="1">
      <alignment/>
      <protection/>
    </xf>
    <xf numFmtId="4" fontId="119" fillId="32" borderId="37" xfId="121" applyNumberFormat="1" applyFont="1" applyFill="1" applyBorder="1" applyAlignment="1">
      <alignment/>
    </xf>
    <xf numFmtId="4" fontId="119" fillId="32" borderId="37" xfId="137" applyNumberFormat="1" applyFont="1" applyFill="1" applyBorder="1">
      <alignment/>
      <protection/>
    </xf>
    <xf numFmtId="180" fontId="120" fillId="18" borderId="29" xfId="0" applyNumberFormat="1" applyFont="1" applyFill="1" applyBorder="1" applyAlignment="1">
      <alignment horizontal="right" vertical="top" wrapText="1"/>
    </xf>
    <xf numFmtId="180" fontId="121" fillId="18" borderId="29" xfId="0" applyNumberFormat="1" applyFont="1" applyFill="1" applyBorder="1" applyAlignment="1">
      <alignment horizontal="right" vertical="top" wrapText="1"/>
    </xf>
    <xf numFmtId="180" fontId="101" fillId="18" borderId="29" xfId="0" applyNumberFormat="1" applyFont="1" applyFill="1" applyBorder="1" applyAlignment="1">
      <alignment horizontal="right" vertical="top" wrapText="1"/>
    </xf>
    <xf numFmtId="4" fontId="11" fillId="18" borderId="0" xfId="87" applyNumberFormat="1" applyFont="1" applyFill="1" applyBorder="1" applyAlignment="1">
      <alignment/>
    </xf>
    <xf numFmtId="14" fontId="6" fillId="0" borderId="37" xfId="0" applyNumberFormat="1" applyFont="1" applyFill="1" applyBorder="1" applyAlignment="1">
      <alignment horizontal="right"/>
    </xf>
    <xf numFmtId="180" fontId="107" fillId="0" borderId="45" xfId="0" applyNumberFormat="1" applyFont="1" applyFill="1" applyBorder="1" applyAlignment="1">
      <alignment horizontal="right" vertical="top" wrapText="1"/>
    </xf>
    <xf numFmtId="180" fontId="107" fillId="0" borderId="37" xfId="0" applyNumberFormat="1" applyFont="1" applyFill="1" applyBorder="1" applyAlignment="1">
      <alignment horizontal="right" vertical="top" wrapText="1"/>
    </xf>
    <xf numFmtId="171" fontId="6" fillId="0" borderId="36" xfId="0" applyNumberFormat="1" applyFont="1" applyBorder="1" applyAlignment="1">
      <alignment/>
    </xf>
    <xf numFmtId="180" fontId="122" fillId="0" borderId="24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70" fontId="1" fillId="27" borderId="0" xfId="0" applyNumberFormat="1" applyFont="1" applyFill="1" applyBorder="1" applyAlignment="1">
      <alignment/>
    </xf>
    <xf numFmtId="0" fontId="106" fillId="0" borderId="0" xfId="0" applyFont="1" applyBorder="1" applyAlignment="1">
      <alignment wrapText="1"/>
    </xf>
    <xf numFmtId="0" fontId="106" fillId="0" borderId="36" xfId="0" applyFont="1" applyBorder="1" applyAlignment="1">
      <alignment wrapText="1"/>
    </xf>
    <xf numFmtId="171" fontId="8" fillId="59" borderId="0" xfId="82" applyFont="1" applyFill="1" applyAlignment="1" applyProtection="1">
      <alignment horizontal="center"/>
      <protection locked="0"/>
    </xf>
    <xf numFmtId="0" fontId="11" fillId="27" borderId="0" xfId="0" applyFont="1" applyFill="1" applyBorder="1" applyAlignment="1">
      <alignment horizontal="center"/>
    </xf>
    <xf numFmtId="171" fontId="123" fillId="59" borderId="0" xfId="82" applyFont="1" applyFill="1" applyAlignment="1" applyProtection="1">
      <alignment/>
      <protection locked="0"/>
    </xf>
    <xf numFmtId="171" fontId="124" fillId="27" borderId="0" xfId="82" applyFont="1" applyFill="1" applyBorder="1" applyAlignment="1">
      <alignment/>
    </xf>
    <xf numFmtId="171" fontId="124" fillId="27" borderId="0" xfId="0" applyNumberFormat="1" applyFont="1" applyFill="1" applyBorder="1" applyAlignment="1">
      <alignment/>
    </xf>
    <xf numFmtId="4" fontId="78" fillId="0" borderId="47" xfId="137" applyNumberFormat="1" applyFont="1" applyFill="1" applyBorder="1">
      <alignment/>
      <protection/>
    </xf>
    <xf numFmtId="171" fontId="1" fillId="60" borderId="0" xfId="0" applyNumberFormat="1" applyFont="1" applyFill="1" applyBorder="1" applyAlignment="1">
      <alignment/>
    </xf>
    <xf numFmtId="171" fontId="93" fillId="0" borderId="0" xfId="0" applyNumberFormat="1" applyFont="1" applyFill="1" applyBorder="1" applyAlignment="1">
      <alignment/>
    </xf>
    <xf numFmtId="0" fontId="78" fillId="0" borderId="0" xfId="137">
      <alignment/>
      <protection/>
    </xf>
    <xf numFmtId="180" fontId="102" fillId="0" borderId="29" xfId="136" applyNumberFormat="1" applyFont="1" applyFill="1" applyBorder="1" applyAlignment="1">
      <alignment horizontal="right" vertical="top" wrapText="1"/>
      <protection/>
    </xf>
    <xf numFmtId="0" fontId="101" fillId="0" borderId="28" xfId="136" applyNumberFormat="1" applyFont="1" applyFill="1" applyBorder="1" applyAlignment="1">
      <alignment horizontal="center" vertical="top" wrapText="1"/>
      <protection/>
    </xf>
    <xf numFmtId="0" fontId="101" fillId="0" borderId="29" xfId="136" applyNumberFormat="1" applyFont="1" applyFill="1" applyBorder="1" applyAlignment="1">
      <alignment horizontal="center" vertical="top" wrapText="1"/>
      <protection/>
    </xf>
    <xf numFmtId="0" fontId="101" fillId="0" borderId="24" xfId="136" applyNumberFormat="1" applyFont="1" applyFill="1" applyBorder="1" applyAlignment="1">
      <alignment horizontal="center" vertical="top" wrapText="1"/>
      <protection/>
    </xf>
    <xf numFmtId="0" fontId="102" fillId="0" borderId="28" xfId="136" applyNumberFormat="1" applyFont="1" applyFill="1" applyBorder="1" applyAlignment="1">
      <alignment vertical="top" wrapText="1"/>
      <protection/>
    </xf>
    <xf numFmtId="0" fontId="102" fillId="0" borderId="29" xfId="136" applyNumberFormat="1" applyFont="1" applyFill="1" applyBorder="1" applyAlignment="1">
      <alignment horizontal="right" vertical="top" wrapText="1"/>
      <protection/>
    </xf>
    <xf numFmtId="0" fontId="102" fillId="0" borderId="22" xfId="136" applyNumberFormat="1" applyFont="1" applyFill="1" applyBorder="1" applyAlignment="1">
      <alignment vertical="top" wrapText="1"/>
      <protection/>
    </xf>
    <xf numFmtId="0" fontId="102" fillId="0" borderId="0" xfId="136" applyNumberFormat="1" applyFont="1" applyFill="1" applyBorder="1" applyAlignment="1">
      <alignment vertical="top" wrapText="1"/>
      <protection/>
    </xf>
    <xf numFmtId="0" fontId="102" fillId="0" borderId="48" xfId="0" applyNumberFormat="1" applyFont="1" applyFill="1" applyBorder="1" applyAlignment="1">
      <alignment vertical="top" wrapText="1"/>
    </xf>
    <xf numFmtId="0" fontId="1" fillId="59" borderId="0" xfId="0" applyFont="1" applyFill="1" applyBorder="1" applyAlignment="1">
      <alignment/>
    </xf>
    <xf numFmtId="171" fontId="6" fillId="59" borderId="0" xfId="82" applyFont="1" applyFill="1" applyAlignment="1" applyProtection="1">
      <alignment/>
      <protection locked="0"/>
    </xf>
    <xf numFmtId="0" fontId="102" fillId="0" borderId="37" xfId="0" applyNumberFormat="1" applyFont="1" applyFill="1" applyBorder="1" applyAlignment="1">
      <alignment horizontal="left" vertical="top" wrapText="1"/>
    </xf>
    <xf numFmtId="180" fontId="6" fillId="0" borderId="36" xfId="0" applyNumberFormat="1" applyFont="1" applyBorder="1" applyAlignment="1">
      <alignment/>
    </xf>
    <xf numFmtId="0" fontId="102" fillId="0" borderId="49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23" fillId="61" borderId="32" xfId="0" applyFont="1" applyFill="1" applyBorder="1" applyAlignment="1">
      <alignment horizontal="left" vertical="center"/>
    </xf>
    <xf numFmtId="0" fontId="23" fillId="61" borderId="33" xfId="0" applyFont="1" applyFill="1" applyBorder="1" applyAlignment="1">
      <alignment horizontal="center" vertical="center"/>
    </xf>
    <xf numFmtId="0" fontId="125" fillId="61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right" vertical="center"/>
    </xf>
    <xf numFmtId="0" fontId="23" fillId="61" borderId="35" xfId="0" applyFont="1" applyFill="1" applyBorder="1" applyAlignment="1">
      <alignment horizontal="left" vertical="center"/>
    </xf>
    <xf numFmtId="0" fontId="23" fillId="61" borderId="0" xfId="0" applyFont="1" applyFill="1" applyBorder="1" applyAlignment="1">
      <alignment horizontal="center" vertical="center"/>
    </xf>
    <xf numFmtId="0" fontId="23" fillId="61" borderId="0" xfId="0" applyFont="1" applyFill="1" applyBorder="1" applyAlignment="1">
      <alignment horizontal="right" vertical="center"/>
    </xf>
    <xf numFmtId="0" fontId="23" fillId="61" borderId="50" xfId="0" applyFont="1" applyFill="1" applyBorder="1" applyAlignment="1">
      <alignment horizontal="left"/>
    </xf>
    <xf numFmtId="0" fontId="23" fillId="61" borderId="31" xfId="0" applyFont="1" applyFill="1" applyBorder="1" applyAlignment="1">
      <alignment horizontal="left"/>
    </xf>
    <xf numFmtId="4" fontId="10" fillId="61" borderId="51" xfId="0" applyNumberFormat="1" applyFont="1" applyFill="1" applyBorder="1" applyAlignment="1">
      <alignment/>
    </xf>
    <xf numFmtId="4" fontId="125" fillId="61" borderId="0" xfId="0" applyNumberFormat="1" applyFont="1" applyFill="1" applyAlignment="1">
      <alignment/>
    </xf>
    <xf numFmtId="4" fontId="10" fillId="62" borderId="51" xfId="0" applyNumberFormat="1" applyFont="1" applyFill="1" applyBorder="1" applyAlignment="1" applyProtection="1">
      <alignment/>
      <protection locked="0"/>
    </xf>
    <xf numFmtId="4" fontId="23" fillId="61" borderId="52" xfId="0" applyNumberFormat="1" applyFont="1" applyFill="1" applyBorder="1" applyAlignment="1">
      <alignment horizontal="centerContinuous"/>
    </xf>
    <xf numFmtId="4" fontId="10" fillId="0" borderId="0" xfId="0" applyNumberFormat="1" applyFont="1" applyFill="1" applyBorder="1" applyAlignment="1">
      <alignment/>
    </xf>
    <xf numFmtId="39" fontId="10" fillId="0" borderId="0" xfId="0" applyNumberFormat="1" applyFont="1" applyFill="1" applyBorder="1" applyAlignment="1">
      <alignment/>
    </xf>
    <xf numFmtId="4" fontId="105" fillId="0" borderId="0" xfId="0" applyNumberFormat="1" applyFont="1" applyFill="1" applyBorder="1" applyAlignment="1">
      <alignment/>
    </xf>
    <xf numFmtId="39" fontId="10" fillId="62" borderId="51" xfId="0" applyNumberFormat="1" applyFont="1" applyFill="1" applyBorder="1" applyAlignment="1">
      <alignment/>
    </xf>
    <xf numFmtId="0" fontId="23" fillId="61" borderId="35" xfId="0" applyFont="1" applyFill="1" applyBorder="1" applyAlignment="1">
      <alignment horizontal="center"/>
    </xf>
    <xf numFmtId="0" fontId="23" fillId="61" borderId="0" xfId="0" applyFont="1" applyFill="1" applyBorder="1" applyAlignment="1">
      <alignment/>
    </xf>
    <xf numFmtId="39" fontId="23" fillId="61" borderId="0" xfId="0" applyNumberFormat="1" applyFont="1" applyFill="1" applyBorder="1" applyAlignment="1">
      <alignment/>
    </xf>
    <xf numFmtId="0" fontId="23" fillId="61" borderId="50" xfId="0" applyFont="1" applyFill="1" applyBorder="1" applyAlignment="1">
      <alignment horizontal="center" vertical="center"/>
    </xf>
    <xf numFmtId="0" fontId="23" fillId="61" borderId="51" xfId="0" applyFont="1" applyFill="1" applyBorder="1" applyAlignment="1">
      <alignment horizontal="center" vertical="center"/>
    </xf>
    <xf numFmtId="0" fontId="23" fillId="61" borderId="31" xfId="0" applyFont="1" applyFill="1" applyBorder="1" applyAlignment="1">
      <alignment horizontal="center" vertical="center"/>
    </xf>
    <xf numFmtId="0" fontId="125" fillId="61" borderId="0" xfId="0" applyFont="1" applyFill="1" applyAlignment="1">
      <alignment/>
    </xf>
    <xf numFmtId="0" fontId="125" fillId="0" borderId="0" xfId="0" applyFont="1" applyFill="1" applyAlignment="1">
      <alignment/>
    </xf>
    <xf numFmtId="171" fontId="125" fillId="61" borderId="0" xfId="82" applyFont="1" applyFill="1" applyAlignment="1">
      <alignment/>
    </xf>
    <xf numFmtId="14" fontId="10" fillId="61" borderId="53" xfId="0" applyNumberFormat="1" applyFont="1" applyFill="1" applyBorder="1" applyAlignment="1">
      <alignment horizontal="center"/>
    </xf>
    <xf numFmtId="0" fontId="10" fillId="61" borderId="53" xfId="0" applyFont="1" applyFill="1" applyBorder="1" applyAlignment="1">
      <alignment horizontal="center"/>
    </xf>
    <xf numFmtId="14" fontId="10" fillId="61" borderId="54" xfId="0" applyNumberFormat="1" applyFont="1" applyFill="1" applyBorder="1" applyAlignment="1">
      <alignment horizontal="center"/>
    </xf>
    <xf numFmtId="0" fontId="10" fillId="61" borderId="54" xfId="0" applyFont="1" applyFill="1" applyBorder="1" applyAlignment="1">
      <alignment horizontal="center"/>
    </xf>
    <xf numFmtId="0" fontId="10" fillId="61" borderId="30" xfId="0" applyFont="1" applyFill="1" applyBorder="1" applyAlignment="1">
      <alignment horizontal="center"/>
    </xf>
    <xf numFmtId="0" fontId="23" fillId="61" borderId="30" xfId="0" applyFont="1" applyFill="1" applyBorder="1" applyAlignment="1">
      <alignment horizontal="right"/>
    </xf>
    <xf numFmtId="0" fontId="10" fillId="61" borderId="42" xfId="0" applyFont="1" applyFill="1" applyBorder="1" applyAlignment="1">
      <alignment horizontal="left"/>
    </xf>
    <xf numFmtId="0" fontId="23" fillId="61" borderId="40" xfId="0" applyFont="1" applyFill="1" applyBorder="1" applyAlignment="1">
      <alignment horizontal="right"/>
    </xf>
    <xf numFmtId="0" fontId="23" fillId="61" borderId="51" xfId="0" applyFont="1" applyFill="1" applyBorder="1" applyAlignment="1">
      <alignment horizontal="center"/>
    </xf>
    <xf numFmtId="0" fontId="10" fillId="61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3" fillId="61" borderId="0" xfId="0" applyFont="1" applyFill="1" applyBorder="1" applyAlignment="1">
      <alignment horizontal="center"/>
    </xf>
    <xf numFmtId="0" fontId="102" fillId="0" borderId="55" xfId="0" applyNumberFormat="1" applyFont="1" applyFill="1" applyBorder="1" applyAlignment="1">
      <alignment horizontal="center" vertical="top" wrapText="1"/>
    </xf>
    <xf numFmtId="0" fontId="102" fillId="0" borderId="37" xfId="0" applyNumberFormat="1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/>
    </xf>
    <xf numFmtId="4" fontId="10" fillId="0" borderId="51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/>
    </xf>
    <xf numFmtId="0" fontId="10" fillId="0" borderId="37" xfId="0" applyNumberFormat="1" applyFont="1" applyFill="1" applyBorder="1" applyAlignment="1">
      <alignment horizontal="center"/>
    </xf>
    <xf numFmtId="0" fontId="77" fillId="0" borderId="37" xfId="0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left"/>
    </xf>
    <xf numFmtId="0" fontId="23" fillId="61" borderId="50" xfId="0" applyFont="1" applyFill="1" applyBorder="1" applyAlignment="1">
      <alignment horizontal="center"/>
    </xf>
    <xf numFmtId="0" fontId="23" fillId="61" borderId="31" xfId="0" applyFont="1" applyFill="1" applyBorder="1" applyAlignment="1">
      <alignment horizontal="center"/>
    </xf>
    <xf numFmtId="0" fontId="102" fillId="0" borderId="58" xfId="0" applyNumberFormat="1" applyFont="1" applyFill="1" applyBorder="1" applyAlignment="1">
      <alignment vertical="top" wrapText="1"/>
    </xf>
    <xf numFmtId="0" fontId="102" fillId="0" borderId="45" xfId="0" applyNumberFormat="1" applyFont="1" applyFill="1" applyBorder="1" applyAlignment="1">
      <alignment horizontal="center" vertical="top" wrapText="1"/>
    </xf>
    <xf numFmtId="0" fontId="102" fillId="0" borderId="59" xfId="0" applyNumberFormat="1" applyFont="1" applyFill="1" applyBorder="1" applyAlignment="1">
      <alignment horizontal="left" vertical="top" wrapText="1"/>
    </xf>
    <xf numFmtId="0" fontId="102" fillId="0" borderId="60" xfId="0" applyNumberFormat="1" applyFont="1" applyFill="1" applyBorder="1" applyAlignment="1">
      <alignment horizontal="left" vertical="top" wrapText="1"/>
    </xf>
    <xf numFmtId="0" fontId="23" fillId="61" borderId="34" xfId="0" applyFont="1" applyFill="1" applyBorder="1" applyAlignment="1">
      <alignment vertical="center"/>
    </xf>
    <xf numFmtId="0" fontId="23" fillId="63" borderId="36" xfId="0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171" fontId="126" fillId="0" borderId="52" xfId="85" applyFont="1" applyFill="1" applyBorder="1" applyAlignment="1">
      <alignment horizontal="left" vertical="center"/>
    </xf>
    <xf numFmtId="4" fontId="10" fillId="61" borderId="61" xfId="0" applyNumberFormat="1" applyFont="1" applyFill="1" applyBorder="1" applyAlignment="1">
      <alignment/>
    </xf>
    <xf numFmtId="0" fontId="10" fillId="61" borderId="61" xfId="0" applyFont="1" applyFill="1" applyBorder="1" applyAlignment="1">
      <alignment/>
    </xf>
    <xf numFmtId="0" fontId="23" fillId="61" borderId="61" xfId="0" applyFont="1" applyFill="1" applyBorder="1" applyAlignment="1">
      <alignment/>
    </xf>
    <xf numFmtId="4" fontId="105" fillId="61" borderId="61" xfId="0" applyNumberFormat="1" applyFont="1" applyFill="1" applyBorder="1" applyAlignment="1">
      <alignment/>
    </xf>
    <xf numFmtId="39" fontId="10" fillId="61" borderId="61" xfId="0" applyNumberFormat="1" applyFont="1" applyFill="1" applyBorder="1" applyAlignment="1">
      <alignment/>
    </xf>
    <xf numFmtId="39" fontId="10" fillId="61" borderId="54" xfId="0" applyNumberFormat="1" applyFont="1" applyFill="1" applyBorder="1" applyAlignment="1">
      <alignment/>
    </xf>
    <xf numFmtId="0" fontId="23" fillId="61" borderId="36" xfId="0" applyFont="1" applyFill="1" applyBorder="1" applyAlignment="1">
      <alignment/>
    </xf>
    <xf numFmtId="0" fontId="23" fillId="24" borderId="51" xfId="0" applyFont="1" applyFill="1" applyBorder="1" applyAlignment="1">
      <alignment horizontal="center"/>
    </xf>
    <xf numFmtId="180" fontId="107" fillId="0" borderId="62" xfId="0" applyNumberFormat="1" applyFont="1" applyFill="1" applyBorder="1" applyAlignment="1">
      <alignment horizontal="right" vertical="top" wrapText="1"/>
    </xf>
    <xf numFmtId="180" fontId="107" fillId="0" borderId="63" xfId="0" applyNumberFormat="1" applyFont="1" applyFill="1" applyBorder="1" applyAlignment="1">
      <alignment horizontal="right" vertical="top" wrapText="1"/>
    </xf>
    <xf numFmtId="180" fontId="107" fillId="0" borderId="64" xfId="0" applyNumberFormat="1" applyFont="1" applyFill="1" applyBorder="1" applyAlignment="1">
      <alignment horizontal="right" vertical="top" wrapText="1"/>
    </xf>
    <xf numFmtId="14" fontId="10" fillId="0" borderId="48" xfId="146" applyNumberFormat="1" applyFont="1" applyFill="1" applyBorder="1">
      <alignment/>
      <protection/>
    </xf>
    <xf numFmtId="4" fontId="77" fillId="0" borderId="64" xfId="0" applyNumberFormat="1" applyBorder="1" applyAlignment="1">
      <alignment/>
    </xf>
    <xf numFmtId="14" fontId="10" fillId="0" borderId="48" xfId="0" applyNumberFormat="1" applyFont="1" applyFill="1" applyBorder="1" applyAlignment="1">
      <alignment horizontal="center"/>
    </xf>
    <xf numFmtId="4" fontId="23" fillId="61" borderId="54" xfId="0" applyNumberFormat="1" applyFont="1" applyFill="1" applyBorder="1" applyAlignment="1">
      <alignment horizontal="right"/>
    </xf>
    <xf numFmtId="4" fontId="23" fillId="24" borderId="65" xfId="0" applyNumberFormat="1" applyFont="1" applyFill="1" applyBorder="1" applyAlignment="1">
      <alignment/>
    </xf>
    <xf numFmtId="40" fontId="125" fillId="0" borderId="64" xfId="0" applyNumberFormat="1" applyFont="1" applyFill="1" applyBorder="1" applyAlignment="1">
      <alignment/>
    </xf>
    <xf numFmtId="4" fontId="10" fillId="0" borderId="64" xfId="95" applyNumberFormat="1" applyFont="1" applyFill="1" applyBorder="1" applyAlignment="1">
      <alignment/>
    </xf>
    <xf numFmtId="4" fontId="10" fillId="24" borderId="65" xfId="0" applyNumberFormat="1" applyFont="1" applyFill="1" applyBorder="1" applyAlignment="1">
      <alignment horizontal="right"/>
    </xf>
    <xf numFmtId="4" fontId="10" fillId="0" borderId="64" xfId="0" applyNumberFormat="1" applyFont="1" applyFill="1" applyBorder="1" applyAlignment="1">
      <alignment horizontal="right"/>
    </xf>
    <xf numFmtId="4" fontId="23" fillId="24" borderId="66" xfId="0" applyNumberFormat="1" applyFont="1" applyFill="1" applyBorder="1" applyAlignment="1">
      <alignment horizontal="right"/>
    </xf>
    <xf numFmtId="4" fontId="10" fillId="0" borderId="64" xfId="0" applyNumberFormat="1" applyFont="1" applyFill="1" applyBorder="1" applyAlignment="1">
      <alignment/>
    </xf>
    <xf numFmtId="40" fontId="10" fillId="61" borderId="64" xfId="84" applyNumberFormat="1" applyFont="1" applyFill="1" applyBorder="1" applyAlignment="1">
      <alignment/>
    </xf>
    <xf numFmtId="4" fontId="10" fillId="61" borderId="54" xfId="0" applyNumberFormat="1" applyFont="1" applyFill="1" applyBorder="1" applyAlignment="1">
      <alignment horizontal="right"/>
    </xf>
    <xf numFmtId="4" fontId="23" fillId="61" borderId="51" xfId="0" applyNumberFormat="1" applyFont="1" applyFill="1" applyBorder="1" applyAlignment="1">
      <alignment horizontal="center"/>
    </xf>
    <xf numFmtId="186" fontId="23" fillId="61" borderId="61" xfId="0" applyNumberFormat="1" applyFont="1" applyFill="1" applyBorder="1" applyAlignment="1">
      <alignment horizontal="center"/>
    </xf>
    <xf numFmtId="4" fontId="10" fillId="61" borderId="54" xfId="0" applyNumberFormat="1" applyFont="1" applyFill="1" applyBorder="1" applyAlignment="1">
      <alignment/>
    </xf>
    <xf numFmtId="0" fontId="10" fillId="61" borderId="0" xfId="138" applyFill="1">
      <alignment/>
      <protection/>
    </xf>
    <xf numFmtId="0" fontId="10" fillId="61" borderId="0" xfId="138" applyFont="1" applyFill="1">
      <alignment/>
      <protection/>
    </xf>
    <xf numFmtId="0" fontId="32" fillId="61" borderId="0" xfId="138" applyFont="1" applyFill="1" applyBorder="1" applyAlignment="1">
      <alignment horizontal="left" vertical="top" wrapText="1"/>
      <protection/>
    </xf>
    <xf numFmtId="0" fontId="27" fillId="61" borderId="40" xfId="138" applyFont="1" applyFill="1" applyBorder="1">
      <alignment/>
      <protection/>
    </xf>
    <xf numFmtId="0" fontId="27" fillId="61" borderId="42" xfId="138" applyFont="1" applyFill="1" applyBorder="1">
      <alignment/>
      <protection/>
    </xf>
    <xf numFmtId="0" fontId="32" fillId="61" borderId="40" xfId="138" applyFont="1" applyFill="1" applyBorder="1" applyAlignment="1">
      <alignment/>
      <protection/>
    </xf>
    <xf numFmtId="0" fontId="32" fillId="61" borderId="42" xfId="138" applyFont="1" applyFill="1" applyBorder="1" applyAlignment="1">
      <alignment/>
      <protection/>
    </xf>
    <xf numFmtId="0" fontId="27" fillId="61" borderId="34" xfId="138" applyFont="1" applyFill="1" applyBorder="1">
      <alignment/>
      <protection/>
    </xf>
    <xf numFmtId="0" fontId="27" fillId="61" borderId="32" xfId="138" applyFont="1" applyFill="1" applyBorder="1">
      <alignment/>
      <protection/>
    </xf>
    <xf numFmtId="0" fontId="32" fillId="61" borderId="0" xfId="138" applyFont="1" applyFill="1" applyBorder="1" applyAlignment="1">
      <alignment vertical="center"/>
      <protection/>
    </xf>
    <xf numFmtId="0" fontId="27" fillId="61" borderId="0" xfId="138" applyFont="1" applyFill="1" applyBorder="1" applyAlignment="1">
      <alignment vertical="center"/>
      <protection/>
    </xf>
    <xf numFmtId="0" fontId="27" fillId="61" borderId="0" xfId="138" applyFont="1" applyFill="1">
      <alignment/>
      <protection/>
    </xf>
    <xf numFmtId="0" fontId="27" fillId="61" borderId="0" xfId="138" applyFont="1" applyFill="1" applyBorder="1">
      <alignment/>
      <protection/>
    </xf>
    <xf numFmtId="0" fontId="27" fillId="61" borderId="0" xfId="138" applyFont="1" applyFill="1" applyBorder="1" applyAlignment="1">
      <alignment horizontal="center"/>
      <protection/>
    </xf>
    <xf numFmtId="0" fontId="32" fillId="61" borderId="0" xfId="138" applyFont="1" applyFill="1" applyBorder="1" applyAlignment="1">
      <alignment/>
      <protection/>
    </xf>
    <xf numFmtId="0" fontId="27" fillId="62" borderId="35" xfId="138" applyFont="1" applyFill="1" applyBorder="1" applyAlignment="1">
      <alignment/>
      <protection/>
    </xf>
    <xf numFmtId="0" fontId="27" fillId="62" borderId="36" xfId="138" applyFont="1" applyFill="1" applyBorder="1" applyAlignment="1">
      <alignment/>
      <protection/>
    </xf>
    <xf numFmtId="0" fontId="10" fillId="62" borderId="35" xfId="138" applyFont="1" applyFill="1" applyBorder="1">
      <alignment/>
      <protection/>
    </xf>
    <xf numFmtId="0" fontId="10" fillId="62" borderId="36" xfId="138" applyFont="1" applyFill="1" applyBorder="1">
      <alignment/>
      <protection/>
    </xf>
    <xf numFmtId="0" fontId="100" fillId="0" borderId="28" xfId="0" applyNumberFormat="1" applyFont="1" applyFill="1" applyBorder="1" applyAlignment="1">
      <alignment horizontal="right" vertical="top" wrapText="1" readingOrder="1"/>
    </xf>
    <xf numFmtId="0" fontId="1" fillId="0" borderId="44" xfId="0" applyNumberFormat="1" applyFont="1" applyFill="1" applyBorder="1" applyAlignment="1">
      <alignment vertical="top" wrapText="1"/>
    </xf>
    <xf numFmtId="0" fontId="1" fillId="0" borderId="67" xfId="0" applyNumberFormat="1" applyFont="1" applyFill="1" applyBorder="1" applyAlignment="1">
      <alignment vertical="top" wrapText="1"/>
    </xf>
    <xf numFmtId="0" fontId="100" fillId="0" borderId="28" xfId="0" applyNumberFormat="1" applyFont="1" applyFill="1" applyBorder="1" applyAlignment="1">
      <alignment vertical="top" wrapText="1" readingOrder="1"/>
    </xf>
    <xf numFmtId="180" fontId="100" fillId="0" borderId="28" xfId="0" applyNumberFormat="1" applyFont="1" applyFill="1" applyBorder="1" applyAlignment="1">
      <alignment horizontal="right" vertical="top" wrapText="1" readingOrder="1"/>
    </xf>
    <xf numFmtId="0" fontId="100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98" fillId="0" borderId="0" xfId="0" applyNumberFormat="1" applyFont="1" applyFill="1" applyBorder="1" applyAlignment="1">
      <alignment vertical="top" wrapText="1" readingOrder="1"/>
    </xf>
    <xf numFmtId="180" fontId="100" fillId="0" borderId="0" xfId="0" applyNumberFormat="1" applyFont="1" applyFill="1" applyBorder="1" applyAlignment="1">
      <alignment vertical="top" wrapText="1" readingOrder="1"/>
    </xf>
    <xf numFmtId="0" fontId="99" fillId="0" borderId="28" xfId="0" applyNumberFormat="1" applyFont="1" applyFill="1" applyBorder="1" applyAlignment="1">
      <alignment horizontal="center" vertical="top" wrapText="1" readingOrder="1"/>
    </xf>
    <xf numFmtId="0" fontId="99" fillId="0" borderId="27" xfId="0" applyNumberFormat="1" applyFont="1" applyFill="1" applyBorder="1" applyAlignment="1">
      <alignment horizontal="center" vertical="top" wrapText="1" readingOrder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27" fillId="0" borderId="68" xfId="0" applyNumberFormat="1" applyFont="1" applyFill="1" applyBorder="1" applyAlignment="1">
      <alignment vertical="top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0" fontId="127" fillId="0" borderId="69" xfId="0" applyNumberFormat="1" applyFont="1" applyFill="1" applyBorder="1" applyAlignment="1">
      <alignment vertical="top" wrapText="1" readingOrder="1"/>
    </xf>
    <xf numFmtId="0" fontId="1" fillId="0" borderId="70" xfId="0" applyNumberFormat="1" applyFont="1" applyFill="1" applyBorder="1" applyAlignment="1">
      <alignment vertical="top" wrapText="1"/>
    </xf>
    <xf numFmtId="0" fontId="1" fillId="0" borderId="71" xfId="0" applyNumberFormat="1" applyFont="1" applyFill="1" applyBorder="1" applyAlignment="1">
      <alignment vertical="top" wrapText="1"/>
    </xf>
    <xf numFmtId="0" fontId="128" fillId="0" borderId="72" xfId="0" applyNumberFormat="1" applyFont="1" applyFill="1" applyBorder="1" applyAlignment="1">
      <alignment horizontal="left" vertical="top" wrapText="1" readingOrder="1"/>
    </xf>
    <xf numFmtId="0" fontId="1" fillId="0" borderId="73" xfId="0" applyNumberFormat="1" applyFont="1" applyFill="1" applyBorder="1" applyAlignment="1">
      <alignment vertical="top" wrapText="1"/>
    </xf>
    <xf numFmtId="0" fontId="1" fillId="0" borderId="74" xfId="0" applyNumberFormat="1" applyFont="1" applyFill="1" applyBorder="1" applyAlignment="1">
      <alignment vertical="top" wrapText="1"/>
    </xf>
    <xf numFmtId="0" fontId="129" fillId="0" borderId="75" xfId="0" applyNumberFormat="1" applyFont="1" applyFill="1" applyBorder="1" applyAlignment="1">
      <alignment horizontal="center" vertical="top" wrapText="1" readingOrder="1"/>
    </xf>
    <xf numFmtId="0" fontId="1" fillId="0" borderId="76" xfId="0" applyNumberFormat="1" applyFont="1" applyFill="1" applyBorder="1" applyAlignment="1">
      <alignment vertical="top" wrapText="1"/>
    </xf>
    <xf numFmtId="0" fontId="129" fillId="0" borderId="72" xfId="0" applyNumberFormat="1" applyFont="1" applyFill="1" applyBorder="1" applyAlignment="1">
      <alignment horizontal="center" vertical="top" wrapText="1" readingOrder="1"/>
    </xf>
    <xf numFmtId="0" fontId="104" fillId="0" borderId="0" xfId="0" applyNumberFormat="1" applyFont="1" applyFill="1" applyBorder="1" applyAlignment="1">
      <alignment vertical="top" wrapText="1" readingOrder="1"/>
    </xf>
    <xf numFmtId="0" fontId="98" fillId="0" borderId="0" xfId="0" applyNumberFormat="1" applyFont="1" applyFill="1" applyBorder="1" applyAlignment="1">
      <alignment horizontal="left" vertical="top" wrapText="1" readingOrder="1"/>
    </xf>
    <xf numFmtId="0" fontId="130" fillId="0" borderId="0" xfId="0" applyNumberFormat="1" applyFont="1" applyFill="1" applyBorder="1" applyAlignment="1">
      <alignment vertical="top" wrapText="1" readingOrder="1"/>
    </xf>
    <xf numFmtId="0" fontId="104" fillId="0" borderId="0" xfId="0" applyNumberFormat="1" applyFont="1" applyFill="1" applyBorder="1" applyAlignment="1">
      <alignment horizontal="left" vertical="top" wrapText="1" readingOrder="1"/>
    </xf>
    <xf numFmtId="0" fontId="1" fillId="0" borderId="22" xfId="0" applyNumberFormat="1" applyFont="1" applyFill="1" applyBorder="1" applyAlignment="1">
      <alignment vertical="top" wrapText="1"/>
    </xf>
    <xf numFmtId="0" fontId="131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1" fontId="8" fillId="0" borderId="30" xfId="82" applyNumberFormat="1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/>
    </xf>
    <xf numFmtId="0" fontId="132" fillId="0" borderId="37" xfId="146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left"/>
    </xf>
    <xf numFmtId="0" fontId="132" fillId="32" borderId="37" xfId="146" applyFont="1" applyFill="1" applyBorder="1" applyAlignment="1">
      <alignment horizontal="left"/>
      <protection/>
    </xf>
    <xf numFmtId="0" fontId="78" fillId="0" borderId="37" xfId="146" applyFill="1" applyBorder="1" applyAlignment="1">
      <alignment horizontal="left"/>
      <protection/>
    </xf>
    <xf numFmtId="0" fontId="6" fillId="0" borderId="37" xfId="0" applyFont="1" applyBorder="1" applyAlignment="1">
      <alignment horizontal="left" wrapText="1"/>
    </xf>
    <xf numFmtId="0" fontId="78" fillId="0" borderId="45" xfId="146" applyFill="1" applyBorder="1" applyAlignment="1">
      <alignment horizontal="left" wrapText="1"/>
      <protection/>
    </xf>
    <xf numFmtId="0" fontId="132" fillId="0" borderId="56" xfId="146" applyFont="1" applyFill="1" applyBorder="1" applyAlignment="1">
      <alignment horizontal="left"/>
      <protection/>
    </xf>
    <xf numFmtId="0" fontId="132" fillId="0" borderId="57" xfId="146" applyFont="1" applyFill="1" applyBorder="1" applyAlignment="1">
      <alignment horizontal="left"/>
      <protection/>
    </xf>
    <xf numFmtId="0" fontId="132" fillId="0" borderId="56" xfId="146" applyFont="1" applyFill="1" applyBorder="1" applyAlignment="1">
      <alignment horizontal="center"/>
      <protection/>
    </xf>
    <xf numFmtId="0" fontId="132" fillId="0" borderId="57" xfId="146" applyFont="1" applyFill="1" applyBorder="1" applyAlignment="1">
      <alignment horizontal="center"/>
      <protection/>
    </xf>
    <xf numFmtId="0" fontId="106" fillId="0" borderId="0" xfId="0" applyFont="1" applyBorder="1" applyAlignment="1">
      <alignment horizontal="center" wrapText="1"/>
    </xf>
    <xf numFmtId="0" fontId="10" fillId="0" borderId="56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left"/>
    </xf>
    <xf numFmtId="0" fontId="23" fillId="61" borderId="50" xfId="0" applyFont="1" applyFill="1" applyBorder="1" applyAlignment="1">
      <alignment horizontal="center"/>
    </xf>
    <xf numFmtId="0" fontId="23" fillId="61" borderId="31" xfId="0" applyFont="1" applyFill="1" applyBorder="1" applyAlignment="1">
      <alignment horizontal="center"/>
    </xf>
    <xf numFmtId="0" fontId="31" fillId="61" borderId="35" xfId="0" applyFont="1" applyFill="1" applyBorder="1" applyAlignment="1">
      <alignment horizontal="center" wrapText="1"/>
    </xf>
    <xf numFmtId="0" fontId="31" fillId="61" borderId="36" xfId="0" applyFont="1" applyFill="1" applyBorder="1" applyAlignment="1">
      <alignment horizontal="center" wrapText="1"/>
    </xf>
    <xf numFmtId="0" fontId="31" fillId="61" borderId="42" xfId="0" applyFont="1" applyFill="1" applyBorder="1" applyAlignment="1">
      <alignment horizontal="center" wrapText="1"/>
    </xf>
    <xf numFmtId="0" fontId="31" fillId="61" borderId="40" xfId="0" applyFont="1" applyFill="1" applyBorder="1" applyAlignment="1">
      <alignment horizontal="center" wrapText="1"/>
    </xf>
    <xf numFmtId="0" fontId="31" fillId="61" borderId="61" xfId="0" applyFont="1" applyFill="1" applyBorder="1" applyAlignment="1">
      <alignment horizontal="center" wrapText="1"/>
    </xf>
    <xf numFmtId="0" fontId="31" fillId="61" borderId="54" xfId="0" applyFont="1" applyFill="1" applyBorder="1" applyAlignment="1">
      <alignment horizontal="center" wrapText="1"/>
    </xf>
    <xf numFmtId="0" fontId="31" fillId="61" borderId="50" xfId="149" applyFont="1" applyFill="1" applyBorder="1" applyAlignment="1">
      <alignment horizontal="center" wrapText="1"/>
      <protection/>
    </xf>
    <xf numFmtId="0" fontId="31" fillId="61" borderId="52" xfId="149" applyFont="1" applyFill="1" applyBorder="1" applyAlignment="1">
      <alignment horizontal="center" wrapText="1"/>
      <protection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23" fillId="24" borderId="50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61" borderId="32" xfId="0" applyFont="1" applyFill="1" applyBorder="1" applyAlignment="1">
      <alignment horizontal="center"/>
    </xf>
    <xf numFmtId="0" fontId="23" fillId="61" borderId="33" xfId="0" applyFont="1" applyFill="1" applyBorder="1" applyAlignment="1">
      <alignment horizontal="center"/>
    </xf>
    <xf numFmtId="0" fontId="23" fillId="61" borderId="34" xfId="0" applyFont="1" applyFill="1" applyBorder="1" applyAlignment="1">
      <alignment horizontal="center"/>
    </xf>
    <xf numFmtId="0" fontId="23" fillId="61" borderId="42" xfId="0" applyFont="1" applyFill="1" applyBorder="1" applyAlignment="1">
      <alignment horizontal="center" vertical="center"/>
    </xf>
    <xf numFmtId="0" fontId="23" fillId="61" borderId="30" xfId="0" applyFont="1" applyFill="1" applyBorder="1" applyAlignment="1">
      <alignment horizontal="center" vertical="center"/>
    </xf>
    <xf numFmtId="0" fontId="23" fillId="61" borderId="4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24" borderId="50" xfId="150" applyFont="1" applyFill="1" applyBorder="1" applyAlignment="1">
      <alignment horizontal="center"/>
      <protection/>
    </xf>
    <xf numFmtId="0" fontId="23" fillId="24" borderId="31" xfId="150" applyFont="1" applyFill="1" applyBorder="1" applyAlignment="1">
      <alignment horizontal="center"/>
      <protection/>
    </xf>
    <xf numFmtId="0" fontId="23" fillId="24" borderId="52" xfId="150" applyFont="1" applyFill="1" applyBorder="1" applyAlignment="1">
      <alignment horizontal="center"/>
      <protection/>
    </xf>
    <xf numFmtId="0" fontId="23" fillId="24" borderId="32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50" xfId="0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/>
    </xf>
    <xf numFmtId="0" fontId="23" fillId="24" borderId="78" xfId="0" applyFont="1" applyFill="1" applyBorder="1" applyAlignment="1">
      <alignment horizontal="center"/>
    </xf>
    <xf numFmtId="0" fontId="23" fillId="24" borderId="79" xfId="0" applyFont="1" applyFill="1" applyBorder="1" applyAlignment="1">
      <alignment horizontal="center"/>
    </xf>
    <xf numFmtId="0" fontId="23" fillId="24" borderId="80" xfId="0" applyFont="1" applyFill="1" applyBorder="1" applyAlignment="1">
      <alignment horizontal="center"/>
    </xf>
    <xf numFmtId="0" fontId="102" fillId="0" borderId="81" xfId="0" applyNumberFormat="1" applyFont="1" applyFill="1" applyBorder="1" applyAlignment="1">
      <alignment horizontal="left" vertical="top" wrapText="1"/>
    </xf>
    <xf numFmtId="0" fontId="102" fillId="0" borderId="82" xfId="0" applyNumberFormat="1" applyFont="1" applyFill="1" applyBorder="1" applyAlignment="1">
      <alignment horizontal="left" vertical="top" wrapText="1"/>
    </xf>
    <xf numFmtId="0" fontId="23" fillId="24" borderId="35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32" fillId="61" borderId="0" xfId="138" applyFont="1" applyFill="1" applyBorder="1" applyAlignment="1">
      <alignment horizontal="left" vertical="top" wrapText="1"/>
      <protection/>
    </xf>
    <xf numFmtId="0" fontId="32" fillId="61" borderId="48" xfId="138" applyFont="1" applyFill="1" applyBorder="1" applyAlignment="1">
      <alignment horizontal="left" vertical="top" wrapText="1"/>
      <protection/>
    </xf>
    <xf numFmtId="0" fontId="32" fillId="61" borderId="64" xfId="138" applyFont="1" applyFill="1" applyBorder="1" applyAlignment="1">
      <alignment horizontal="left" vertical="top" wrapText="1"/>
      <protection/>
    </xf>
    <xf numFmtId="0" fontId="32" fillId="61" borderId="35" xfId="138" applyFont="1" applyFill="1" applyBorder="1" applyAlignment="1">
      <alignment horizontal="center" vertical="center" wrapText="1"/>
      <protection/>
    </xf>
    <xf numFmtId="0" fontId="32" fillId="61" borderId="36" xfId="138" applyFont="1" applyFill="1" applyBorder="1" applyAlignment="1">
      <alignment horizontal="center" vertical="center" wrapText="1"/>
      <protection/>
    </xf>
    <xf numFmtId="0" fontId="32" fillId="61" borderId="50" xfId="138" applyFont="1" applyFill="1" applyBorder="1" applyAlignment="1">
      <alignment horizontal="left" vertical="top" wrapText="1"/>
      <protection/>
    </xf>
    <xf numFmtId="0" fontId="32" fillId="61" borderId="52" xfId="138" applyFont="1" applyFill="1" applyBorder="1" applyAlignment="1">
      <alignment horizontal="left" vertical="top" wrapText="1"/>
      <protection/>
    </xf>
    <xf numFmtId="0" fontId="133" fillId="61" borderId="48" xfId="138" applyFont="1" applyFill="1" applyBorder="1" applyAlignment="1">
      <alignment horizontal="left" vertical="top" wrapText="1"/>
      <protection/>
    </xf>
    <xf numFmtId="0" fontId="133" fillId="61" borderId="64" xfId="138" applyFont="1" applyFill="1" applyBorder="1" applyAlignment="1">
      <alignment horizontal="left" vertical="top" wrapText="1"/>
      <protection/>
    </xf>
  </cellXfs>
  <cellStyles count="15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a 3" xfId="52"/>
    <cellStyle name="Bueno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Hipervínculo 2" xfId="78"/>
    <cellStyle name="Followed Hyperlink" xfId="79"/>
    <cellStyle name="Incorrecto" xfId="80"/>
    <cellStyle name="Incorrecto 2" xfId="81"/>
    <cellStyle name="Comma" xfId="82"/>
    <cellStyle name="Comma [0]" xfId="83"/>
    <cellStyle name="Millares [0] 2" xfId="84"/>
    <cellStyle name="Millares 10" xfId="85"/>
    <cellStyle name="Millares 11" xfId="86"/>
    <cellStyle name="Millares 12" xfId="87"/>
    <cellStyle name="Millares 13" xfId="88"/>
    <cellStyle name="Millares 14" xfId="89"/>
    <cellStyle name="Millares 15" xfId="90"/>
    <cellStyle name="Millares 16" xfId="91"/>
    <cellStyle name="Millares 17" xfId="92"/>
    <cellStyle name="Millares 18" xfId="93"/>
    <cellStyle name="Millares 19" xfId="94"/>
    <cellStyle name="Millares 2" xfId="95"/>
    <cellStyle name="Millares 2 2" xfId="96"/>
    <cellStyle name="Millares 20" xfId="97"/>
    <cellStyle name="Millares 21" xfId="98"/>
    <cellStyle name="Millares 22" xfId="99"/>
    <cellStyle name="Millares 23" xfId="100"/>
    <cellStyle name="Millares 24" xfId="101"/>
    <cellStyle name="Millares 25" xfId="102"/>
    <cellStyle name="Millares 26" xfId="103"/>
    <cellStyle name="Millares 27" xfId="104"/>
    <cellStyle name="Millares 28" xfId="105"/>
    <cellStyle name="Millares 29" xfId="106"/>
    <cellStyle name="Millares 3" xfId="107"/>
    <cellStyle name="Millares 30" xfId="108"/>
    <cellStyle name="Millares 31" xfId="109"/>
    <cellStyle name="Millares 32" xfId="110"/>
    <cellStyle name="Millares 33" xfId="111"/>
    <cellStyle name="Millares 34" xfId="112"/>
    <cellStyle name="Millares 35" xfId="113"/>
    <cellStyle name="Millares 36" xfId="114"/>
    <cellStyle name="Millares 37" xfId="115"/>
    <cellStyle name="Millares 38" xfId="116"/>
    <cellStyle name="Millares 39" xfId="117"/>
    <cellStyle name="Millares 4" xfId="118"/>
    <cellStyle name="Millares 40" xfId="119"/>
    <cellStyle name="Millares 41" xfId="120"/>
    <cellStyle name="Millares 42" xfId="121"/>
    <cellStyle name="Millares 43" xfId="122"/>
    <cellStyle name="Millares 44" xfId="123"/>
    <cellStyle name="Millares 45" xfId="124"/>
    <cellStyle name="Millares 5" xfId="125"/>
    <cellStyle name="Millares 6" xfId="126"/>
    <cellStyle name="Millares 7" xfId="127"/>
    <cellStyle name="Millares 8" xfId="128"/>
    <cellStyle name="Millares 9" xfId="129"/>
    <cellStyle name="Currency" xfId="130"/>
    <cellStyle name="Currency [0]" xfId="131"/>
    <cellStyle name="Moneda 2" xfId="132"/>
    <cellStyle name="Moneda 3" xfId="133"/>
    <cellStyle name="Neutral" xfId="134"/>
    <cellStyle name="Neutral 2" xfId="135"/>
    <cellStyle name="Normal 2" xfId="136"/>
    <cellStyle name="Normal 2 10" xfId="137"/>
    <cellStyle name="Normal 2 2" xfId="138"/>
    <cellStyle name="Normal 2 3" xfId="139"/>
    <cellStyle name="Normal 2 4" xfId="140"/>
    <cellStyle name="Normal 2 5" xfId="141"/>
    <cellStyle name="Normal 2 6" xfId="142"/>
    <cellStyle name="Normal 2 7" xfId="143"/>
    <cellStyle name="Normal 2 8" xfId="144"/>
    <cellStyle name="Normal 2 9" xfId="145"/>
    <cellStyle name="Normal 3" xfId="146"/>
    <cellStyle name="Normal 3 2" xfId="147"/>
    <cellStyle name="Normal 4" xfId="148"/>
    <cellStyle name="Normal_CAFE5256" xfId="149"/>
    <cellStyle name="Normal_CAJAAG~1" xfId="150"/>
    <cellStyle name="Notas" xfId="151"/>
    <cellStyle name="Notas 2" xfId="152"/>
    <cellStyle name="Notas 2 2" xfId="153"/>
    <cellStyle name="Percent" xfId="154"/>
    <cellStyle name="Salida" xfId="155"/>
    <cellStyle name="Salida 2" xfId="156"/>
    <cellStyle name="Texto de advertencia" xfId="157"/>
    <cellStyle name="Texto de advertencia 2" xfId="158"/>
    <cellStyle name="Texto explicativo" xfId="159"/>
    <cellStyle name="Texto explicativo 2" xfId="160"/>
    <cellStyle name="Título" xfId="161"/>
    <cellStyle name="Título 1 2" xfId="162"/>
    <cellStyle name="Título 2" xfId="163"/>
    <cellStyle name="Título 2 2" xfId="164"/>
    <cellStyle name="Título 3" xfId="165"/>
    <cellStyle name="Título 3 2" xfId="166"/>
    <cellStyle name="Título 4" xfId="167"/>
    <cellStyle name="Total" xfId="168"/>
    <cellStyle name="Total 2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showGridLines="0" zoomScalePageLayoutView="0" workbookViewId="0" topLeftCell="F1">
      <pane ySplit="1" topLeftCell="A575" activePane="bottomLeft" state="frozen"/>
      <selection pane="topLeft" activeCell="A1" sqref="A1"/>
      <selection pane="bottomLeft" activeCell="I3" sqref="I3"/>
    </sheetView>
  </sheetViews>
  <sheetFormatPr defaultColWidth="30.57421875" defaultRowHeight="15"/>
  <cols>
    <col min="1" max="1" width="10.140625" style="18" bestFit="1" customWidth="1"/>
    <col min="2" max="2" width="13.00390625" style="18" bestFit="1" customWidth="1"/>
    <col min="3" max="3" width="9.7109375" style="18" customWidth="1"/>
    <col min="4" max="4" width="9.8515625" style="18" customWidth="1"/>
    <col min="5" max="5" width="15.140625" style="18" customWidth="1"/>
    <col min="6" max="6" width="12.28125" style="18" customWidth="1"/>
    <col min="7" max="7" width="17.00390625" style="18" customWidth="1"/>
    <col min="8" max="8" width="28.28125" style="18" bestFit="1" customWidth="1"/>
    <col min="9" max="9" width="17.421875" style="18" bestFit="1" customWidth="1"/>
    <col min="10" max="10" width="38.28125" style="27" bestFit="1" customWidth="1"/>
    <col min="11" max="16384" width="30.57421875" style="18" customWidth="1"/>
  </cols>
  <sheetData>
    <row r="1" spans="1:10" ht="63.75">
      <c r="A1" s="14" t="s">
        <v>19</v>
      </c>
      <c r="B1" s="15" t="s">
        <v>20</v>
      </c>
      <c r="C1" s="14" t="s">
        <v>21</v>
      </c>
      <c r="D1" s="16" t="s">
        <v>22</v>
      </c>
      <c r="E1" s="14" t="s">
        <v>23</v>
      </c>
      <c r="F1" s="14" t="s">
        <v>24</v>
      </c>
      <c r="G1" s="17" t="s">
        <v>25</v>
      </c>
      <c r="H1" s="17" t="s">
        <v>26</v>
      </c>
      <c r="I1" s="17" t="s">
        <v>1205</v>
      </c>
      <c r="J1" s="24" t="s">
        <v>27</v>
      </c>
    </row>
    <row r="2" spans="1:10" ht="19.5" customHeight="1">
      <c r="A2" s="19" t="s">
        <v>28</v>
      </c>
      <c r="B2" s="28">
        <v>1</v>
      </c>
      <c r="C2" s="19">
        <v>1</v>
      </c>
      <c r="D2" s="20">
        <v>1</v>
      </c>
      <c r="E2" s="19">
        <v>1</v>
      </c>
      <c r="F2" s="19">
        <v>1</v>
      </c>
      <c r="G2" s="29">
        <v>1</v>
      </c>
      <c r="H2" s="29">
        <v>1</v>
      </c>
      <c r="I2" s="29">
        <v>71169930099.47</v>
      </c>
      <c r="J2" s="30"/>
    </row>
    <row r="3" spans="1:11" ht="36">
      <c r="A3" s="19" t="s">
        <v>28</v>
      </c>
      <c r="B3" s="19" t="s">
        <v>29</v>
      </c>
      <c r="C3" s="19" t="s">
        <v>30</v>
      </c>
      <c r="D3" s="20">
        <v>43099</v>
      </c>
      <c r="E3" s="19" t="s">
        <v>31</v>
      </c>
      <c r="F3" s="19" t="s">
        <v>32</v>
      </c>
      <c r="G3" s="31">
        <v>1865299</v>
      </c>
      <c r="H3" s="21">
        <v>0</v>
      </c>
      <c r="I3" s="21">
        <f>+I2+G3-H3</f>
        <v>71171795398.47</v>
      </c>
      <c r="J3" s="25" t="s">
        <v>33</v>
      </c>
      <c r="K3" s="38">
        <f>+I2+G3-H3</f>
        <v>71171795398.47</v>
      </c>
    </row>
    <row r="4" spans="1:11" ht="25.5">
      <c r="A4" s="19" t="s">
        <v>28</v>
      </c>
      <c r="B4" s="19" t="s">
        <v>29</v>
      </c>
      <c r="C4" s="19" t="s">
        <v>34</v>
      </c>
      <c r="D4" s="20">
        <v>44365</v>
      </c>
      <c r="E4" s="19" t="s">
        <v>35</v>
      </c>
      <c r="F4" s="19" t="s">
        <v>36</v>
      </c>
      <c r="G4" s="21">
        <v>0</v>
      </c>
      <c r="H4" s="157">
        <v>14965741190</v>
      </c>
      <c r="I4" s="21">
        <f>+I3+G4-H4</f>
        <v>56206054208.47</v>
      </c>
      <c r="J4" s="25" t="s">
        <v>37</v>
      </c>
      <c r="K4" s="38">
        <f aca="true" t="shared" si="0" ref="K4:K67">+I3+G4-H4</f>
        <v>56206054208.47</v>
      </c>
    </row>
    <row r="5" spans="1:11" ht="25.5">
      <c r="A5" s="19" t="s">
        <v>28</v>
      </c>
      <c r="B5" s="19" t="s">
        <v>29</v>
      </c>
      <c r="C5" s="19" t="s">
        <v>38</v>
      </c>
      <c r="D5" s="20">
        <v>44366</v>
      </c>
      <c r="E5" s="19" t="s">
        <v>35</v>
      </c>
      <c r="F5" s="19" t="s">
        <v>39</v>
      </c>
      <c r="G5" s="21">
        <v>0</v>
      </c>
      <c r="H5" s="157">
        <v>3288838975</v>
      </c>
      <c r="I5" s="21">
        <f aca="true" t="shared" si="1" ref="I5:I68">+I4+G5-H5</f>
        <v>52917215233.47</v>
      </c>
      <c r="J5" s="25" t="s">
        <v>37</v>
      </c>
      <c r="K5" s="38">
        <f t="shared" si="0"/>
        <v>52917215233.47</v>
      </c>
    </row>
    <row r="6" spans="1:11" ht="36">
      <c r="A6" s="19" t="s">
        <v>40</v>
      </c>
      <c r="B6" s="19" t="s">
        <v>29</v>
      </c>
      <c r="C6" s="19" t="s">
        <v>41</v>
      </c>
      <c r="D6" s="20">
        <v>44838</v>
      </c>
      <c r="E6" s="19" t="s">
        <v>31</v>
      </c>
      <c r="F6" s="19" t="s">
        <v>42</v>
      </c>
      <c r="G6" s="31">
        <v>6601088</v>
      </c>
      <c r="H6" s="21">
        <v>0</v>
      </c>
      <c r="I6" s="21">
        <f t="shared" si="1"/>
        <v>52923816321.47</v>
      </c>
      <c r="J6" s="25" t="s">
        <v>33</v>
      </c>
      <c r="K6" s="38">
        <f t="shared" si="0"/>
        <v>52923816321.47</v>
      </c>
    </row>
    <row r="7" spans="1:11" ht="36">
      <c r="A7" s="19" t="s">
        <v>40</v>
      </c>
      <c r="B7" s="19" t="s">
        <v>29</v>
      </c>
      <c r="C7" s="19" t="s">
        <v>43</v>
      </c>
      <c r="D7" s="20">
        <v>45328</v>
      </c>
      <c r="E7" s="19" t="s">
        <v>31</v>
      </c>
      <c r="F7" s="19" t="s">
        <v>44</v>
      </c>
      <c r="G7" s="31">
        <v>6666200</v>
      </c>
      <c r="H7" s="21">
        <v>0</v>
      </c>
      <c r="I7" s="21">
        <f t="shared" si="1"/>
        <v>52930482521.47</v>
      </c>
      <c r="J7" s="25" t="s">
        <v>33</v>
      </c>
      <c r="K7" s="38">
        <f t="shared" si="0"/>
        <v>52930482521.47</v>
      </c>
    </row>
    <row r="8" spans="1:11" ht="36">
      <c r="A8" s="19" t="s">
        <v>40</v>
      </c>
      <c r="B8" s="19" t="s">
        <v>29</v>
      </c>
      <c r="C8" s="19" t="s">
        <v>45</v>
      </c>
      <c r="D8" s="20">
        <v>45329</v>
      </c>
      <c r="E8" s="19" t="s">
        <v>31</v>
      </c>
      <c r="F8" s="19" t="s">
        <v>46</v>
      </c>
      <c r="G8" s="31">
        <v>2490800</v>
      </c>
      <c r="H8" s="21">
        <v>0</v>
      </c>
      <c r="I8" s="21">
        <f t="shared" si="1"/>
        <v>52932973321.47</v>
      </c>
      <c r="J8" s="25" t="s">
        <v>33</v>
      </c>
      <c r="K8" s="38">
        <f t="shared" si="0"/>
        <v>52932973321.47</v>
      </c>
    </row>
    <row r="9" spans="1:11" ht="36">
      <c r="A9" s="19" t="s">
        <v>40</v>
      </c>
      <c r="B9" s="19" t="s">
        <v>29</v>
      </c>
      <c r="C9" s="19" t="s">
        <v>47</v>
      </c>
      <c r="D9" s="20">
        <v>45330</v>
      </c>
      <c r="E9" s="19" t="s">
        <v>31</v>
      </c>
      <c r="F9" s="19" t="s">
        <v>48</v>
      </c>
      <c r="G9" s="31">
        <v>2530751</v>
      </c>
      <c r="H9" s="21">
        <v>0</v>
      </c>
      <c r="I9" s="21">
        <f t="shared" si="1"/>
        <v>52935504072.47</v>
      </c>
      <c r="J9" s="25" t="s">
        <v>33</v>
      </c>
      <c r="K9" s="38">
        <f t="shared" si="0"/>
        <v>52935504072.47</v>
      </c>
    </row>
    <row r="10" spans="1:11" ht="36">
      <c r="A10" s="19" t="s">
        <v>40</v>
      </c>
      <c r="B10" s="19" t="s">
        <v>29</v>
      </c>
      <c r="C10" s="19" t="s">
        <v>49</v>
      </c>
      <c r="D10" s="20">
        <v>45331</v>
      </c>
      <c r="E10" s="19" t="s">
        <v>31</v>
      </c>
      <c r="F10" s="19" t="s">
        <v>50</v>
      </c>
      <c r="G10" s="31">
        <v>1779600</v>
      </c>
      <c r="H10" s="21">
        <v>0</v>
      </c>
      <c r="I10" s="21">
        <f t="shared" si="1"/>
        <v>52937283672.47</v>
      </c>
      <c r="J10" s="25" t="s">
        <v>33</v>
      </c>
      <c r="K10" s="38">
        <f t="shared" si="0"/>
        <v>52937283672.47</v>
      </c>
    </row>
    <row r="11" spans="1:11" ht="36">
      <c r="A11" s="19" t="s">
        <v>40</v>
      </c>
      <c r="B11" s="19" t="s">
        <v>29</v>
      </c>
      <c r="C11" s="19" t="s">
        <v>51</v>
      </c>
      <c r="D11" s="20">
        <v>45332</v>
      </c>
      <c r="E11" s="19" t="s">
        <v>31</v>
      </c>
      <c r="F11" s="19" t="s">
        <v>52</v>
      </c>
      <c r="G11" s="31">
        <v>2278000</v>
      </c>
      <c r="H11" s="21">
        <v>0</v>
      </c>
      <c r="I11" s="21">
        <f t="shared" si="1"/>
        <v>52939561672.47</v>
      </c>
      <c r="J11" s="25" t="s">
        <v>33</v>
      </c>
      <c r="K11" s="38">
        <f t="shared" si="0"/>
        <v>52939561672.47</v>
      </c>
    </row>
    <row r="12" spans="1:11" ht="36">
      <c r="A12" s="19" t="s">
        <v>40</v>
      </c>
      <c r="B12" s="19" t="s">
        <v>29</v>
      </c>
      <c r="C12" s="19" t="s">
        <v>53</v>
      </c>
      <c r="D12" s="20">
        <v>45333</v>
      </c>
      <c r="E12" s="19" t="s">
        <v>31</v>
      </c>
      <c r="F12" s="19" t="s">
        <v>54</v>
      </c>
      <c r="G12" s="31">
        <v>1601100</v>
      </c>
      <c r="H12" s="21">
        <v>0</v>
      </c>
      <c r="I12" s="21">
        <f t="shared" si="1"/>
        <v>52941162772.47</v>
      </c>
      <c r="J12" s="25" t="s">
        <v>33</v>
      </c>
      <c r="K12" s="38">
        <f t="shared" si="0"/>
        <v>52941162772.47</v>
      </c>
    </row>
    <row r="13" spans="1:11" ht="36">
      <c r="A13" s="19" t="s">
        <v>40</v>
      </c>
      <c r="B13" s="19" t="s">
        <v>29</v>
      </c>
      <c r="C13" s="19" t="s">
        <v>55</v>
      </c>
      <c r="D13" s="20">
        <v>45334</v>
      </c>
      <c r="E13" s="19" t="s">
        <v>31</v>
      </c>
      <c r="F13" s="19" t="s">
        <v>56</v>
      </c>
      <c r="G13" s="31">
        <v>1928300</v>
      </c>
      <c r="H13" s="21">
        <v>0</v>
      </c>
      <c r="I13" s="21">
        <f t="shared" si="1"/>
        <v>52943091072.47</v>
      </c>
      <c r="J13" s="25" t="s">
        <v>33</v>
      </c>
      <c r="K13" s="38">
        <f t="shared" si="0"/>
        <v>52943091072.47</v>
      </c>
    </row>
    <row r="14" spans="1:11" ht="36">
      <c r="A14" s="19" t="s">
        <v>40</v>
      </c>
      <c r="B14" s="19" t="s">
        <v>29</v>
      </c>
      <c r="C14" s="19" t="s">
        <v>57</v>
      </c>
      <c r="D14" s="20">
        <v>45335</v>
      </c>
      <c r="E14" s="19" t="s">
        <v>31</v>
      </c>
      <c r="F14" s="19" t="s">
        <v>58</v>
      </c>
      <c r="G14" s="31">
        <v>4543500</v>
      </c>
      <c r="H14" s="21">
        <v>0</v>
      </c>
      <c r="I14" s="21">
        <f t="shared" si="1"/>
        <v>52947634572.47</v>
      </c>
      <c r="J14" s="25" t="s">
        <v>33</v>
      </c>
      <c r="K14" s="38">
        <f t="shared" si="0"/>
        <v>52947634572.47</v>
      </c>
    </row>
    <row r="15" spans="1:11" ht="36">
      <c r="A15" s="19" t="s">
        <v>40</v>
      </c>
      <c r="B15" s="19" t="s">
        <v>29</v>
      </c>
      <c r="C15" s="19" t="s">
        <v>59</v>
      </c>
      <c r="D15" s="20">
        <v>45336</v>
      </c>
      <c r="E15" s="19" t="s">
        <v>31</v>
      </c>
      <c r="F15" s="19" t="s">
        <v>60</v>
      </c>
      <c r="G15" s="31">
        <v>3988615</v>
      </c>
      <c r="H15" s="21">
        <v>0</v>
      </c>
      <c r="I15" s="21">
        <f t="shared" si="1"/>
        <v>52951623187.47</v>
      </c>
      <c r="J15" s="25" t="s">
        <v>33</v>
      </c>
      <c r="K15" s="38">
        <f t="shared" si="0"/>
        <v>52951623187.47</v>
      </c>
    </row>
    <row r="16" spans="1:11" ht="36">
      <c r="A16" s="19" t="s">
        <v>40</v>
      </c>
      <c r="B16" s="19" t="s">
        <v>29</v>
      </c>
      <c r="C16" s="19" t="s">
        <v>61</v>
      </c>
      <c r="D16" s="20">
        <v>45337</v>
      </c>
      <c r="E16" s="19" t="s">
        <v>31</v>
      </c>
      <c r="F16" s="19" t="s">
        <v>62</v>
      </c>
      <c r="G16" s="31">
        <v>5134400</v>
      </c>
      <c r="H16" s="21">
        <v>0</v>
      </c>
      <c r="I16" s="21">
        <f t="shared" si="1"/>
        <v>52956757587.47</v>
      </c>
      <c r="J16" s="25" t="s">
        <v>33</v>
      </c>
      <c r="K16" s="38">
        <f t="shared" si="0"/>
        <v>52956757587.47</v>
      </c>
    </row>
    <row r="17" spans="1:11" ht="36">
      <c r="A17" s="19" t="s">
        <v>40</v>
      </c>
      <c r="B17" s="19" t="s">
        <v>29</v>
      </c>
      <c r="C17" s="19" t="s">
        <v>63</v>
      </c>
      <c r="D17" s="20">
        <v>45338</v>
      </c>
      <c r="E17" s="19" t="s">
        <v>31</v>
      </c>
      <c r="F17" s="19" t="s">
        <v>64</v>
      </c>
      <c r="G17" s="31">
        <v>3506700</v>
      </c>
      <c r="H17" s="21">
        <v>0</v>
      </c>
      <c r="I17" s="21">
        <f t="shared" si="1"/>
        <v>52960264287.47</v>
      </c>
      <c r="J17" s="25" t="s">
        <v>33</v>
      </c>
      <c r="K17" s="38">
        <f t="shared" si="0"/>
        <v>52960264287.47</v>
      </c>
    </row>
    <row r="18" spans="1:11" ht="36">
      <c r="A18" s="19" t="s">
        <v>40</v>
      </c>
      <c r="B18" s="19" t="s">
        <v>29</v>
      </c>
      <c r="C18" s="19" t="s">
        <v>65</v>
      </c>
      <c r="D18" s="20">
        <v>45339</v>
      </c>
      <c r="E18" s="19" t="s">
        <v>31</v>
      </c>
      <c r="F18" s="19" t="s">
        <v>66</v>
      </c>
      <c r="G18" s="31">
        <v>1478800</v>
      </c>
      <c r="H18" s="21">
        <v>0</v>
      </c>
      <c r="I18" s="21">
        <f t="shared" si="1"/>
        <v>52961743087.47</v>
      </c>
      <c r="J18" s="25" t="s">
        <v>33</v>
      </c>
      <c r="K18" s="38">
        <f t="shared" si="0"/>
        <v>52961743087.47</v>
      </c>
    </row>
    <row r="19" spans="1:11" ht="36">
      <c r="A19" s="19" t="s">
        <v>40</v>
      </c>
      <c r="B19" s="19" t="s">
        <v>29</v>
      </c>
      <c r="C19" s="19" t="s">
        <v>67</v>
      </c>
      <c r="D19" s="20">
        <v>45340</v>
      </c>
      <c r="E19" s="19" t="s">
        <v>31</v>
      </c>
      <c r="F19" s="19" t="s">
        <v>68</v>
      </c>
      <c r="G19" s="31">
        <v>1431042</v>
      </c>
      <c r="H19" s="21">
        <v>0</v>
      </c>
      <c r="I19" s="21">
        <f t="shared" si="1"/>
        <v>52963174129.47</v>
      </c>
      <c r="J19" s="25" t="s">
        <v>33</v>
      </c>
      <c r="K19" s="38">
        <f t="shared" si="0"/>
        <v>52963174129.47</v>
      </c>
    </row>
    <row r="20" spans="1:11" ht="36">
      <c r="A20" s="19" t="s">
        <v>40</v>
      </c>
      <c r="B20" s="19" t="s">
        <v>29</v>
      </c>
      <c r="C20" s="19" t="s">
        <v>69</v>
      </c>
      <c r="D20" s="20">
        <v>45341</v>
      </c>
      <c r="E20" s="19" t="s">
        <v>31</v>
      </c>
      <c r="F20" s="19" t="s">
        <v>70</v>
      </c>
      <c r="G20" s="31">
        <v>1250700</v>
      </c>
      <c r="H20" s="21">
        <v>0</v>
      </c>
      <c r="I20" s="21">
        <f t="shared" si="1"/>
        <v>52964424829.47</v>
      </c>
      <c r="J20" s="25" t="s">
        <v>33</v>
      </c>
      <c r="K20" s="38">
        <f t="shared" si="0"/>
        <v>52964424829.47</v>
      </c>
    </row>
    <row r="21" spans="1:11" ht="36">
      <c r="A21" s="19" t="s">
        <v>40</v>
      </c>
      <c r="B21" s="19" t="s">
        <v>29</v>
      </c>
      <c r="C21" s="19" t="s">
        <v>71</v>
      </c>
      <c r="D21" s="20">
        <v>45342</v>
      </c>
      <c r="E21" s="19" t="s">
        <v>31</v>
      </c>
      <c r="F21" s="19" t="s">
        <v>72</v>
      </c>
      <c r="G21" s="31">
        <v>1457313</v>
      </c>
      <c r="H21" s="21">
        <v>0</v>
      </c>
      <c r="I21" s="21">
        <f t="shared" si="1"/>
        <v>52965882142.47</v>
      </c>
      <c r="J21" s="25" t="s">
        <v>33</v>
      </c>
      <c r="K21" s="38">
        <f t="shared" si="0"/>
        <v>52965882142.47</v>
      </c>
    </row>
    <row r="22" spans="1:11" ht="36">
      <c r="A22" s="19" t="s">
        <v>40</v>
      </c>
      <c r="B22" s="19" t="s">
        <v>29</v>
      </c>
      <c r="C22" s="19" t="s">
        <v>73</v>
      </c>
      <c r="D22" s="20">
        <v>45347</v>
      </c>
      <c r="E22" s="19" t="s">
        <v>31</v>
      </c>
      <c r="F22" s="19" t="s">
        <v>74</v>
      </c>
      <c r="G22" s="31">
        <v>372900</v>
      </c>
      <c r="H22" s="21">
        <v>0</v>
      </c>
      <c r="I22" s="21">
        <f t="shared" si="1"/>
        <v>52966255042.47</v>
      </c>
      <c r="J22" s="25" t="s">
        <v>33</v>
      </c>
      <c r="K22" s="38">
        <f t="shared" si="0"/>
        <v>52966255042.47</v>
      </c>
    </row>
    <row r="23" spans="1:11" ht="36">
      <c r="A23" s="19" t="s">
        <v>40</v>
      </c>
      <c r="B23" s="19" t="s">
        <v>29</v>
      </c>
      <c r="C23" s="19" t="s">
        <v>75</v>
      </c>
      <c r="D23" s="20">
        <v>45348</v>
      </c>
      <c r="E23" s="19" t="s">
        <v>31</v>
      </c>
      <c r="F23" s="19" t="s">
        <v>76</v>
      </c>
      <c r="G23" s="31">
        <v>357400</v>
      </c>
      <c r="H23" s="21">
        <v>0</v>
      </c>
      <c r="I23" s="21">
        <f t="shared" si="1"/>
        <v>52966612442.47</v>
      </c>
      <c r="J23" s="25" t="s">
        <v>33</v>
      </c>
      <c r="K23" s="38">
        <f t="shared" si="0"/>
        <v>52966612442.47</v>
      </c>
    </row>
    <row r="24" spans="1:11" ht="36">
      <c r="A24" s="19" t="s">
        <v>40</v>
      </c>
      <c r="B24" s="19" t="s">
        <v>29</v>
      </c>
      <c r="C24" s="19" t="s">
        <v>77</v>
      </c>
      <c r="D24" s="20">
        <v>45349</v>
      </c>
      <c r="E24" s="19" t="s">
        <v>31</v>
      </c>
      <c r="F24" s="19" t="s">
        <v>78</v>
      </c>
      <c r="G24" s="31">
        <v>272107</v>
      </c>
      <c r="H24" s="21">
        <v>0</v>
      </c>
      <c r="I24" s="21">
        <f t="shared" si="1"/>
        <v>52966884549.47</v>
      </c>
      <c r="J24" s="25" t="s">
        <v>33</v>
      </c>
      <c r="K24" s="38">
        <f t="shared" si="0"/>
        <v>52966884549.47</v>
      </c>
    </row>
    <row r="25" spans="1:11" ht="36">
      <c r="A25" s="19" t="s">
        <v>40</v>
      </c>
      <c r="B25" s="19" t="s">
        <v>29</v>
      </c>
      <c r="C25" s="19" t="s">
        <v>79</v>
      </c>
      <c r="D25" s="20">
        <v>45350</v>
      </c>
      <c r="E25" s="19" t="s">
        <v>31</v>
      </c>
      <c r="F25" s="19" t="s">
        <v>80</v>
      </c>
      <c r="G25" s="31">
        <v>271900</v>
      </c>
      <c r="H25" s="21">
        <v>0</v>
      </c>
      <c r="I25" s="21">
        <f t="shared" si="1"/>
        <v>52967156449.47</v>
      </c>
      <c r="J25" s="25" t="s">
        <v>33</v>
      </c>
      <c r="K25" s="38">
        <f t="shared" si="0"/>
        <v>52967156449.47</v>
      </c>
    </row>
    <row r="26" spans="1:11" ht="36">
      <c r="A26" s="19" t="s">
        <v>40</v>
      </c>
      <c r="B26" s="19" t="s">
        <v>29</v>
      </c>
      <c r="C26" s="19" t="s">
        <v>81</v>
      </c>
      <c r="D26" s="20">
        <v>45351</v>
      </c>
      <c r="E26" s="19" t="s">
        <v>31</v>
      </c>
      <c r="F26" s="19" t="s">
        <v>82</v>
      </c>
      <c r="G26" s="31">
        <v>268100</v>
      </c>
      <c r="H26" s="21">
        <v>0</v>
      </c>
      <c r="I26" s="21">
        <f t="shared" si="1"/>
        <v>52967424549.47</v>
      </c>
      <c r="J26" s="25" t="s">
        <v>33</v>
      </c>
      <c r="K26" s="38">
        <f t="shared" si="0"/>
        <v>52967424549.47</v>
      </c>
    </row>
    <row r="27" spans="1:11" ht="36">
      <c r="A27" s="19" t="s">
        <v>40</v>
      </c>
      <c r="B27" s="19" t="s">
        <v>29</v>
      </c>
      <c r="C27" s="19" t="s">
        <v>83</v>
      </c>
      <c r="D27" s="20">
        <v>45352</v>
      </c>
      <c r="E27" s="19" t="s">
        <v>31</v>
      </c>
      <c r="F27" s="19" t="s">
        <v>84</v>
      </c>
      <c r="G27" s="31">
        <v>1001000</v>
      </c>
      <c r="H27" s="21">
        <v>0</v>
      </c>
      <c r="I27" s="21">
        <f t="shared" si="1"/>
        <v>52968425549.47</v>
      </c>
      <c r="J27" s="25" t="s">
        <v>33</v>
      </c>
      <c r="K27" s="38">
        <f t="shared" si="0"/>
        <v>52968425549.47</v>
      </c>
    </row>
    <row r="28" spans="1:11" ht="36">
      <c r="A28" s="19" t="s">
        <v>40</v>
      </c>
      <c r="B28" s="19" t="s">
        <v>29</v>
      </c>
      <c r="C28" s="19" t="s">
        <v>85</v>
      </c>
      <c r="D28" s="20">
        <v>45353</v>
      </c>
      <c r="E28" s="19" t="s">
        <v>31</v>
      </c>
      <c r="F28" s="19" t="s">
        <v>86</v>
      </c>
      <c r="G28" s="31">
        <v>1109400</v>
      </c>
      <c r="H28" s="21">
        <v>0</v>
      </c>
      <c r="I28" s="21">
        <f t="shared" si="1"/>
        <v>52969534949.47</v>
      </c>
      <c r="J28" s="25" t="s">
        <v>33</v>
      </c>
      <c r="K28" s="38">
        <f t="shared" si="0"/>
        <v>52969534949.47</v>
      </c>
    </row>
    <row r="29" spans="1:11" ht="36">
      <c r="A29" s="19" t="s">
        <v>40</v>
      </c>
      <c r="B29" s="19" t="s">
        <v>29</v>
      </c>
      <c r="C29" s="19" t="s">
        <v>87</v>
      </c>
      <c r="D29" s="20">
        <v>45354</v>
      </c>
      <c r="E29" s="19" t="s">
        <v>31</v>
      </c>
      <c r="F29" s="19" t="s">
        <v>88</v>
      </c>
      <c r="G29" s="31">
        <v>88800</v>
      </c>
      <c r="H29" s="21">
        <v>0</v>
      </c>
      <c r="I29" s="21">
        <f t="shared" si="1"/>
        <v>52969623749.47</v>
      </c>
      <c r="J29" s="25" t="s">
        <v>33</v>
      </c>
      <c r="K29" s="38">
        <f t="shared" si="0"/>
        <v>52969623749.47</v>
      </c>
    </row>
    <row r="30" spans="1:11" ht="36">
      <c r="A30" s="19" t="s">
        <v>40</v>
      </c>
      <c r="B30" s="19" t="s">
        <v>29</v>
      </c>
      <c r="C30" s="19" t="s">
        <v>89</v>
      </c>
      <c r="D30" s="20">
        <v>45355</v>
      </c>
      <c r="E30" s="19" t="s">
        <v>31</v>
      </c>
      <c r="F30" s="19" t="s">
        <v>90</v>
      </c>
      <c r="G30" s="31">
        <v>578700</v>
      </c>
      <c r="H30" s="21">
        <v>0</v>
      </c>
      <c r="I30" s="21">
        <f t="shared" si="1"/>
        <v>52970202449.47</v>
      </c>
      <c r="J30" s="25" t="s">
        <v>33</v>
      </c>
      <c r="K30" s="38">
        <f t="shared" si="0"/>
        <v>52970202449.47</v>
      </c>
    </row>
    <row r="31" spans="1:11" ht="36">
      <c r="A31" s="19" t="s">
        <v>40</v>
      </c>
      <c r="B31" s="19" t="s">
        <v>29</v>
      </c>
      <c r="C31" s="19" t="s">
        <v>91</v>
      </c>
      <c r="D31" s="20">
        <v>45356</v>
      </c>
      <c r="E31" s="19" t="s">
        <v>31</v>
      </c>
      <c r="F31" s="19" t="s">
        <v>92</v>
      </c>
      <c r="G31" s="31">
        <v>739800</v>
      </c>
      <c r="H31" s="21">
        <v>0</v>
      </c>
      <c r="I31" s="21">
        <f t="shared" si="1"/>
        <v>52970942249.47</v>
      </c>
      <c r="J31" s="25" t="s">
        <v>33</v>
      </c>
      <c r="K31" s="38">
        <f t="shared" si="0"/>
        <v>52970942249.47</v>
      </c>
    </row>
    <row r="32" spans="1:11" ht="36">
      <c r="A32" s="19" t="s">
        <v>40</v>
      </c>
      <c r="B32" s="19" t="s">
        <v>29</v>
      </c>
      <c r="C32" s="19" t="s">
        <v>93</v>
      </c>
      <c r="D32" s="20">
        <v>45357</v>
      </c>
      <c r="E32" s="19" t="s">
        <v>31</v>
      </c>
      <c r="F32" s="19" t="s">
        <v>94</v>
      </c>
      <c r="G32" s="31">
        <v>750600</v>
      </c>
      <c r="H32" s="21">
        <v>0</v>
      </c>
      <c r="I32" s="21">
        <f t="shared" si="1"/>
        <v>52971692849.47</v>
      </c>
      <c r="J32" s="25" t="s">
        <v>33</v>
      </c>
      <c r="K32" s="38">
        <f t="shared" si="0"/>
        <v>52971692849.47</v>
      </c>
    </row>
    <row r="33" spans="1:11" ht="36">
      <c r="A33" s="19" t="s">
        <v>40</v>
      </c>
      <c r="B33" s="19" t="s">
        <v>29</v>
      </c>
      <c r="C33" s="19" t="s">
        <v>95</v>
      </c>
      <c r="D33" s="20">
        <v>45358</v>
      </c>
      <c r="E33" s="19" t="s">
        <v>31</v>
      </c>
      <c r="F33" s="19" t="s">
        <v>96</v>
      </c>
      <c r="G33" s="31">
        <v>502234</v>
      </c>
      <c r="H33" s="21">
        <v>0</v>
      </c>
      <c r="I33" s="21">
        <f t="shared" si="1"/>
        <v>52972195083.47</v>
      </c>
      <c r="J33" s="25" t="s">
        <v>33</v>
      </c>
      <c r="K33" s="38">
        <f t="shared" si="0"/>
        <v>52972195083.47</v>
      </c>
    </row>
    <row r="34" spans="1:11" ht="36">
      <c r="A34" s="19" t="s">
        <v>40</v>
      </c>
      <c r="B34" s="19" t="s">
        <v>29</v>
      </c>
      <c r="C34" s="19" t="s">
        <v>97</v>
      </c>
      <c r="D34" s="20">
        <v>45359</v>
      </c>
      <c r="E34" s="19" t="s">
        <v>31</v>
      </c>
      <c r="F34" s="19" t="s">
        <v>98</v>
      </c>
      <c r="G34" s="31">
        <v>501100</v>
      </c>
      <c r="H34" s="21">
        <v>0</v>
      </c>
      <c r="I34" s="21">
        <f t="shared" si="1"/>
        <v>52972696183.47</v>
      </c>
      <c r="J34" s="25" t="s">
        <v>33</v>
      </c>
      <c r="K34" s="38">
        <f t="shared" si="0"/>
        <v>52972696183.47</v>
      </c>
    </row>
    <row r="35" spans="1:11" ht="36">
      <c r="A35" s="19" t="s">
        <v>40</v>
      </c>
      <c r="B35" s="19" t="s">
        <v>29</v>
      </c>
      <c r="C35" s="19" t="s">
        <v>99</v>
      </c>
      <c r="D35" s="20">
        <v>45360</v>
      </c>
      <c r="E35" s="19" t="s">
        <v>31</v>
      </c>
      <c r="F35" s="19" t="s">
        <v>100</v>
      </c>
      <c r="G35" s="31">
        <v>497200</v>
      </c>
      <c r="H35" s="21">
        <v>0</v>
      </c>
      <c r="I35" s="21">
        <f t="shared" si="1"/>
        <v>52973193383.47</v>
      </c>
      <c r="J35" s="25" t="s">
        <v>33</v>
      </c>
      <c r="K35" s="38">
        <f t="shared" si="0"/>
        <v>52973193383.47</v>
      </c>
    </row>
    <row r="36" spans="1:11" ht="36">
      <c r="A36" s="19" t="s">
        <v>40</v>
      </c>
      <c r="B36" s="19" t="s">
        <v>29</v>
      </c>
      <c r="C36" s="19" t="s">
        <v>101</v>
      </c>
      <c r="D36" s="20">
        <v>45361</v>
      </c>
      <c r="E36" s="19" t="s">
        <v>31</v>
      </c>
      <c r="F36" s="19" t="s">
        <v>102</v>
      </c>
      <c r="G36" s="31">
        <v>543700</v>
      </c>
      <c r="H36" s="21">
        <v>0</v>
      </c>
      <c r="I36" s="21">
        <f t="shared" si="1"/>
        <v>52973737083.47</v>
      </c>
      <c r="J36" s="25" t="s">
        <v>33</v>
      </c>
      <c r="K36" s="38">
        <f t="shared" si="0"/>
        <v>52973737083.47</v>
      </c>
    </row>
    <row r="37" spans="1:11" ht="36">
      <c r="A37" s="19" t="s">
        <v>40</v>
      </c>
      <c r="B37" s="19" t="s">
        <v>29</v>
      </c>
      <c r="C37" s="19" t="s">
        <v>103</v>
      </c>
      <c r="D37" s="20">
        <v>45362</v>
      </c>
      <c r="E37" s="19" t="s">
        <v>31</v>
      </c>
      <c r="F37" s="19" t="s">
        <v>104</v>
      </c>
      <c r="G37" s="31">
        <v>717700</v>
      </c>
      <c r="H37" s="21">
        <v>0</v>
      </c>
      <c r="I37" s="21">
        <f t="shared" si="1"/>
        <v>52974454783.47</v>
      </c>
      <c r="J37" s="25" t="s">
        <v>33</v>
      </c>
      <c r="K37" s="38">
        <f t="shared" si="0"/>
        <v>52974454783.47</v>
      </c>
    </row>
    <row r="38" spans="1:11" ht="36">
      <c r="A38" s="19" t="s">
        <v>40</v>
      </c>
      <c r="B38" s="19" t="s">
        <v>29</v>
      </c>
      <c r="C38" s="19" t="s">
        <v>105</v>
      </c>
      <c r="D38" s="20">
        <v>45363</v>
      </c>
      <c r="E38" s="19" t="s">
        <v>31</v>
      </c>
      <c r="F38" s="19" t="s">
        <v>106</v>
      </c>
      <c r="G38" s="31">
        <v>133100</v>
      </c>
      <c r="H38" s="21">
        <v>0</v>
      </c>
      <c r="I38" s="21">
        <f t="shared" si="1"/>
        <v>52974587883.47</v>
      </c>
      <c r="J38" s="25" t="s">
        <v>33</v>
      </c>
      <c r="K38" s="38">
        <f t="shared" si="0"/>
        <v>52974587883.47</v>
      </c>
    </row>
    <row r="39" spans="1:11" ht="36">
      <c r="A39" s="19" t="s">
        <v>40</v>
      </c>
      <c r="B39" s="19" t="s">
        <v>29</v>
      </c>
      <c r="C39" s="19" t="s">
        <v>107</v>
      </c>
      <c r="D39" s="20">
        <v>45364</v>
      </c>
      <c r="E39" s="19" t="s">
        <v>31</v>
      </c>
      <c r="F39" s="19" t="s">
        <v>108</v>
      </c>
      <c r="G39" s="31">
        <v>178700</v>
      </c>
      <c r="H39" s="21">
        <v>0</v>
      </c>
      <c r="I39" s="21">
        <f t="shared" si="1"/>
        <v>52974766583.47</v>
      </c>
      <c r="J39" s="25" t="s">
        <v>33</v>
      </c>
      <c r="K39" s="38">
        <f t="shared" si="0"/>
        <v>52974766583.47</v>
      </c>
    </row>
    <row r="40" spans="1:11" ht="36">
      <c r="A40" s="19" t="s">
        <v>40</v>
      </c>
      <c r="B40" s="19" t="s">
        <v>29</v>
      </c>
      <c r="C40" s="19" t="s">
        <v>109</v>
      </c>
      <c r="D40" s="20">
        <v>45365</v>
      </c>
      <c r="E40" s="19" t="s">
        <v>31</v>
      </c>
      <c r="F40" s="19" t="s">
        <v>110</v>
      </c>
      <c r="G40" s="31">
        <v>177600</v>
      </c>
      <c r="H40" s="21">
        <v>0</v>
      </c>
      <c r="I40" s="21">
        <f t="shared" si="1"/>
        <v>52974944183.47</v>
      </c>
      <c r="J40" s="25" t="s">
        <v>33</v>
      </c>
      <c r="K40" s="38">
        <f t="shared" si="0"/>
        <v>52974944183.47</v>
      </c>
    </row>
    <row r="41" spans="1:11" ht="36">
      <c r="A41" s="19" t="s">
        <v>40</v>
      </c>
      <c r="B41" s="19" t="s">
        <v>29</v>
      </c>
      <c r="C41" s="19" t="s">
        <v>111</v>
      </c>
      <c r="D41" s="20">
        <v>45366</v>
      </c>
      <c r="E41" s="19" t="s">
        <v>31</v>
      </c>
      <c r="F41" s="19" t="s">
        <v>112</v>
      </c>
      <c r="G41" s="31">
        <v>248700</v>
      </c>
      <c r="H41" s="21">
        <v>0</v>
      </c>
      <c r="I41" s="21">
        <f t="shared" si="1"/>
        <v>52975192883.47</v>
      </c>
      <c r="J41" s="25" t="s">
        <v>33</v>
      </c>
      <c r="K41" s="38">
        <f t="shared" si="0"/>
        <v>52975192883.47</v>
      </c>
    </row>
    <row r="42" spans="1:11" ht="36">
      <c r="A42" s="19" t="s">
        <v>40</v>
      </c>
      <c r="B42" s="19" t="s">
        <v>29</v>
      </c>
      <c r="C42" s="19" t="s">
        <v>113</v>
      </c>
      <c r="D42" s="20">
        <v>45367</v>
      </c>
      <c r="E42" s="19" t="s">
        <v>31</v>
      </c>
      <c r="F42" s="19" t="s">
        <v>114</v>
      </c>
      <c r="G42" s="31">
        <v>407800</v>
      </c>
      <c r="H42" s="21">
        <v>0</v>
      </c>
      <c r="I42" s="21">
        <f t="shared" si="1"/>
        <v>52975600683.47</v>
      </c>
      <c r="J42" s="25" t="s">
        <v>33</v>
      </c>
      <c r="K42" s="38">
        <f t="shared" si="0"/>
        <v>52975600683.47</v>
      </c>
    </row>
    <row r="43" spans="1:11" ht="36">
      <c r="A43" s="19" t="s">
        <v>115</v>
      </c>
      <c r="B43" s="19" t="s">
        <v>29</v>
      </c>
      <c r="C43" s="19" t="s">
        <v>116</v>
      </c>
      <c r="D43" s="20">
        <v>46300</v>
      </c>
      <c r="E43" s="19" t="s">
        <v>31</v>
      </c>
      <c r="F43" s="19" t="s">
        <v>117</v>
      </c>
      <c r="G43" s="31">
        <v>4048993</v>
      </c>
      <c r="H43" s="21">
        <v>0</v>
      </c>
      <c r="I43" s="21">
        <f t="shared" si="1"/>
        <v>52979649676.47</v>
      </c>
      <c r="J43" s="25" t="s">
        <v>33</v>
      </c>
      <c r="K43" s="38">
        <f t="shared" si="0"/>
        <v>52979649676.47</v>
      </c>
    </row>
    <row r="44" spans="1:11" ht="36">
      <c r="A44" s="19" t="s">
        <v>115</v>
      </c>
      <c r="B44" s="19" t="s">
        <v>29</v>
      </c>
      <c r="C44" s="19" t="s">
        <v>118</v>
      </c>
      <c r="D44" s="20">
        <v>46303</v>
      </c>
      <c r="E44" s="19" t="s">
        <v>31</v>
      </c>
      <c r="F44" s="19" t="s">
        <v>119</v>
      </c>
      <c r="G44" s="31">
        <v>1188270</v>
      </c>
      <c r="H44" s="21">
        <v>0</v>
      </c>
      <c r="I44" s="21">
        <f t="shared" si="1"/>
        <v>52980837946.47</v>
      </c>
      <c r="J44" s="25" t="s">
        <v>33</v>
      </c>
      <c r="K44" s="38">
        <f t="shared" si="0"/>
        <v>52980837946.47</v>
      </c>
    </row>
    <row r="45" spans="1:11" ht="25.5">
      <c r="A45" s="19" t="s">
        <v>115</v>
      </c>
      <c r="B45" s="19" t="s">
        <v>29</v>
      </c>
      <c r="C45" s="19" t="s">
        <v>120</v>
      </c>
      <c r="D45" s="20">
        <v>47111</v>
      </c>
      <c r="E45" s="19" t="s">
        <v>35</v>
      </c>
      <c r="F45" s="19" t="s">
        <v>121</v>
      </c>
      <c r="G45" s="21">
        <v>0</v>
      </c>
      <c r="H45" s="21">
        <v>1865299</v>
      </c>
      <c r="I45" s="21">
        <f t="shared" si="1"/>
        <v>52978972647.47</v>
      </c>
      <c r="J45" s="25" t="s">
        <v>37</v>
      </c>
      <c r="K45" s="38">
        <f t="shared" si="0"/>
        <v>52978972647.47</v>
      </c>
    </row>
    <row r="46" spans="1:11" ht="25.5">
      <c r="A46" s="19" t="s">
        <v>115</v>
      </c>
      <c r="B46" s="19" t="s">
        <v>29</v>
      </c>
      <c r="C46" s="19" t="s">
        <v>122</v>
      </c>
      <c r="D46" s="20">
        <v>47475</v>
      </c>
      <c r="E46" s="19" t="s">
        <v>35</v>
      </c>
      <c r="F46" s="19" t="s">
        <v>123</v>
      </c>
      <c r="G46" s="21">
        <v>0</v>
      </c>
      <c r="H46" s="165">
        <v>6601088</v>
      </c>
      <c r="I46" s="21">
        <f t="shared" si="1"/>
        <v>52972371559.47</v>
      </c>
      <c r="J46" s="25" t="s">
        <v>37</v>
      </c>
      <c r="K46" s="38">
        <f t="shared" si="0"/>
        <v>52972371559.47</v>
      </c>
    </row>
    <row r="47" spans="1:11" ht="25.5">
      <c r="A47" s="19" t="s">
        <v>124</v>
      </c>
      <c r="B47" s="19" t="s">
        <v>29</v>
      </c>
      <c r="C47" s="19" t="s">
        <v>125</v>
      </c>
      <c r="D47" s="20">
        <v>48912</v>
      </c>
      <c r="E47" s="19" t="s">
        <v>126</v>
      </c>
      <c r="F47" s="19" t="s">
        <v>127</v>
      </c>
      <c r="G47" s="21">
        <v>0</v>
      </c>
      <c r="H47" s="165">
        <v>502234</v>
      </c>
      <c r="I47" s="21">
        <f t="shared" si="1"/>
        <v>52971869325.47</v>
      </c>
      <c r="J47" s="25" t="s">
        <v>128</v>
      </c>
      <c r="K47" s="38">
        <f t="shared" si="0"/>
        <v>52971869325.47</v>
      </c>
    </row>
    <row r="48" spans="1:11" ht="25.5">
      <c r="A48" s="19" t="s">
        <v>124</v>
      </c>
      <c r="B48" s="19" t="s">
        <v>29</v>
      </c>
      <c r="C48" s="19" t="s">
        <v>129</v>
      </c>
      <c r="D48" s="20">
        <v>48916</v>
      </c>
      <c r="E48" s="19" t="s">
        <v>35</v>
      </c>
      <c r="F48" s="19" t="s">
        <v>130</v>
      </c>
      <c r="G48" s="21">
        <v>0</v>
      </c>
      <c r="H48" s="37">
        <v>717700</v>
      </c>
      <c r="I48" s="21">
        <f t="shared" si="1"/>
        <v>52971151625.47</v>
      </c>
      <c r="J48" s="25" t="s">
        <v>37</v>
      </c>
      <c r="K48" s="38">
        <f t="shared" si="0"/>
        <v>52971151625.47</v>
      </c>
    </row>
    <row r="49" spans="1:11" ht="25.5">
      <c r="A49" s="19" t="s">
        <v>124</v>
      </c>
      <c r="B49" s="19" t="s">
        <v>29</v>
      </c>
      <c r="C49" s="19" t="s">
        <v>131</v>
      </c>
      <c r="D49" s="20">
        <v>48917</v>
      </c>
      <c r="E49" s="19" t="s">
        <v>35</v>
      </c>
      <c r="F49" s="19" t="s">
        <v>132</v>
      </c>
      <c r="G49" s="21">
        <v>0</v>
      </c>
      <c r="H49" s="37">
        <v>578700</v>
      </c>
      <c r="I49" s="21">
        <f t="shared" si="1"/>
        <v>52970572925.47</v>
      </c>
      <c r="J49" s="25" t="s">
        <v>37</v>
      </c>
      <c r="K49" s="38">
        <f t="shared" si="0"/>
        <v>52970572925.47</v>
      </c>
    </row>
    <row r="50" spans="1:11" ht="25.5">
      <c r="A50" s="19" t="s">
        <v>124</v>
      </c>
      <c r="B50" s="19" t="s">
        <v>29</v>
      </c>
      <c r="C50" s="19" t="s">
        <v>133</v>
      </c>
      <c r="D50" s="20">
        <v>48918</v>
      </c>
      <c r="E50" s="19" t="s">
        <v>35</v>
      </c>
      <c r="F50" s="19" t="s">
        <v>134</v>
      </c>
      <c r="G50" s="21">
        <v>0</v>
      </c>
      <c r="H50" s="37">
        <v>88800</v>
      </c>
      <c r="I50" s="21">
        <f t="shared" si="1"/>
        <v>52970484125.47</v>
      </c>
      <c r="J50" s="25" t="s">
        <v>37</v>
      </c>
      <c r="K50" s="38">
        <f t="shared" si="0"/>
        <v>52970484125.47</v>
      </c>
    </row>
    <row r="51" spans="1:11" ht="25.5">
      <c r="A51" s="19" t="s">
        <v>124</v>
      </c>
      <c r="B51" s="19" t="s">
        <v>29</v>
      </c>
      <c r="C51" s="19" t="s">
        <v>135</v>
      </c>
      <c r="D51" s="20">
        <v>48919</v>
      </c>
      <c r="E51" s="19" t="s">
        <v>35</v>
      </c>
      <c r="F51" s="19" t="s">
        <v>136</v>
      </c>
      <c r="G51" s="21">
        <v>0</v>
      </c>
      <c r="H51" s="37">
        <v>133100</v>
      </c>
      <c r="I51" s="21">
        <f t="shared" si="1"/>
        <v>52970351025.47</v>
      </c>
      <c r="J51" s="25" t="s">
        <v>37</v>
      </c>
      <c r="K51" s="38">
        <f t="shared" si="0"/>
        <v>52970351025.47</v>
      </c>
    </row>
    <row r="52" spans="1:11" ht="25.5">
      <c r="A52" s="19" t="s">
        <v>124</v>
      </c>
      <c r="B52" s="19" t="s">
        <v>29</v>
      </c>
      <c r="C52" s="19" t="s">
        <v>137</v>
      </c>
      <c r="D52" s="20">
        <v>48920</v>
      </c>
      <c r="E52" s="19" t="s">
        <v>35</v>
      </c>
      <c r="F52" s="19" t="s">
        <v>138</v>
      </c>
      <c r="G52" s="21">
        <v>0</v>
      </c>
      <c r="H52" s="37">
        <v>177600</v>
      </c>
      <c r="I52" s="21">
        <f t="shared" si="1"/>
        <v>52970173425.47</v>
      </c>
      <c r="J52" s="25" t="s">
        <v>37</v>
      </c>
      <c r="K52" s="38">
        <f t="shared" si="0"/>
        <v>52970173425.47</v>
      </c>
    </row>
    <row r="53" spans="1:11" ht="25.5">
      <c r="A53" s="19" t="s">
        <v>124</v>
      </c>
      <c r="B53" s="19" t="s">
        <v>29</v>
      </c>
      <c r="C53" s="19" t="s">
        <v>139</v>
      </c>
      <c r="D53" s="20">
        <v>48934</v>
      </c>
      <c r="E53" s="19" t="s">
        <v>126</v>
      </c>
      <c r="F53" s="19" t="s">
        <v>140</v>
      </c>
      <c r="G53" s="21">
        <v>0</v>
      </c>
      <c r="H53" s="165">
        <v>1431042</v>
      </c>
      <c r="I53" s="21">
        <f t="shared" si="1"/>
        <v>52968742383.47</v>
      </c>
      <c r="J53" s="25" t="s">
        <v>128</v>
      </c>
      <c r="K53" s="38">
        <f t="shared" si="0"/>
        <v>52968742383.47</v>
      </c>
    </row>
    <row r="54" spans="1:11" ht="25.5">
      <c r="A54" s="19" t="s">
        <v>124</v>
      </c>
      <c r="B54" s="19" t="s">
        <v>29</v>
      </c>
      <c r="C54" s="19" t="s">
        <v>141</v>
      </c>
      <c r="D54" s="20">
        <v>48939</v>
      </c>
      <c r="E54" s="19" t="s">
        <v>35</v>
      </c>
      <c r="F54" s="19" t="s">
        <v>142</v>
      </c>
      <c r="G54" s="21">
        <v>0</v>
      </c>
      <c r="H54" s="37">
        <v>2278000</v>
      </c>
      <c r="I54" s="21">
        <f t="shared" si="1"/>
        <v>52966464383.47</v>
      </c>
      <c r="J54" s="25" t="s">
        <v>37</v>
      </c>
      <c r="K54" s="38">
        <f t="shared" si="0"/>
        <v>52966464383.47</v>
      </c>
    </row>
    <row r="55" spans="1:11" ht="25.5">
      <c r="A55" s="19" t="s">
        <v>124</v>
      </c>
      <c r="B55" s="19" t="s">
        <v>29</v>
      </c>
      <c r="C55" s="19" t="s">
        <v>143</v>
      </c>
      <c r="D55" s="20">
        <v>48940</v>
      </c>
      <c r="E55" s="19" t="s">
        <v>35</v>
      </c>
      <c r="F55" s="19" t="s">
        <v>144</v>
      </c>
      <c r="G55" s="21">
        <v>0</v>
      </c>
      <c r="H55" s="37">
        <v>1779600</v>
      </c>
      <c r="I55" s="21">
        <f t="shared" si="1"/>
        <v>52964684783.47</v>
      </c>
      <c r="J55" s="25" t="s">
        <v>37</v>
      </c>
      <c r="K55" s="38">
        <f t="shared" si="0"/>
        <v>52964684783.47</v>
      </c>
    </row>
    <row r="56" spans="1:11" ht="25.5">
      <c r="A56" s="19" t="s">
        <v>124</v>
      </c>
      <c r="B56" s="19" t="s">
        <v>29</v>
      </c>
      <c r="C56" s="19" t="s">
        <v>145</v>
      </c>
      <c r="D56" s="20">
        <v>48941</v>
      </c>
      <c r="E56" s="19" t="s">
        <v>35</v>
      </c>
      <c r="F56" s="19" t="s">
        <v>146</v>
      </c>
      <c r="G56" s="21">
        <v>0</v>
      </c>
      <c r="H56" s="37">
        <v>248700</v>
      </c>
      <c r="I56" s="21">
        <f t="shared" si="1"/>
        <v>52964436083.47</v>
      </c>
      <c r="J56" s="25" t="s">
        <v>37</v>
      </c>
      <c r="K56" s="38">
        <f t="shared" si="0"/>
        <v>52964436083.47</v>
      </c>
    </row>
    <row r="57" spans="1:11" ht="25.5">
      <c r="A57" s="19" t="s">
        <v>124</v>
      </c>
      <c r="B57" s="19" t="s">
        <v>29</v>
      </c>
      <c r="C57" s="19" t="s">
        <v>147</v>
      </c>
      <c r="D57" s="20">
        <v>48942</v>
      </c>
      <c r="E57" s="19" t="s">
        <v>35</v>
      </c>
      <c r="F57" s="19" t="s">
        <v>148</v>
      </c>
      <c r="G57" s="21">
        <v>0</v>
      </c>
      <c r="H57" s="37">
        <v>372900</v>
      </c>
      <c r="I57" s="21">
        <f t="shared" si="1"/>
        <v>52964063183.47</v>
      </c>
      <c r="J57" s="25" t="s">
        <v>37</v>
      </c>
      <c r="K57" s="38">
        <f t="shared" si="0"/>
        <v>52964063183.47</v>
      </c>
    </row>
    <row r="58" spans="1:11" ht="25.5">
      <c r="A58" s="19" t="s">
        <v>124</v>
      </c>
      <c r="B58" s="19" t="s">
        <v>29</v>
      </c>
      <c r="C58" s="19" t="s">
        <v>149</v>
      </c>
      <c r="D58" s="20">
        <v>48943</v>
      </c>
      <c r="E58" s="19" t="s">
        <v>35</v>
      </c>
      <c r="F58" s="19" t="s">
        <v>150</v>
      </c>
      <c r="G58" s="21">
        <v>0</v>
      </c>
      <c r="H58" s="37">
        <v>497200</v>
      </c>
      <c r="I58" s="21">
        <f t="shared" si="1"/>
        <v>52963565983.47</v>
      </c>
      <c r="J58" s="25" t="s">
        <v>37</v>
      </c>
      <c r="K58" s="38">
        <f t="shared" si="0"/>
        <v>52963565983.47</v>
      </c>
    </row>
    <row r="59" spans="1:11" ht="25.5">
      <c r="A59" s="19" t="s">
        <v>124</v>
      </c>
      <c r="B59" s="19" t="s">
        <v>29</v>
      </c>
      <c r="C59" s="19" t="s">
        <v>151</v>
      </c>
      <c r="D59" s="20">
        <v>49076</v>
      </c>
      <c r="E59" s="19" t="s">
        <v>126</v>
      </c>
      <c r="F59" s="19" t="s">
        <v>152</v>
      </c>
      <c r="G59" s="21">
        <v>0</v>
      </c>
      <c r="H59" s="165">
        <v>3988615</v>
      </c>
      <c r="I59" s="21">
        <f t="shared" si="1"/>
        <v>52959577368.47</v>
      </c>
      <c r="J59" s="25" t="s">
        <v>128</v>
      </c>
      <c r="K59" s="38">
        <f t="shared" si="0"/>
        <v>52959577368.47</v>
      </c>
    </row>
    <row r="60" spans="1:11" ht="25.5">
      <c r="A60" s="19" t="s">
        <v>124</v>
      </c>
      <c r="B60" s="19" t="s">
        <v>29</v>
      </c>
      <c r="C60" s="19" t="s">
        <v>153</v>
      </c>
      <c r="D60" s="20">
        <v>49077</v>
      </c>
      <c r="E60" s="19" t="s">
        <v>35</v>
      </c>
      <c r="F60" s="19" t="s">
        <v>154</v>
      </c>
      <c r="G60" s="21">
        <v>0</v>
      </c>
      <c r="H60" s="37">
        <v>6666200</v>
      </c>
      <c r="I60" s="21">
        <f t="shared" si="1"/>
        <v>52952911168.47</v>
      </c>
      <c r="J60" s="25" t="s">
        <v>37</v>
      </c>
      <c r="K60" s="38">
        <f t="shared" si="0"/>
        <v>52952911168.47</v>
      </c>
    </row>
    <row r="61" spans="1:11" ht="25.5">
      <c r="A61" s="19" t="s">
        <v>124</v>
      </c>
      <c r="B61" s="19" t="s">
        <v>29</v>
      </c>
      <c r="C61" s="19" t="s">
        <v>155</v>
      </c>
      <c r="D61" s="20">
        <v>49078</v>
      </c>
      <c r="E61" s="19" t="s">
        <v>35</v>
      </c>
      <c r="F61" s="19" t="s">
        <v>156</v>
      </c>
      <c r="G61" s="21">
        <v>0</v>
      </c>
      <c r="H61" s="37">
        <v>5134400</v>
      </c>
      <c r="I61" s="21">
        <f t="shared" si="1"/>
        <v>52947776768.47</v>
      </c>
      <c r="J61" s="25" t="s">
        <v>37</v>
      </c>
      <c r="K61" s="38">
        <f t="shared" si="0"/>
        <v>52947776768.47</v>
      </c>
    </row>
    <row r="62" spans="1:11" ht="25.5">
      <c r="A62" s="19" t="s">
        <v>124</v>
      </c>
      <c r="B62" s="19" t="s">
        <v>29</v>
      </c>
      <c r="C62" s="19" t="s">
        <v>157</v>
      </c>
      <c r="D62" s="20">
        <v>49079</v>
      </c>
      <c r="E62" s="19" t="s">
        <v>35</v>
      </c>
      <c r="F62" s="19" t="s">
        <v>158</v>
      </c>
      <c r="G62" s="21">
        <v>0</v>
      </c>
      <c r="H62" s="37">
        <v>739800</v>
      </c>
      <c r="I62" s="21">
        <f t="shared" si="1"/>
        <v>52947036968.47</v>
      </c>
      <c r="J62" s="25" t="s">
        <v>37</v>
      </c>
      <c r="K62" s="38">
        <f t="shared" si="0"/>
        <v>52947036968.47</v>
      </c>
    </row>
    <row r="63" spans="1:11" ht="25.5">
      <c r="A63" s="19" t="s">
        <v>124</v>
      </c>
      <c r="B63" s="19" t="s">
        <v>29</v>
      </c>
      <c r="C63" s="19" t="s">
        <v>159</v>
      </c>
      <c r="D63" s="20">
        <v>49080</v>
      </c>
      <c r="E63" s="19" t="s">
        <v>35</v>
      </c>
      <c r="F63" s="19" t="s">
        <v>160</v>
      </c>
      <c r="G63" s="21">
        <v>0</v>
      </c>
      <c r="H63" s="37">
        <v>1109400</v>
      </c>
      <c r="I63" s="21">
        <f t="shared" si="1"/>
        <v>52945927568.47</v>
      </c>
      <c r="J63" s="25" t="s">
        <v>37</v>
      </c>
      <c r="K63" s="38">
        <f t="shared" si="0"/>
        <v>52945927568.47</v>
      </c>
    </row>
    <row r="64" spans="1:11" ht="25.5">
      <c r="A64" s="19" t="s">
        <v>124</v>
      </c>
      <c r="B64" s="19" t="s">
        <v>29</v>
      </c>
      <c r="C64" s="19" t="s">
        <v>161</v>
      </c>
      <c r="D64" s="20">
        <v>49081</v>
      </c>
      <c r="E64" s="19" t="s">
        <v>35</v>
      </c>
      <c r="F64" s="19" t="s">
        <v>162</v>
      </c>
      <c r="G64" s="21">
        <v>0</v>
      </c>
      <c r="H64" s="37">
        <v>1478800</v>
      </c>
      <c r="I64" s="21">
        <f t="shared" si="1"/>
        <v>52944448768.47</v>
      </c>
      <c r="J64" s="25" t="s">
        <v>37</v>
      </c>
      <c r="K64" s="38">
        <f t="shared" si="0"/>
        <v>52944448768.47</v>
      </c>
    </row>
    <row r="65" spans="1:11" ht="25.5">
      <c r="A65" s="19" t="s">
        <v>124</v>
      </c>
      <c r="B65" s="19" t="s">
        <v>29</v>
      </c>
      <c r="C65" s="19" t="s">
        <v>163</v>
      </c>
      <c r="D65" s="20">
        <v>49085</v>
      </c>
      <c r="E65" s="19" t="s">
        <v>126</v>
      </c>
      <c r="F65" s="19" t="s">
        <v>164</v>
      </c>
      <c r="G65" s="21">
        <v>0</v>
      </c>
      <c r="H65" s="165">
        <v>2530751</v>
      </c>
      <c r="I65" s="21">
        <f t="shared" si="1"/>
        <v>52941918017.47</v>
      </c>
      <c r="J65" s="25" t="s">
        <v>128</v>
      </c>
      <c r="K65" s="38">
        <f t="shared" si="0"/>
        <v>52941918017.47</v>
      </c>
    </row>
    <row r="66" spans="1:11" ht="25.5">
      <c r="A66" s="19" t="s">
        <v>124</v>
      </c>
      <c r="B66" s="19" t="s">
        <v>29</v>
      </c>
      <c r="C66" s="19" t="s">
        <v>165</v>
      </c>
      <c r="D66" s="20">
        <v>49103</v>
      </c>
      <c r="E66" s="19" t="s">
        <v>35</v>
      </c>
      <c r="F66" s="19" t="s">
        <v>166</v>
      </c>
      <c r="G66" s="21">
        <v>0</v>
      </c>
      <c r="H66" s="37">
        <v>4543500</v>
      </c>
      <c r="I66" s="21">
        <f t="shared" si="1"/>
        <v>52937374517.47</v>
      </c>
      <c r="J66" s="25" t="s">
        <v>37</v>
      </c>
      <c r="K66" s="38">
        <f t="shared" si="0"/>
        <v>52937374517.47</v>
      </c>
    </row>
    <row r="67" spans="1:11" ht="25.5">
      <c r="A67" s="19" t="s">
        <v>124</v>
      </c>
      <c r="B67" s="19" t="s">
        <v>29</v>
      </c>
      <c r="C67" s="19" t="s">
        <v>167</v>
      </c>
      <c r="D67" s="20">
        <v>49104</v>
      </c>
      <c r="E67" s="19" t="s">
        <v>35</v>
      </c>
      <c r="F67" s="19" t="s">
        <v>168</v>
      </c>
      <c r="G67" s="21">
        <v>0</v>
      </c>
      <c r="H67" s="37">
        <v>3506700</v>
      </c>
      <c r="I67" s="21">
        <f t="shared" si="1"/>
        <v>52933867817.47</v>
      </c>
      <c r="J67" s="25" t="s">
        <v>37</v>
      </c>
      <c r="K67" s="38">
        <f t="shared" si="0"/>
        <v>52933867817.47</v>
      </c>
    </row>
    <row r="68" spans="1:11" ht="25.5">
      <c r="A68" s="19" t="s">
        <v>124</v>
      </c>
      <c r="B68" s="19" t="s">
        <v>29</v>
      </c>
      <c r="C68" s="19" t="s">
        <v>169</v>
      </c>
      <c r="D68" s="20">
        <v>49105</v>
      </c>
      <c r="E68" s="19" t="s">
        <v>35</v>
      </c>
      <c r="F68" s="19" t="s">
        <v>170</v>
      </c>
      <c r="G68" s="21">
        <v>0</v>
      </c>
      <c r="H68" s="37">
        <v>501100</v>
      </c>
      <c r="I68" s="21">
        <f t="shared" si="1"/>
        <v>52933366717.47</v>
      </c>
      <c r="J68" s="25" t="s">
        <v>37</v>
      </c>
      <c r="K68" s="38">
        <f aca="true" t="shared" si="2" ref="K68:K129">+I67+G68-H68</f>
        <v>52933366717.47</v>
      </c>
    </row>
    <row r="69" spans="1:11" ht="25.5">
      <c r="A69" s="19" t="s">
        <v>124</v>
      </c>
      <c r="B69" s="19" t="s">
        <v>29</v>
      </c>
      <c r="C69" s="19" t="s">
        <v>171</v>
      </c>
      <c r="D69" s="20">
        <v>49106</v>
      </c>
      <c r="E69" s="19" t="s">
        <v>35</v>
      </c>
      <c r="F69" s="19" t="s">
        <v>172</v>
      </c>
      <c r="G69" s="21">
        <v>0</v>
      </c>
      <c r="H69" s="37">
        <v>750600</v>
      </c>
      <c r="I69" s="21">
        <f aca="true" t="shared" si="3" ref="I69:I132">+I68+G69-H69</f>
        <v>52932616117.47</v>
      </c>
      <c r="J69" s="25" t="s">
        <v>37</v>
      </c>
      <c r="K69" s="38">
        <f t="shared" si="2"/>
        <v>52932616117.47</v>
      </c>
    </row>
    <row r="70" spans="1:11" ht="25.5">
      <c r="A70" s="19" t="s">
        <v>124</v>
      </c>
      <c r="B70" s="19" t="s">
        <v>29</v>
      </c>
      <c r="C70" s="19" t="s">
        <v>173</v>
      </c>
      <c r="D70" s="20">
        <v>49107</v>
      </c>
      <c r="E70" s="19" t="s">
        <v>35</v>
      </c>
      <c r="F70" s="19" t="s">
        <v>174</v>
      </c>
      <c r="G70" s="21">
        <v>0</v>
      </c>
      <c r="H70" s="37">
        <v>1001000</v>
      </c>
      <c r="I70" s="21">
        <f t="shared" si="3"/>
        <v>52931615117.47</v>
      </c>
      <c r="J70" s="25" t="s">
        <v>37</v>
      </c>
      <c r="K70" s="38">
        <f t="shared" si="2"/>
        <v>52931615117.47</v>
      </c>
    </row>
    <row r="71" spans="1:11" ht="25.5">
      <c r="A71" s="19" t="s">
        <v>124</v>
      </c>
      <c r="B71" s="19" t="s">
        <v>29</v>
      </c>
      <c r="C71" s="19" t="s">
        <v>175</v>
      </c>
      <c r="D71" s="20">
        <v>49112</v>
      </c>
      <c r="E71" s="19" t="s">
        <v>126</v>
      </c>
      <c r="F71" s="19" t="s">
        <v>176</v>
      </c>
      <c r="G71" s="21">
        <v>0</v>
      </c>
      <c r="H71" s="165">
        <v>272107</v>
      </c>
      <c r="I71" s="21">
        <f t="shared" si="3"/>
        <v>52931343010.47</v>
      </c>
      <c r="J71" s="25" t="s">
        <v>128</v>
      </c>
      <c r="K71" s="38">
        <f t="shared" si="2"/>
        <v>52931343010.47</v>
      </c>
    </row>
    <row r="72" spans="1:11" ht="25.5">
      <c r="A72" s="19" t="s">
        <v>124</v>
      </c>
      <c r="B72" s="19" t="s">
        <v>29</v>
      </c>
      <c r="C72" s="19" t="s">
        <v>177</v>
      </c>
      <c r="D72" s="20">
        <v>49119</v>
      </c>
      <c r="E72" s="19" t="s">
        <v>35</v>
      </c>
      <c r="F72" s="19" t="s">
        <v>178</v>
      </c>
      <c r="G72" s="21">
        <v>0</v>
      </c>
      <c r="H72" s="37">
        <v>1601100</v>
      </c>
      <c r="I72" s="21">
        <f t="shared" si="3"/>
        <v>52929741910.47</v>
      </c>
      <c r="J72" s="25" t="s">
        <v>37</v>
      </c>
      <c r="K72" s="38">
        <f t="shared" si="2"/>
        <v>52929741910.47</v>
      </c>
    </row>
    <row r="73" spans="1:11" ht="25.5">
      <c r="A73" s="19" t="s">
        <v>124</v>
      </c>
      <c r="B73" s="19" t="s">
        <v>29</v>
      </c>
      <c r="C73" s="19" t="s">
        <v>179</v>
      </c>
      <c r="D73" s="20">
        <v>49120</v>
      </c>
      <c r="E73" s="19" t="s">
        <v>35</v>
      </c>
      <c r="F73" s="19" t="s">
        <v>180</v>
      </c>
      <c r="G73" s="21">
        <v>0</v>
      </c>
      <c r="H73" s="37">
        <v>1250700</v>
      </c>
      <c r="I73" s="21">
        <f t="shared" si="3"/>
        <v>52928491210.47</v>
      </c>
      <c r="J73" s="25" t="s">
        <v>37</v>
      </c>
      <c r="K73" s="38">
        <f t="shared" si="2"/>
        <v>52928491210.47</v>
      </c>
    </row>
    <row r="74" spans="1:11" ht="25.5">
      <c r="A74" s="19" t="s">
        <v>124</v>
      </c>
      <c r="B74" s="19" t="s">
        <v>29</v>
      </c>
      <c r="C74" s="19" t="s">
        <v>181</v>
      </c>
      <c r="D74" s="20">
        <v>49121</v>
      </c>
      <c r="E74" s="19" t="s">
        <v>35</v>
      </c>
      <c r="F74" s="19" t="s">
        <v>182</v>
      </c>
      <c r="G74" s="21">
        <v>0</v>
      </c>
      <c r="H74" s="37">
        <v>178700</v>
      </c>
      <c r="I74" s="21">
        <f t="shared" si="3"/>
        <v>52928312510.47</v>
      </c>
      <c r="J74" s="25" t="s">
        <v>37</v>
      </c>
      <c r="K74" s="38">
        <f t="shared" si="2"/>
        <v>52928312510.47</v>
      </c>
    </row>
    <row r="75" spans="1:11" ht="25.5">
      <c r="A75" s="19" t="s">
        <v>124</v>
      </c>
      <c r="B75" s="19" t="s">
        <v>29</v>
      </c>
      <c r="C75" s="19" t="s">
        <v>183</v>
      </c>
      <c r="D75" s="20">
        <v>49122</v>
      </c>
      <c r="E75" s="19" t="s">
        <v>35</v>
      </c>
      <c r="F75" s="19" t="s">
        <v>184</v>
      </c>
      <c r="G75" s="21">
        <v>0</v>
      </c>
      <c r="H75" s="37">
        <v>268100</v>
      </c>
      <c r="I75" s="21">
        <f t="shared" si="3"/>
        <v>52928044410.47</v>
      </c>
      <c r="J75" s="25" t="s">
        <v>37</v>
      </c>
      <c r="K75" s="38">
        <f t="shared" si="2"/>
        <v>52928044410.47</v>
      </c>
    </row>
    <row r="76" spans="1:11" ht="25.5">
      <c r="A76" s="19" t="s">
        <v>124</v>
      </c>
      <c r="B76" s="19" t="s">
        <v>29</v>
      </c>
      <c r="C76" s="19" t="s">
        <v>185</v>
      </c>
      <c r="D76" s="20">
        <v>49123</v>
      </c>
      <c r="E76" s="19" t="s">
        <v>35</v>
      </c>
      <c r="F76" s="19" t="s">
        <v>186</v>
      </c>
      <c r="G76" s="21">
        <v>0</v>
      </c>
      <c r="H76" s="37">
        <v>357400</v>
      </c>
      <c r="I76" s="21">
        <f t="shared" si="3"/>
        <v>52927687010.47</v>
      </c>
      <c r="J76" s="25" t="s">
        <v>37</v>
      </c>
      <c r="K76" s="38">
        <f t="shared" si="2"/>
        <v>52927687010.47</v>
      </c>
    </row>
    <row r="77" spans="1:11" ht="25.5">
      <c r="A77" s="19" t="s">
        <v>124</v>
      </c>
      <c r="B77" s="19" t="s">
        <v>29</v>
      </c>
      <c r="C77" s="19" t="s">
        <v>187</v>
      </c>
      <c r="D77" s="20">
        <v>49125</v>
      </c>
      <c r="E77" s="19" t="s">
        <v>126</v>
      </c>
      <c r="F77" s="19" t="s">
        <v>188</v>
      </c>
      <c r="G77" s="21">
        <v>0</v>
      </c>
      <c r="H77" s="165">
        <v>1457313</v>
      </c>
      <c r="I77" s="21">
        <f t="shared" si="3"/>
        <v>52926229697.47</v>
      </c>
      <c r="J77" s="25" t="s">
        <v>128</v>
      </c>
      <c r="K77" s="38">
        <f t="shared" si="2"/>
        <v>52926229697.47</v>
      </c>
    </row>
    <row r="78" spans="1:11" ht="25.5">
      <c r="A78" s="19" t="s">
        <v>124</v>
      </c>
      <c r="B78" s="19" t="s">
        <v>29</v>
      </c>
      <c r="C78" s="19" t="s">
        <v>189</v>
      </c>
      <c r="D78" s="20">
        <v>49126</v>
      </c>
      <c r="E78" s="19" t="s">
        <v>35</v>
      </c>
      <c r="F78" s="19" t="s">
        <v>190</v>
      </c>
      <c r="G78" s="21">
        <v>0</v>
      </c>
      <c r="H78" s="37">
        <v>2490800</v>
      </c>
      <c r="I78" s="21">
        <f t="shared" si="3"/>
        <v>52923738897.47</v>
      </c>
      <c r="J78" s="25" t="s">
        <v>37</v>
      </c>
      <c r="K78" s="38">
        <f t="shared" si="2"/>
        <v>52923738897.47</v>
      </c>
    </row>
    <row r="79" spans="1:11" ht="25.5">
      <c r="A79" s="19" t="s">
        <v>124</v>
      </c>
      <c r="B79" s="19" t="s">
        <v>29</v>
      </c>
      <c r="C79" s="19" t="s">
        <v>191</v>
      </c>
      <c r="D79" s="20">
        <v>49127</v>
      </c>
      <c r="E79" s="19" t="s">
        <v>35</v>
      </c>
      <c r="F79" s="19" t="s">
        <v>192</v>
      </c>
      <c r="G79" s="21">
        <v>0</v>
      </c>
      <c r="H79" s="37">
        <v>1928300</v>
      </c>
      <c r="I79" s="21">
        <f t="shared" si="3"/>
        <v>52921810597.47</v>
      </c>
      <c r="J79" s="25" t="s">
        <v>37</v>
      </c>
      <c r="K79" s="38">
        <f t="shared" si="2"/>
        <v>52921810597.47</v>
      </c>
    </row>
    <row r="80" spans="1:11" ht="25.5">
      <c r="A80" s="19" t="s">
        <v>124</v>
      </c>
      <c r="B80" s="19" t="s">
        <v>29</v>
      </c>
      <c r="C80" s="19" t="s">
        <v>193</v>
      </c>
      <c r="D80" s="20">
        <v>49128</v>
      </c>
      <c r="E80" s="19" t="s">
        <v>35</v>
      </c>
      <c r="F80" s="19" t="s">
        <v>194</v>
      </c>
      <c r="G80" s="21">
        <v>0</v>
      </c>
      <c r="H80" s="37">
        <v>271900</v>
      </c>
      <c r="I80" s="21">
        <f t="shared" si="3"/>
        <v>52921538697.47</v>
      </c>
      <c r="J80" s="25" t="s">
        <v>37</v>
      </c>
      <c r="K80" s="38">
        <f t="shared" si="2"/>
        <v>52921538697.47</v>
      </c>
    </row>
    <row r="81" spans="1:11" ht="25.5">
      <c r="A81" s="19" t="s">
        <v>124</v>
      </c>
      <c r="B81" s="19" t="s">
        <v>29</v>
      </c>
      <c r="C81" s="19" t="s">
        <v>195</v>
      </c>
      <c r="D81" s="20">
        <v>49129</v>
      </c>
      <c r="E81" s="19" t="s">
        <v>35</v>
      </c>
      <c r="F81" s="19" t="s">
        <v>196</v>
      </c>
      <c r="G81" s="21">
        <v>0</v>
      </c>
      <c r="H81" s="37">
        <v>407800</v>
      </c>
      <c r="I81" s="21">
        <f t="shared" si="3"/>
        <v>52921130897.47</v>
      </c>
      <c r="J81" s="25" t="s">
        <v>37</v>
      </c>
      <c r="K81" s="38">
        <f t="shared" si="2"/>
        <v>52921130897.47</v>
      </c>
    </row>
    <row r="82" spans="1:11" ht="25.5">
      <c r="A82" s="19" t="s">
        <v>124</v>
      </c>
      <c r="B82" s="19" t="s">
        <v>29</v>
      </c>
      <c r="C82" s="19" t="s">
        <v>197</v>
      </c>
      <c r="D82" s="20">
        <v>49130</v>
      </c>
      <c r="E82" s="19" t="s">
        <v>35</v>
      </c>
      <c r="F82" s="19" t="s">
        <v>198</v>
      </c>
      <c r="G82" s="21">
        <v>0</v>
      </c>
      <c r="H82" s="37">
        <v>543700</v>
      </c>
      <c r="I82" s="21">
        <f t="shared" si="3"/>
        <v>52920587197.47</v>
      </c>
      <c r="J82" s="25" t="s">
        <v>37</v>
      </c>
      <c r="K82" s="38">
        <f t="shared" si="2"/>
        <v>52920587197.47</v>
      </c>
    </row>
    <row r="83" spans="1:11" ht="25.5">
      <c r="A83" s="19" t="s">
        <v>199</v>
      </c>
      <c r="B83" s="19" t="s">
        <v>29</v>
      </c>
      <c r="C83" s="19" t="s">
        <v>200</v>
      </c>
      <c r="D83" s="20">
        <v>50771</v>
      </c>
      <c r="E83" s="19" t="s">
        <v>35</v>
      </c>
      <c r="F83" s="19" t="s">
        <v>201</v>
      </c>
      <c r="G83" s="21">
        <v>0</v>
      </c>
      <c r="H83" s="21">
        <v>4048993</v>
      </c>
      <c r="I83" s="21">
        <f t="shared" si="3"/>
        <v>52916538204.47</v>
      </c>
      <c r="J83" s="25" t="s">
        <v>37</v>
      </c>
      <c r="K83" s="38">
        <f t="shared" si="2"/>
        <v>52916538204.47</v>
      </c>
    </row>
    <row r="84" spans="1:11" ht="60">
      <c r="A84" s="19" t="s">
        <v>202</v>
      </c>
      <c r="B84" s="19" t="s">
        <v>203</v>
      </c>
      <c r="C84" s="19" t="s">
        <v>204</v>
      </c>
      <c r="D84" s="20">
        <v>63229</v>
      </c>
      <c r="E84" s="19" t="s">
        <v>205</v>
      </c>
      <c r="F84" s="19" t="s">
        <v>15</v>
      </c>
      <c r="G84" s="31">
        <v>1385567</v>
      </c>
      <c r="H84" s="21">
        <v>0</v>
      </c>
      <c r="I84" s="21">
        <f t="shared" si="3"/>
        <v>52917923771.47</v>
      </c>
      <c r="J84" s="25" t="s">
        <v>206</v>
      </c>
      <c r="K84" s="38">
        <f t="shared" si="2"/>
        <v>52917923771.47</v>
      </c>
    </row>
    <row r="85" spans="1:11" ht="36">
      <c r="A85" s="33" t="s">
        <v>207</v>
      </c>
      <c r="B85" s="33" t="s">
        <v>29</v>
      </c>
      <c r="C85" s="33" t="s">
        <v>208</v>
      </c>
      <c r="D85" s="34">
        <v>53454</v>
      </c>
      <c r="E85" s="33" t="s">
        <v>31</v>
      </c>
      <c r="F85" s="33" t="s">
        <v>209</v>
      </c>
      <c r="G85" s="35">
        <v>0</v>
      </c>
      <c r="H85" s="35">
        <v>0</v>
      </c>
      <c r="I85" s="35">
        <f t="shared" si="3"/>
        <v>52917923771.47</v>
      </c>
      <c r="J85" s="36" t="s">
        <v>33</v>
      </c>
      <c r="K85" s="38">
        <f t="shared" si="2"/>
        <v>52917923771.47</v>
      </c>
    </row>
    <row r="86" spans="1:11" ht="36">
      <c r="A86" s="33" t="s">
        <v>207</v>
      </c>
      <c r="B86" s="33" t="s">
        <v>29</v>
      </c>
      <c r="C86" s="33" t="s">
        <v>208</v>
      </c>
      <c r="D86" s="34">
        <v>53454</v>
      </c>
      <c r="E86" s="33" t="s">
        <v>31</v>
      </c>
      <c r="F86" s="33" t="s">
        <v>209</v>
      </c>
      <c r="G86" s="35">
        <v>0</v>
      </c>
      <c r="H86" s="35">
        <v>0</v>
      </c>
      <c r="I86" s="35">
        <f t="shared" si="3"/>
        <v>52917923771.47</v>
      </c>
      <c r="J86" s="36" t="s">
        <v>33</v>
      </c>
      <c r="K86" s="38">
        <f t="shared" si="2"/>
        <v>52917923771.47</v>
      </c>
    </row>
    <row r="87" spans="1:11" ht="25.5">
      <c r="A87" s="19" t="s">
        <v>207</v>
      </c>
      <c r="B87" s="19" t="s">
        <v>29</v>
      </c>
      <c r="C87" s="19" t="s">
        <v>210</v>
      </c>
      <c r="D87" s="20">
        <v>53467</v>
      </c>
      <c r="E87" s="19" t="s">
        <v>35</v>
      </c>
      <c r="F87" s="19" t="s">
        <v>211</v>
      </c>
      <c r="G87" s="21">
        <v>0</v>
      </c>
      <c r="H87" s="21">
        <v>9149486</v>
      </c>
      <c r="I87" s="21">
        <f t="shared" si="3"/>
        <v>52908774285.47</v>
      </c>
      <c r="J87" s="25" t="s">
        <v>37</v>
      </c>
      <c r="K87" s="38">
        <f t="shared" si="2"/>
        <v>52908774285.47</v>
      </c>
    </row>
    <row r="88" spans="1:11" ht="25.5">
      <c r="A88" s="19" t="s">
        <v>207</v>
      </c>
      <c r="B88" s="19" t="s">
        <v>29</v>
      </c>
      <c r="C88" s="19" t="s">
        <v>212</v>
      </c>
      <c r="D88" s="20">
        <v>53796</v>
      </c>
      <c r="E88" s="19" t="s">
        <v>35</v>
      </c>
      <c r="F88" s="19" t="s">
        <v>213</v>
      </c>
      <c r="G88" s="21">
        <v>0</v>
      </c>
      <c r="H88" s="165">
        <v>71748</v>
      </c>
      <c r="I88" s="21">
        <f t="shared" si="3"/>
        <v>52908702537.47</v>
      </c>
      <c r="J88" s="25" t="s">
        <v>37</v>
      </c>
      <c r="K88" s="38">
        <f t="shared" si="2"/>
        <v>52908702537.47</v>
      </c>
    </row>
    <row r="89" spans="1:11" ht="25.5">
      <c r="A89" s="19" t="s">
        <v>207</v>
      </c>
      <c r="B89" s="19" t="s">
        <v>29</v>
      </c>
      <c r="C89" s="19" t="s">
        <v>214</v>
      </c>
      <c r="D89" s="20">
        <v>54062</v>
      </c>
      <c r="E89" s="19" t="s">
        <v>35</v>
      </c>
      <c r="F89" s="19" t="s">
        <v>215</v>
      </c>
      <c r="G89" s="21">
        <v>0</v>
      </c>
      <c r="H89" s="164">
        <v>46687750</v>
      </c>
      <c r="I89" s="21">
        <f t="shared" si="3"/>
        <v>52862014787.47</v>
      </c>
      <c r="J89" s="25" t="s">
        <v>37</v>
      </c>
      <c r="K89" s="38">
        <f t="shared" si="2"/>
        <v>52862014787.47</v>
      </c>
    </row>
    <row r="90" spans="1:11" ht="25.5">
      <c r="A90" s="19" t="s">
        <v>207</v>
      </c>
      <c r="B90" s="19" t="s">
        <v>29</v>
      </c>
      <c r="C90" s="19" t="s">
        <v>216</v>
      </c>
      <c r="D90" s="20">
        <v>54063</v>
      </c>
      <c r="E90" s="19" t="s">
        <v>35</v>
      </c>
      <c r="F90" s="19" t="s">
        <v>217</v>
      </c>
      <c r="G90" s="21">
        <v>0</v>
      </c>
      <c r="H90" s="164">
        <v>7536250</v>
      </c>
      <c r="I90" s="21">
        <f t="shared" si="3"/>
        <v>52854478537.47</v>
      </c>
      <c r="J90" s="25" t="s">
        <v>37</v>
      </c>
      <c r="K90" s="38">
        <f t="shared" si="2"/>
        <v>52854478537.47</v>
      </c>
    </row>
    <row r="91" spans="1:11" ht="25.5">
      <c r="A91" s="19" t="s">
        <v>207</v>
      </c>
      <c r="B91" s="19" t="s">
        <v>29</v>
      </c>
      <c r="C91" s="19" t="s">
        <v>218</v>
      </c>
      <c r="D91" s="20">
        <v>54064</v>
      </c>
      <c r="E91" s="19" t="s">
        <v>35</v>
      </c>
      <c r="F91" s="19" t="s">
        <v>219</v>
      </c>
      <c r="G91" s="21">
        <v>0</v>
      </c>
      <c r="H91" s="164">
        <v>2700000</v>
      </c>
      <c r="I91" s="21">
        <f t="shared" si="3"/>
        <v>52851778537.47</v>
      </c>
      <c r="J91" s="25" t="s">
        <v>37</v>
      </c>
      <c r="K91" s="38">
        <f t="shared" si="2"/>
        <v>52851778537.47</v>
      </c>
    </row>
    <row r="92" spans="1:11" ht="25.5">
      <c r="A92" s="19" t="s">
        <v>207</v>
      </c>
      <c r="B92" s="19" t="s">
        <v>29</v>
      </c>
      <c r="C92" s="19" t="s">
        <v>220</v>
      </c>
      <c r="D92" s="20">
        <v>54065</v>
      </c>
      <c r="E92" s="19" t="s">
        <v>35</v>
      </c>
      <c r="F92" s="19" t="s">
        <v>221</v>
      </c>
      <c r="G92" s="21">
        <v>0</v>
      </c>
      <c r="H92" s="164">
        <v>4000000</v>
      </c>
      <c r="I92" s="21">
        <f t="shared" si="3"/>
        <v>52847778537.47</v>
      </c>
      <c r="J92" s="25" t="s">
        <v>37</v>
      </c>
      <c r="K92" s="38">
        <f t="shared" si="2"/>
        <v>52847778537.47</v>
      </c>
    </row>
    <row r="93" spans="1:11" ht="25.5">
      <c r="A93" s="19" t="s">
        <v>207</v>
      </c>
      <c r="B93" s="19" t="s">
        <v>29</v>
      </c>
      <c r="C93" s="19" t="s">
        <v>222</v>
      </c>
      <c r="D93" s="20">
        <v>54066</v>
      </c>
      <c r="E93" s="19" t="s">
        <v>35</v>
      </c>
      <c r="F93" s="19" t="s">
        <v>223</v>
      </c>
      <c r="G93" s="21">
        <v>0</v>
      </c>
      <c r="H93" s="164">
        <v>2500000</v>
      </c>
      <c r="I93" s="21">
        <f t="shared" si="3"/>
        <v>52845278537.47</v>
      </c>
      <c r="J93" s="25" t="s">
        <v>37</v>
      </c>
      <c r="K93" s="38">
        <f t="shared" si="2"/>
        <v>52845278537.47</v>
      </c>
    </row>
    <row r="94" spans="1:11" ht="25.5">
      <c r="A94" s="19" t="s">
        <v>207</v>
      </c>
      <c r="B94" s="19" t="s">
        <v>29</v>
      </c>
      <c r="C94" s="19" t="s">
        <v>224</v>
      </c>
      <c r="D94" s="20">
        <v>54067</v>
      </c>
      <c r="E94" s="19" t="s">
        <v>35</v>
      </c>
      <c r="F94" s="19" t="s">
        <v>225</v>
      </c>
      <c r="G94" s="21">
        <v>0</v>
      </c>
      <c r="H94" s="164">
        <v>2290000</v>
      </c>
      <c r="I94" s="21">
        <f t="shared" si="3"/>
        <v>52842988537.47</v>
      </c>
      <c r="J94" s="25" t="s">
        <v>37</v>
      </c>
      <c r="K94" s="38">
        <f t="shared" si="2"/>
        <v>52842988537.47</v>
      </c>
    </row>
    <row r="95" spans="1:11" ht="25.5">
      <c r="A95" s="19" t="s">
        <v>207</v>
      </c>
      <c r="B95" s="19" t="s">
        <v>29</v>
      </c>
      <c r="C95" s="19" t="s">
        <v>226</v>
      </c>
      <c r="D95" s="20">
        <v>54068</v>
      </c>
      <c r="E95" s="19" t="s">
        <v>35</v>
      </c>
      <c r="F95" s="19" t="s">
        <v>227</v>
      </c>
      <c r="G95" s="21">
        <v>0</v>
      </c>
      <c r="H95" s="164">
        <v>350000</v>
      </c>
      <c r="I95" s="21">
        <f t="shared" si="3"/>
        <v>52842638537.47</v>
      </c>
      <c r="J95" s="25" t="s">
        <v>37</v>
      </c>
      <c r="K95" s="38">
        <f t="shared" si="2"/>
        <v>52842638537.47</v>
      </c>
    </row>
    <row r="96" spans="1:11" ht="25.5">
      <c r="A96" s="19" t="s">
        <v>207</v>
      </c>
      <c r="B96" s="19" t="s">
        <v>29</v>
      </c>
      <c r="C96" s="19" t="s">
        <v>228</v>
      </c>
      <c r="D96" s="20">
        <v>54069</v>
      </c>
      <c r="E96" s="19" t="s">
        <v>35</v>
      </c>
      <c r="F96" s="19" t="s">
        <v>229</v>
      </c>
      <c r="G96" s="21">
        <v>0</v>
      </c>
      <c r="H96" s="164">
        <v>499950</v>
      </c>
      <c r="I96" s="21">
        <f t="shared" si="3"/>
        <v>52842138587.47</v>
      </c>
      <c r="J96" s="25" t="s">
        <v>37</v>
      </c>
      <c r="K96" s="38">
        <f t="shared" si="2"/>
        <v>52842138587.47</v>
      </c>
    </row>
    <row r="97" spans="1:11" ht="25.5">
      <c r="A97" s="19" t="s">
        <v>207</v>
      </c>
      <c r="B97" s="19" t="s">
        <v>29</v>
      </c>
      <c r="C97" s="19" t="s">
        <v>230</v>
      </c>
      <c r="D97" s="20">
        <v>54070</v>
      </c>
      <c r="E97" s="19" t="s">
        <v>35</v>
      </c>
      <c r="F97" s="19" t="s">
        <v>231</v>
      </c>
      <c r="G97" s="21">
        <v>0</v>
      </c>
      <c r="H97" s="164">
        <v>2000000</v>
      </c>
      <c r="I97" s="21">
        <f t="shared" si="3"/>
        <v>52840138587.47</v>
      </c>
      <c r="J97" s="25" t="s">
        <v>37</v>
      </c>
      <c r="K97" s="38">
        <f t="shared" si="2"/>
        <v>52840138587.47</v>
      </c>
    </row>
    <row r="98" spans="1:11" ht="25.5">
      <c r="A98" s="19" t="s">
        <v>207</v>
      </c>
      <c r="B98" s="19" t="s">
        <v>29</v>
      </c>
      <c r="C98" s="19" t="s">
        <v>232</v>
      </c>
      <c r="D98" s="20">
        <v>54071</v>
      </c>
      <c r="E98" s="19" t="s">
        <v>35</v>
      </c>
      <c r="F98" s="19" t="s">
        <v>233</v>
      </c>
      <c r="G98" s="21">
        <v>0</v>
      </c>
      <c r="H98" s="164">
        <v>1585942</v>
      </c>
      <c r="I98" s="21">
        <f t="shared" si="3"/>
        <v>52838552645.47</v>
      </c>
      <c r="J98" s="25" t="s">
        <v>37</v>
      </c>
      <c r="K98" s="38">
        <f t="shared" si="2"/>
        <v>52838552645.47</v>
      </c>
    </row>
    <row r="99" spans="1:11" ht="36">
      <c r="A99" s="19" t="s">
        <v>234</v>
      </c>
      <c r="B99" s="19" t="s">
        <v>29</v>
      </c>
      <c r="C99" s="19" t="s">
        <v>235</v>
      </c>
      <c r="D99" s="20">
        <v>54206</v>
      </c>
      <c r="E99" s="19" t="s">
        <v>31</v>
      </c>
      <c r="F99" s="19" t="s">
        <v>236</v>
      </c>
      <c r="G99" s="31">
        <v>226116</v>
      </c>
      <c r="H99" s="21">
        <v>0</v>
      </c>
      <c r="I99" s="21">
        <f t="shared" si="3"/>
        <v>52838778761.47</v>
      </c>
      <c r="J99" s="25" t="s">
        <v>33</v>
      </c>
      <c r="K99" s="38">
        <f t="shared" si="2"/>
        <v>52838778761.47</v>
      </c>
    </row>
    <row r="100" spans="1:11" ht="25.5">
      <c r="A100" s="19" t="s">
        <v>234</v>
      </c>
      <c r="B100" s="19" t="s">
        <v>29</v>
      </c>
      <c r="C100" s="19" t="s">
        <v>237</v>
      </c>
      <c r="D100" s="20">
        <v>55197</v>
      </c>
      <c r="E100" s="19" t="s">
        <v>126</v>
      </c>
      <c r="F100" s="19" t="s">
        <v>238</v>
      </c>
      <c r="G100" s="21">
        <v>0</v>
      </c>
      <c r="H100" s="165">
        <v>1188270</v>
      </c>
      <c r="I100" s="21">
        <f t="shared" si="3"/>
        <v>52837590491.47</v>
      </c>
      <c r="J100" s="25" t="s">
        <v>128</v>
      </c>
      <c r="K100" s="38">
        <f t="shared" si="2"/>
        <v>52837590491.47</v>
      </c>
    </row>
    <row r="101" spans="1:11" ht="25.5">
      <c r="A101" s="19" t="s">
        <v>234</v>
      </c>
      <c r="B101" s="19" t="s">
        <v>29</v>
      </c>
      <c r="C101" s="19" t="s">
        <v>239</v>
      </c>
      <c r="D101" s="20">
        <v>55232</v>
      </c>
      <c r="E101" s="19" t="s">
        <v>35</v>
      </c>
      <c r="F101" s="19" t="s">
        <v>240</v>
      </c>
      <c r="G101" s="21">
        <v>0</v>
      </c>
      <c r="H101" s="165">
        <v>8894294</v>
      </c>
      <c r="I101" s="21">
        <f t="shared" si="3"/>
        <v>52828696197.47</v>
      </c>
      <c r="J101" s="25" t="s">
        <v>37</v>
      </c>
      <c r="K101" s="38">
        <f t="shared" si="2"/>
        <v>52828696197.47</v>
      </c>
    </row>
    <row r="102" spans="1:11" ht="25.5">
      <c r="A102" s="19" t="s">
        <v>234</v>
      </c>
      <c r="B102" s="19" t="s">
        <v>29</v>
      </c>
      <c r="C102" s="19" t="s">
        <v>241</v>
      </c>
      <c r="D102" s="20">
        <v>55387</v>
      </c>
      <c r="E102" s="19" t="s">
        <v>35</v>
      </c>
      <c r="F102" s="19" t="s">
        <v>242</v>
      </c>
      <c r="G102" s="21">
        <v>0</v>
      </c>
      <c r="H102" s="74">
        <v>2468769</v>
      </c>
      <c r="I102" s="21">
        <f t="shared" si="3"/>
        <v>52826227428.47</v>
      </c>
      <c r="J102" s="25" t="s">
        <v>37</v>
      </c>
      <c r="K102" s="38">
        <f t="shared" si="2"/>
        <v>52826227428.47</v>
      </c>
    </row>
    <row r="103" spans="1:11" ht="25.5">
      <c r="A103" s="19" t="s">
        <v>234</v>
      </c>
      <c r="B103" s="19" t="s">
        <v>29</v>
      </c>
      <c r="C103" s="19" t="s">
        <v>243</v>
      </c>
      <c r="D103" s="20">
        <v>55391</v>
      </c>
      <c r="E103" s="19" t="s">
        <v>35</v>
      </c>
      <c r="F103" s="19" t="s">
        <v>244</v>
      </c>
      <c r="G103" s="21">
        <v>0</v>
      </c>
      <c r="H103" s="165">
        <v>54269246</v>
      </c>
      <c r="I103" s="21">
        <f t="shared" si="3"/>
        <v>52771958182.47</v>
      </c>
      <c r="J103" s="25" t="s">
        <v>37</v>
      </c>
      <c r="K103" s="38">
        <f t="shared" si="2"/>
        <v>52771958182.47</v>
      </c>
    </row>
    <row r="104" spans="1:11" ht="25.5">
      <c r="A104" s="19" t="s">
        <v>234</v>
      </c>
      <c r="B104" s="19" t="s">
        <v>29</v>
      </c>
      <c r="C104" s="19" t="s">
        <v>245</v>
      </c>
      <c r="D104" s="20">
        <v>55395</v>
      </c>
      <c r="E104" s="19" t="s">
        <v>126</v>
      </c>
      <c r="F104" s="19" t="s">
        <v>246</v>
      </c>
      <c r="G104" s="21">
        <v>0</v>
      </c>
      <c r="H104" s="21">
        <v>1737648</v>
      </c>
      <c r="I104" s="21">
        <f t="shared" si="3"/>
        <v>52770220534.47</v>
      </c>
      <c r="J104" s="25" t="s">
        <v>128</v>
      </c>
      <c r="K104" s="38">
        <f t="shared" si="2"/>
        <v>52770220534.47</v>
      </c>
    </row>
    <row r="105" spans="1:11" ht="25.5">
      <c r="A105" s="19" t="s">
        <v>234</v>
      </c>
      <c r="B105" s="19" t="s">
        <v>29</v>
      </c>
      <c r="C105" s="19" t="s">
        <v>247</v>
      </c>
      <c r="D105" s="20">
        <v>55535</v>
      </c>
      <c r="E105" s="19" t="s">
        <v>35</v>
      </c>
      <c r="F105" s="19" t="s">
        <v>248</v>
      </c>
      <c r="G105" s="21">
        <v>0</v>
      </c>
      <c r="H105" s="21">
        <v>772751</v>
      </c>
      <c r="I105" s="21">
        <f t="shared" si="3"/>
        <v>52769447783.47</v>
      </c>
      <c r="J105" s="25" t="s">
        <v>37</v>
      </c>
      <c r="K105" s="38"/>
    </row>
    <row r="106" spans="1:11" ht="36">
      <c r="A106" s="19" t="s">
        <v>249</v>
      </c>
      <c r="B106" s="19" t="s">
        <v>29</v>
      </c>
      <c r="C106" s="19" t="s">
        <v>250</v>
      </c>
      <c r="D106" s="20">
        <v>55709</v>
      </c>
      <c r="E106" s="19" t="s">
        <v>31</v>
      </c>
      <c r="F106" s="19" t="s">
        <v>251</v>
      </c>
      <c r="G106" s="31">
        <v>161381113.06</v>
      </c>
      <c r="H106" s="21">
        <v>0</v>
      </c>
      <c r="I106" s="21">
        <f t="shared" si="3"/>
        <v>52930828896.53</v>
      </c>
      <c r="J106" s="25" t="s">
        <v>33</v>
      </c>
      <c r="K106" s="38"/>
    </row>
    <row r="107" spans="1:11" ht="36">
      <c r="A107" s="19" t="s">
        <v>249</v>
      </c>
      <c r="B107" s="19" t="s">
        <v>29</v>
      </c>
      <c r="C107" s="19" t="s">
        <v>252</v>
      </c>
      <c r="D107" s="20">
        <v>55711</v>
      </c>
      <c r="E107" s="19" t="s">
        <v>31</v>
      </c>
      <c r="F107" s="19" t="s">
        <v>253</v>
      </c>
      <c r="G107" s="31">
        <v>6144554</v>
      </c>
      <c r="H107" s="21">
        <v>0</v>
      </c>
      <c r="I107" s="21">
        <f t="shared" si="3"/>
        <v>52936973450.53</v>
      </c>
      <c r="J107" s="25" t="s">
        <v>33</v>
      </c>
      <c r="K107" s="38"/>
    </row>
    <row r="108" spans="1:11" ht="36">
      <c r="A108" s="19" t="s">
        <v>249</v>
      </c>
      <c r="B108" s="19" t="s">
        <v>29</v>
      </c>
      <c r="C108" s="19" t="s">
        <v>254</v>
      </c>
      <c r="D108" s="20">
        <v>55772</v>
      </c>
      <c r="E108" s="19" t="s">
        <v>31</v>
      </c>
      <c r="F108" s="19" t="s">
        <v>255</v>
      </c>
      <c r="G108" s="31">
        <v>2185878</v>
      </c>
      <c r="H108" s="21">
        <v>0</v>
      </c>
      <c r="I108" s="21">
        <f t="shared" si="3"/>
        <v>52939159328.53</v>
      </c>
      <c r="J108" s="25" t="s">
        <v>33</v>
      </c>
      <c r="K108" s="38"/>
    </row>
    <row r="109" spans="1:11" ht="36">
      <c r="A109" s="19" t="s">
        <v>249</v>
      </c>
      <c r="B109" s="19" t="s">
        <v>29</v>
      </c>
      <c r="C109" s="19" t="s">
        <v>256</v>
      </c>
      <c r="D109" s="20">
        <v>55773</v>
      </c>
      <c r="E109" s="19" t="s">
        <v>31</v>
      </c>
      <c r="F109" s="19" t="s">
        <v>257</v>
      </c>
      <c r="G109" s="31">
        <v>3281208</v>
      </c>
      <c r="H109" s="21">
        <v>0</v>
      </c>
      <c r="I109" s="21">
        <f t="shared" si="3"/>
        <v>52942440536.53</v>
      </c>
      <c r="J109" s="25" t="s">
        <v>33</v>
      </c>
      <c r="K109" s="38"/>
    </row>
    <row r="110" spans="1:11" ht="25.5">
      <c r="A110" s="19" t="s">
        <v>249</v>
      </c>
      <c r="B110" s="19" t="s">
        <v>29</v>
      </c>
      <c r="C110" s="19" t="s">
        <v>258</v>
      </c>
      <c r="D110" s="20">
        <v>56487</v>
      </c>
      <c r="E110" s="19" t="s">
        <v>126</v>
      </c>
      <c r="F110" s="19" t="s">
        <v>259</v>
      </c>
      <c r="G110" s="21">
        <v>0</v>
      </c>
      <c r="H110" s="74">
        <v>138535310</v>
      </c>
      <c r="I110" s="21">
        <f t="shared" si="3"/>
        <v>52803905226.53</v>
      </c>
      <c r="J110" s="25" t="s">
        <v>128</v>
      </c>
      <c r="K110" s="38"/>
    </row>
    <row r="111" spans="1:11" ht="25.5">
      <c r="A111" s="19" t="s">
        <v>249</v>
      </c>
      <c r="B111" s="19" t="s">
        <v>29</v>
      </c>
      <c r="C111" s="19" t="s">
        <v>260</v>
      </c>
      <c r="D111" s="20">
        <v>56494</v>
      </c>
      <c r="E111" s="19" t="s">
        <v>126</v>
      </c>
      <c r="F111" s="19" t="s">
        <v>261</v>
      </c>
      <c r="G111" s="21">
        <v>0</v>
      </c>
      <c r="H111" s="74">
        <v>2499750</v>
      </c>
      <c r="I111" s="21">
        <f t="shared" si="3"/>
        <v>52801405476.53</v>
      </c>
      <c r="J111" s="25" t="s">
        <v>128</v>
      </c>
      <c r="K111" s="38"/>
    </row>
    <row r="112" spans="1:11" ht="25.5">
      <c r="A112" s="19" t="s">
        <v>249</v>
      </c>
      <c r="B112" s="19" t="s">
        <v>29</v>
      </c>
      <c r="C112" s="19" t="s">
        <v>262</v>
      </c>
      <c r="D112" s="20">
        <v>56495</v>
      </c>
      <c r="E112" s="19" t="s">
        <v>126</v>
      </c>
      <c r="F112" s="19" t="s">
        <v>263</v>
      </c>
      <c r="G112" s="21">
        <v>0</v>
      </c>
      <c r="H112" s="74">
        <v>286181</v>
      </c>
      <c r="I112" s="21">
        <f t="shared" si="3"/>
        <v>52801119295.53</v>
      </c>
      <c r="J112" s="25" t="s">
        <v>128</v>
      </c>
      <c r="K112" s="38"/>
    </row>
    <row r="113" spans="1:11" ht="25.5">
      <c r="A113" s="19" t="s">
        <v>249</v>
      </c>
      <c r="B113" s="19" t="s">
        <v>29</v>
      </c>
      <c r="C113" s="19" t="s">
        <v>264</v>
      </c>
      <c r="D113" s="20">
        <v>56496</v>
      </c>
      <c r="E113" s="19" t="s">
        <v>126</v>
      </c>
      <c r="F113" s="19" t="s">
        <v>265</v>
      </c>
      <c r="G113" s="21">
        <v>0</v>
      </c>
      <c r="H113" s="74">
        <v>33627</v>
      </c>
      <c r="I113" s="21">
        <f t="shared" si="3"/>
        <v>52801085668.53</v>
      </c>
      <c r="J113" s="25" t="s">
        <v>128</v>
      </c>
      <c r="K113" s="38"/>
    </row>
    <row r="114" spans="1:11" ht="25.5">
      <c r="A114" s="19" t="s">
        <v>249</v>
      </c>
      <c r="B114" s="19" t="s">
        <v>29</v>
      </c>
      <c r="C114" s="19" t="s">
        <v>266</v>
      </c>
      <c r="D114" s="20">
        <v>56882</v>
      </c>
      <c r="E114" s="19" t="s">
        <v>35</v>
      </c>
      <c r="F114" s="19" t="s">
        <v>267</v>
      </c>
      <c r="G114" s="21">
        <v>0</v>
      </c>
      <c r="H114" s="21">
        <v>226116</v>
      </c>
      <c r="I114" s="21">
        <f t="shared" si="3"/>
        <v>52800859552.53</v>
      </c>
      <c r="J114" s="25" t="s">
        <v>37</v>
      </c>
      <c r="K114" s="38"/>
    </row>
    <row r="115" spans="1:11" ht="25.5">
      <c r="A115" s="19" t="s">
        <v>249</v>
      </c>
      <c r="B115" s="19" t="s">
        <v>29</v>
      </c>
      <c r="C115" s="19" t="s">
        <v>268</v>
      </c>
      <c r="D115" s="20">
        <v>56893</v>
      </c>
      <c r="E115" s="19" t="s">
        <v>126</v>
      </c>
      <c r="F115" s="19" t="s">
        <v>269</v>
      </c>
      <c r="G115" s="21">
        <v>0</v>
      </c>
      <c r="H115" s="74">
        <v>1657397</v>
      </c>
      <c r="I115" s="21">
        <f t="shared" si="3"/>
        <v>52799202155.53</v>
      </c>
      <c r="J115" s="25" t="s">
        <v>128</v>
      </c>
      <c r="K115" s="38"/>
    </row>
    <row r="116" spans="1:11" ht="25.5">
      <c r="A116" s="19" t="s">
        <v>249</v>
      </c>
      <c r="B116" s="19" t="s">
        <v>29</v>
      </c>
      <c r="C116" s="19" t="s">
        <v>270</v>
      </c>
      <c r="D116" s="20">
        <v>56894</v>
      </c>
      <c r="E116" s="19" t="s">
        <v>126</v>
      </c>
      <c r="F116" s="19" t="s">
        <v>271</v>
      </c>
      <c r="G116" s="21">
        <v>0</v>
      </c>
      <c r="H116" s="74">
        <v>938364</v>
      </c>
      <c r="I116" s="21">
        <f t="shared" si="3"/>
        <v>52798263791.53</v>
      </c>
      <c r="J116" s="25" t="s">
        <v>128</v>
      </c>
      <c r="K116" s="38"/>
    </row>
    <row r="117" spans="1:11" ht="25.5">
      <c r="A117" s="19" t="s">
        <v>249</v>
      </c>
      <c r="B117" s="19" t="s">
        <v>29</v>
      </c>
      <c r="C117" s="19" t="s">
        <v>272</v>
      </c>
      <c r="D117" s="20">
        <v>56895</v>
      </c>
      <c r="E117" s="19" t="s">
        <v>126</v>
      </c>
      <c r="F117" s="19" t="s">
        <v>273</v>
      </c>
      <c r="G117" s="21">
        <v>0</v>
      </c>
      <c r="H117" s="74">
        <v>827616</v>
      </c>
      <c r="I117" s="21">
        <f t="shared" si="3"/>
        <v>52797436175.53</v>
      </c>
      <c r="J117" s="25" t="s">
        <v>128</v>
      </c>
      <c r="K117" s="38"/>
    </row>
    <row r="118" spans="1:11" ht="25.5">
      <c r="A118" s="19" t="s">
        <v>249</v>
      </c>
      <c r="B118" s="19" t="s">
        <v>29</v>
      </c>
      <c r="C118" s="19" t="s">
        <v>274</v>
      </c>
      <c r="D118" s="20">
        <v>56896</v>
      </c>
      <c r="E118" s="19" t="s">
        <v>126</v>
      </c>
      <c r="F118" s="19" t="s">
        <v>275</v>
      </c>
      <c r="G118" s="21">
        <v>0</v>
      </c>
      <c r="H118" s="74">
        <v>339325</v>
      </c>
      <c r="I118" s="21">
        <f t="shared" si="3"/>
        <v>52797096850.53</v>
      </c>
      <c r="J118" s="25" t="s">
        <v>128</v>
      </c>
      <c r="K118" s="38"/>
    </row>
    <row r="119" spans="1:11" ht="25.5">
      <c r="A119" s="19" t="s">
        <v>249</v>
      </c>
      <c r="B119" s="19" t="s">
        <v>29</v>
      </c>
      <c r="C119" s="19" t="s">
        <v>276</v>
      </c>
      <c r="D119" s="20">
        <v>56897</v>
      </c>
      <c r="E119" s="19" t="s">
        <v>126</v>
      </c>
      <c r="F119" s="19" t="s">
        <v>277</v>
      </c>
      <c r="G119" s="21">
        <v>0</v>
      </c>
      <c r="H119" s="74">
        <v>313009.5</v>
      </c>
      <c r="I119" s="21">
        <f t="shared" si="3"/>
        <v>52796783841.03</v>
      </c>
      <c r="J119" s="25" t="s">
        <v>128</v>
      </c>
      <c r="K119" s="38"/>
    </row>
    <row r="120" spans="1:11" ht="25.5">
      <c r="A120" s="19" t="s">
        <v>278</v>
      </c>
      <c r="B120" s="19" t="s">
        <v>29</v>
      </c>
      <c r="C120" s="19" t="s">
        <v>279</v>
      </c>
      <c r="D120" s="20">
        <v>59627</v>
      </c>
      <c r="E120" s="19" t="s">
        <v>35</v>
      </c>
      <c r="F120" s="19" t="s">
        <v>280</v>
      </c>
      <c r="G120" s="21">
        <v>0</v>
      </c>
      <c r="H120" s="165">
        <v>2185878</v>
      </c>
      <c r="I120" s="21">
        <f t="shared" si="3"/>
        <v>52794597963.03</v>
      </c>
      <c r="J120" s="25" t="s">
        <v>37</v>
      </c>
      <c r="K120" s="38">
        <f t="shared" si="2"/>
        <v>52794597963.03</v>
      </c>
    </row>
    <row r="121" spans="1:11" ht="25.5">
      <c r="A121" s="19" t="s">
        <v>278</v>
      </c>
      <c r="B121" s="19" t="s">
        <v>29</v>
      </c>
      <c r="C121" s="19" t="s">
        <v>281</v>
      </c>
      <c r="D121" s="20">
        <v>59628</v>
      </c>
      <c r="E121" s="19" t="s">
        <v>35</v>
      </c>
      <c r="F121" s="19" t="s">
        <v>282</v>
      </c>
      <c r="G121" s="21">
        <v>0</v>
      </c>
      <c r="H121" s="165">
        <v>3281208</v>
      </c>
      <c r="I121" s="21">
        <f t="shared" si="3"/>
        <v>52791316755.03</v>
      </c>
      <c r="J121" s="25" t="s">
        <v>37</v>
      </c>
      <c r="K121" s="38">
        <f t="shared" si="2"/>
        <v>52791316755.03</v>
      </c>
    </row>
    <row r="122" spans="1:11" ht="25.5">
      <c r="A122" s="19" t="s">
        <v>278</v>
      </c>
      <c r="B122" s="19" t="s">
        <v>29</v>
      </c>
      <c r="C122" s="19" t="s">
        <v>283</v>
      </c>
      <c r="D122" s="20">
        <v>59979</v>
      </c>
      <c r="E122" s="19" t="s">
        <v>35</v>
      </c>
      <c r="F122" s="19" t="s">
        <v>284</v>
      </c>
      <c r="G122" s="21">
        <v>0</v>
      </c>
      <c r="H122" s="165">
        <v>3179226</v>
      </c>
      <c r="I122" s="21">
        <f t="shared" si="3"/>
        <v>52788137529.03</v>
      </c>
      <c r="J122" s="25" t="s">
        <v>37</v>
      </c>
      <c r="K122" s="38">
        <f t="shared" si="2"/>
        <v>52788137529.03</v>
      </c>
    </row>
    <row r="123" spans="1:11" ht="25.5">
      <c r="A123" s="19" t="s">
        <v>278</v>
      </c>
      <c r="B123" s="19" t="s">
        <v>29</v>
      </c>
      <c r="C123" s="19" t="s">
        <v>285</v>
      </c>
      <c r="D123" s="20">
        <v>59980</v>
      </c>
      <c r="E123" s="19" t="s">
        <v>35</v>
      </c>
      <c r="F123" s="19" t="s">
        <v>286</v>
      </c>
      <c r="G123" s="21">
        <v>0</v>
      </c>
      <c r="H123" s="165">
        <v>1595873</v>
      </c>
      <c r="I123" s="21">
        <f t="shared" si="3"/>
        <v>52786541656.03</v>
      </c>
      <c r="J123" s="25" t="s">
        <v>37</v>
      </c>
      <c r="K123" s="38">
        <f t="shared" si="2"/>
        <v>52786541656.03</v>
      </c>
    </row>
    <row r="124" spans="1:11" ht="16.5" customHeight="1">
      <c r="A124" s="19" t="s">
        <v>278</v>
      </c>
      <c r="B124" s="19" t="s">
        <v>29</v>
      </c>
      <c r="C124" s="19" t="s">
        <v>287</v>
      </c>
      <c r="D124" s="20">
        <v>59989</v>
      </c>
      <c r="E124" s="19" t="s">
        <v>126</v>
      </c>
      <c r="F124" s="19" t="s">
        <v>288</v>
      </c>
      <c r="G124" s="21">
        <v>0</v>
      </c>
      <c r="H124" s="165">
        <v>10435069</v>
      </c>
      <c r="I124" s="21">
        <f t="shared" si="3"/>
        <v>52776106587.03</v>
      </c>
      <c r="J124" s="25" t="s">
        <v>128</v>
      </c>
      <c r="K124" s="38">
        <f t="shared" si="2"/>
        <v>52776106587.03</v>
      </c>
    </row>
    <row r="125" spans="1:11" ht="25.5">
      <c r="A125" s="19" t="s">
        <v>278</v>
      </c>
      <c r="B125" s="19" t="s">
        <v>29</v>
      </c>
      <c r="C125" s="19" t="s">
        <v>289</v>
      </c>
      <c r="D125" s="20">
        <v>59992</v>
      </c>
      <c r="E125" s="19" t="s">
        <v>35</v>
      </c>
      <c r="F125" s="19" t="s">
        <v>290</v>
      </c>
      <c r="G125" s="21">
        <v>0</v>
      </c>
      <c r="H125" s="32">
        <v>10892748</v>
      </c>
      <c r="I125" s="21">
        <f t="shared" si="3"/>
        <v>52765213839.03</v>
      </c>
      <c r="J125" s="25" t="s">
        <v>37</v>
      </c>
      <c r="K125" s="38">
        <f t="shared" si="2"/>
        <v>52765213839.03</v>
      </c>
    </row>
    <row r="126" spans="1:11" ht="36">
      <c r="A126" s="19" t="s">
        <v>291</v>
      </c>
      <c r="B126" s="19" t="s">
        <v>29</v>
      </c>
      <c r="C126" s="19" t="s">
        <v>292</v>
      </c>
      <c r="D126" s="20">
        <v>60854</v>
      </c>
      <c r="E126" s="19" t="s">
        <v>31</v>
      </c>
      <c r="F126" s="19" t="s">
        <v>293</v>
      </c>
      <c r="G126" s="31">
        <v>15231558832</v>
      </c>
      <c r="H126" s="21">
        <v>0</v>
      </c>
      <c r="I126" s="21">
        <f t="shared" si="3"/>
        <v>67996772671.03</v>
      </c>
      <c r="J126" s="25" t="s">
        <v>33</v>
      </c>
      <c r="K126" s="38"/>
    </row>
    <row r="127" spans="1:11" ht="36">
      <c r="A127" s="19" t="s">
        <v>291</v>
      </c>
      <c r="B127" s="19" t="s">
        <v>29</v>
      </c>
      <c r="C127" s="19" t="s">
        <v>294</v>
      </c>
      <c r="D127" s="20">
        <v>60855</v>
      </c>
      <c r="E127" s="19" t="s">
        <v>31</v>
      </c>
      <c r="F127" s="19" t="s">
        <v>295</v>
      </c>
      <c r="G127" s="31">
        <v>3234016917</v>
      </c>
      <c r="H127" s="21">
        <v>0</v>
      </c>
      <c r="I127" s="21">
        <f t="shared" si="3"/>
        <v>71230789588.03</v>
      </c>
      <c r="J127" s="25" t="s">
        <v>33</v>
      </c>
      <c r="K127" s="38"/>
    </row>
    <row r="128" spans="1:11" ht="36">
      <c r="A128" s="33" t="s">
        <v>291</v>
      </c>
      <c r="B128" s="33" t="s">
        <v>203</v>
      </c>
      <c r="C128" s="33" t="s">
        <v>296</v>
      </c>
      <c r="D128" s="34">
        <v>95970</v>
      </c>
      <c r="E128" s="33" t="s">
        <v>205</v>
      </c>
      <c r="F128" s="33" t="s">
        <v>15</v>
      </c>
      <c r="G128" s="35">
        <v>0</v>
      </c>
      <c r="H128" s="35">
        <v>0</v>
      </c>
      <c r="I128" s="35">
        <f t="shared" si="3"/>
        <v>71230789588.03</v>
      </c>
      <c r="J128" s="36" t="s">
        <v>297</v>
      </c>
      <c r="K128" s="38">
        <f t="shared" si="2"/>
        <v>71230789588.03</v>
      </c>
    </row>
    <row r="129" spans="1:11" ht="60">
      <c r="A129" s="33" t="s">
        <v>291</v>
      </c>
      <c r="B129" s="33" t="s">
        <v>203</v>
      </c>
      <c r="C129" s="33" t="s">
        <v>298</v>
      </c>
      <c r="D129" s="34">
        <v>63230</v>
      </c>
      <c r="E129" s="33" t="s">
        <v>205</v>
      </c>
      <c r="F129" s="33" t="s">
        <v>15</v>
      </c>
      <c r="G129" s="35">
        <v>0</v>
      </c>
      <c r="H129" s="35">
        <v>0</v>
      </c>
      <c r="I129" s="35">
        <f t="shared" si="3"/>
        <v>71230789588.03</v>
      </c>
      <c r="J129" s="36" t="s">
        <v>206</v>
      </c>
      <c r="K129" s="38">
        <f t="shared" si="2"/>
        <v>71230789588.03</v>
      </c>
    </row>
    <row r="130" spans="1:11" ht="36">
      <c r="A130" s="19" t="s">
        <v>299</v>
      </c>
      <c r="B130" s="19" t="s">
        <v>29</v>
      </c>
      <c r="C130" s="19" t="s">
        <v>300</v>
      </c>
      <c r="D130" s="20">
        <v>62562</v>
      </c>
      <c r="E130" s="19" t="s">
        <v>31</v>
      </c>
      <c r="F130" s="19" t="s">
        <v>301</v>
      </c>
      <c r="G130" s="31">
        <v>236966047</v>
      </c>
      <c r="H130" s="21">
        <v>0</v>
      </c>
      <c r="I130" s="21">
        <f t="shared" si="3"/>
        <v>71467755635.03</v>
      </c>
      <c r="J130" s="25" t="s">
        <v>33</v>
      </c>
      <c r="K130" s="38"/>
    </row>
    <row r="131" spans="1:11" ht="36">
      <c r="A131" s="19" t="s">
        <v>299</v>
      </c>
      <c r="B131" s="19" t="s">
        <v>29</v>
      </c>
      <c r="C131" s="19" t="s">
        <v>302</v>
      </c>
      <c r="D131" s="20">
        <v>62702</v>
      </c>
      <c r="E131" s="19" t="s">
        <v>31</v>
      </c>
      <c r="F131" s="19" t="s">
        <v>303</v>
      </c>
      <c r="G131" s="31">
        <v>65436</v>
      </c>
      <c r="H131" s="21">
        <v>0</v>
      </c>
      <c r="I131" s="21">
        <f t="shared" si="3"/>
        <v>71467821071.03</v>
      </c>
      <c r="J131" s="25" t="s">
        <v>33</v>
      </c>
      <c r="K131" s="38"/>
    </row>
    <row r="132" spans="1:11" ht="25.5">
      <c r="A132" s="19" t="s">
        <v>299</v>
      </c>
      <c r="B132" s="19" t="s">
        <v>29</v>
      </c>
      <c r="C132" s="19" t="s">
        <v>304</v>
      </c>
      <c r="D132" s="20">
        <v>62925</v>
      </c>
      <c r="E132" s="19" t="s">
        <v>35</v>
      </c>
      <c r="F132" s="19" t="s">
        <v>305</v>
      </c>
      <c r="G132" s="21">
        <v>0</v>
      </c>
      <c r="H132" s="97">
        <v>15231558832</v>
      </c>
      <c r="I132" s="21">
        <f t="shared" si="3"/>
        <v>56236262239.03</v>
      </c>
      <c r="J132" s="25" t="s">
        <v>37</v>
      </c>
      <c r="K132" s="38"/>
    </row>
    <row r="133" spans="1:11" ht="25.5">
      <c r="A133" s="19" t="s">
        <v>299</v>
      </c>
      <c r="B133" s="19" t="s">
        <v>29</v>
      </c>
      <c r="C133" s="19" t="s">
        <v>306</v>
      </c>
      <c r="D133" s="20">
        <v>62926</v>
      </c>
      <c r="E133" s="19" t="s">
        <v>35</v>
      </c>
      <c r="F133" s="19" t="s">
        <v>307</v>
      </c>
      <c r="G133" s="21">
        <v>0</v>
      </c>
      <c r="H133" s="97">
        <v>3234016917</v>
      </c>
      <c r="I133" s="21">
        <f aca="true" t="shared" si="4" ref="I133:I196">+I132+G133-H133</f>
        <v>53002245322.03</v>
      </c>
      <c r="J133" s="25" t="s">
        <v>37</v>
      </c>
      <c r="K133" s="38"/>
    </row>
    <row r="134" spans="1:10" ht="25.5">
      <c r="A134" s="19" t="s">
        <v>299</v>
      </c>
      <c r="B134" s="19" t="s">
        <v>29</v>
      </c>
      <c r="C134" s="19" t="s">
        <v>308</v>
      </c>
      <c r="D134" s="20">
        <v>62927</v>
      </c>
      <c r="E134" s="19" t="s">
        <v>35</v>
      </c>
      <c r="F134" s="19" t="s">
        <v>309</v>
      </c>
      <c r="G134" s="21">
        <v>0</v>
      </c>
      <c r="H134" s="165">
        <v>3096274</v>
      </c>
      <c r="I134" s="21">
        <f t="shared" si="4"/>
        <v>52999149048.03</v>
      </c>
      <c r="J134" s="25" t="s">
        <v>37</v>
      </c>
    </row>
    <row r="135" spans="1:11" ht="25.5">
      <c r="A135" s="19" t="s">
        <v>299</v>
      </c>
      <c r="B135" s="19" t="s">
        <v>29</v>
      </c>
      <c r="C135" s="19" t="s">
        <v>310</v>
      </c>
      <c r="D135" s="20">
        <v>63017</v>
      </c>
      <c r="E135" s="19" t="s">
        <v>35</v>
      </c>
      <c r="F135" s="19" t="s">
        <v>311</v>
      </c>
      <c r="G135" s="21">
        <v>0</v>
      </c>
      <c r="H135" s="75">
        <v>161381113.06</v>
      </c>
      <c r="I135" s="21">
        <f t="shared" si="4"/>
        <v>52837767934.97</v>
      </c>
      <c r="J135" s="107" t="s">
        <v>37</v>
      </c>
      <c r="K135" s="40"/>
    </row>
    <row r="136" spans="1:11" ht="25.5">
      <c r="A136" s="19" t="s">
        <v>299</v>
      </c>
      <c r="B136" s="19" t="s">
        <v>29</v>
      </c>
      <c r="C136" s="19" t="s">
        <v>312</v>
      </c>
      <c r="D136" s="20">
        <v>63018</v>
      </c>
      <c r="E136" s="19" t="s">
        <v>35</v>
      </c>
      <c r="F136" s="19" t="s">
        <v>313</v>
      </c>
      <c r="G136" s="21">
        <v>0</v>
      </c>
      <c r="H136" s="75">
        <v>6144554</v>
      </c>
      <c r="I136" s="21">
        <f t="shared" si="4"/>
        <v>52831623380.97</v>
      </c>
      <c r="J136" s="25" t="s">
        <v>37</v>
      </c>
      <c r="K136" s="39"/>
    </row>
    <row r="137" spans="1:10" ht="25.5">
      <c r="A137" s="19" t="s">
        <v>299</v>
      </c>
      <c r="B137" s="19" t="s">
        <v>29</v>
      </c>
      <c r="C137" s="19" t="s">
        <v>314</v>
      </c>
      <c r="D137" s="20">
        <v>63019</v>
      </c>
      <c r="E137" s="19" t="s">
        <v>126</v>
      </c>
      <c r="F137" s="19" t="s">
        <v>315</v>
      </c>
      <c r="G137" s="21">
        <v>0</v>
      </c>
      <c r="H137" s="165">
        <v>2000000</v>
      </c>
      <c r="I137" s="21">
        <f t="shared" si="4"/>
        <v>52829623380.97</v>
      </c>
      <c r="J137" s="25" t="s">
        <v>128</v>
      </c>
    </row>
    <row r="138" spans="1:10" ht="36">
      <c r="A138" s="19" t="s">
        <v>316</v>
      </c>
      <c r="B138" s="19" t="s">
        <v>29</v>
      </c>
      <c r="C138" s="19" t="s">
        <v>317</v>
      </c>
      <c r="D138" s="20">
        <v>63560</v>
      </c>
      <c r="E138" s="19" t="s">
        <v>31</v>
      </c>
      <c r="F138" s="19" t="s">
        <v>318</v>
      </c>
      <c r="G138" s="31">
        <v>10450400983</v>
      </c>
      <c r="H138" s="21">
        <v>0</v>
      </c>
      <c r="I138" s="21">
        <f t="shared" si="4"/>
        <v>63280024363.97</v>
      </c>
      <c r="J138" s="25" t="s">
        <v>33</v>
      </c>
    </row>
    <row r="139" spans="1:10" ht="36">
      <c r="A139" s="19" t="s">
        <v>316</v>
      </c>
      <c r="B139" s="19" t="s">
        <v>29</v>
      </c>
      <c r="C139" s="19" t="s">
        <v>319</v>
      </c>
      <c r="D139" s="20">
        <v>63561</v>
      </c>
      <c r="E139" s="19" t="s">
        <v>31</v>
      </c>
      <c r="F139" s="19" t="s">
        <v>320</v>
      </c>
      <c r="G139" s="31">
        <v>2199156297</v>
      </c>
      <c r="H139" s="21">
        <v>0</v>
      </c>
      <c r="I139" s="21">
        <f t="shared" si="4"/>
        <v>65479180660.97</v>
      </c>
      <c r="J139" s="25" t="s">
        <v>33</v>
      </c>
    </row>
    <row r="140" spans="1:10" ht="36">
      <c r="A140" s="19" t="s">
        <v>316</v>
      </c>
      <c r="B140" s="19" t="s">
        <v>29</v>
      </c>
      <c r="C140" s="19" t="s">
        <v>321</v>
      </c>
      <c r="D140" s="20">
        <v>63562</v>
      </c>
      <c r="E140" s="19" t="s">
        <v>31</v>
      </c>
      <c r="F140" s="19" t="s">
        <v>322</v>
      </c>
      <c r="G140" s="31">
        <v>1967156767</v>
      </c>
      <c r="H140" s="21">
        <v>0</v>
      </c>
      <c r="I140" s="21">
        <f t="shared" si="4"/>
        <v>67446337427.97</v>
      </c>
      <c r="J140" s="25" t="s">
        <v>33</v>
      </c>
    </row>
    <row r="141" spans="1:10" ht="36">
      <c r="A141" s="19" t="s">
        <v>316</v>
      </c>
      <c r="B141" s="19" t="s">
        <v>29</v>
      </c>
      <c r="C141" s="19" t="s">
        <v>323</v>
      </c>
      <c r="D141" s="20">
        <v>63563</v>
      </c>
      <c r="E141" s="19" t="s">
        <v>31</v>
      </c>
      <c r="F141" s="19" t="s">
        <v>324</v>
      </c>
      <c r="G141" s="31">
        <v>537632613</v>
      </c>
      <c r="H141" s="21">
        <v>0</v>
      </c>
      <c r="I141" s="21">
        <f t="shared" si="4"/>
        <v>67983970040.97</v>
      </c>
      <c r="J141" s="25" t="s">
        <v>33</v>
      </c>
    </row>
    <row r="142" spans="1:10" ht="36">
      <c r="A142" s="19" t="s">
        <v>316</v>
      </c>
      <c r="B142" s="19" t="s">
        <v>29</v>
      </c>
      <c r="C142" s="19" t="s">
        <v>325</v>
      </c>
      <c r="D142" s="20">
        <v>63564</v>
      </c>
      <c r="E142" s="19" t="s">
        <v>31</v>
      </c>
      <c r="F142" s="19" t="s">
        <v>326</v>
      </c>
      <c r="G142" s="31">
        <v>231049888</v>
      </c>
      <c r="H142" s="21">
        <v>0</v>
      </c>
      <c r="I142" s="21">
        <f t="shared" si="4"/>
        <v>68215019928.97</v>
      </c>
      <c r="J142" s="25" t="s">
        <v>33</v>
      </c>
    </row>
    <row r="143" spans="1:10" ht="36">
      <c r="A143" s="19" t="s">
        <v>316</v>
      </c>
      <c r="B143" s="19" t="s">
        <v>29</v>
      </c>
      <c r="C143" s="19" t="s">
        <v>327</v>
      </c>
      <c r="D143" s="20">
        <v>63565</v>
      </c>
      <c r="E143" s="19" t="s">
        <v>31</v>
      </c>
      <c r="F143" s="19" t="s">
        <v>328</v>
      </c>
      <c r="G143" s="31">
        <v>122310119</v>
      </c>
      <c r="H143" s="21">
        <v>0</v>
      </c>
      <c r="I143" s="21">
        <f t="shared" si="4"/>
        <v>68337330047.97</v>
      </c>
      <c r="J143" s="25" t="s">
        <v>33</v>
      </c>
    </row>
    <row r="144" spans="1:10" ht="36">
      <c r="A144" s="19" t="s">
        <v>316</v>
      </c>
      <c r="B144" s="19" t="s">
        <v>29</v>
      </c>
      <c r="C144" s="19" t="s">
        <v>329</v>
      </c>
      <c r="D144" s="20">
        <v>63566</v>
      </c>
      <c r="E144" s="19" t="s">
        <v>31</v>
      </c>
      <c r="F144" s="19" t="s">
        <v>330</v>
      </c>
      <c r="G144" s="31">
        <v>121928609</v>
      </c>
      <c r="H144" s="21">
        <v>0</v>
      </c>
      <c r="I144" s="21">
        <f t="shared" si="4"/>
        <v>68459258656.97</v>
      </c>
      <c r="J144" s="25" t="s">
        <v>33</v>
      </c>
    </row>
    <row r="145" spans="1:10" ht="36">
      <c r="A145" s="19" t="s">
        <v>316</v>
      </c>
      <c r="B145" s="19" t="s">
        <v>29</v>
      </c>
      <c r="C145" s="19" t="s">
        <v>331</v>
      </c>
      <c r="D145" s="20">
        <v>63567</v>
      </c>
      <c r="E145" s="19" t="s">
        <v>31</v>
      </c>
      <c r="F145" s="19" t="s">
        <v>332</v>
      </c>
      <c r="G145" s="31">
        <v>184325190</v>
      </c>
      <c r="H145" s="21">
        <v>0</v>
      </c>
      <c r="I145" s="21">
        <f t="shared" si="4"/>
        <v>68643583846.97</v>
      </c>
      <c r="J145" s="25" t="s">
        <v>33</v>
      </c>
    </row>
    <row r="146" spans="1:10" ht="36">
      <c r="A146" s="19" t="s">
        <v>316</v>
      </c>
      <c r="B146" s="19" t="s">
        <v>29</v>
      </c>
      <c r="C146" s="19" t="s">
        <v>333</v>
      </c>
      <c r="D146" s="20">
        <v>63569</v>
      </c>
      <c r="E146" s="19" t="s">
        <v>31</v>
      </c>
      <c r="F146" s="19" t="s">
        <v>334</v>
      </c>
      <c r="G146" s="31">
        <v>43367270</v>
      </c>
      <c r="H146" s="21">
        <v>0</v>
      </c>
      <c r="I146" s="21">
        <f t="shared" si="4"/>
        <v>68686951116.97</v>
      </c>
      <c r="J146" s="25" t="s">
        <v>33</v>
      </c>
    </row>
    <row r="147" spans="1:10" ht="36">
      <c r="A147" s="19" t="s">
        <v>316</v>
      </c>
      <c r="B147" s="19" t="s">
        <v>29</v>
      </c>
      <c r="C147" s="19" t="s">
        <v>335</v>
      </c>
      <c r="D147" s="20">
        <v>63570</v>
      </c>
      <c r="E147" s="19" t="s">
        <v>31</v>
      </c>
      <c r="F147" s="19" t="s">
        <v>336</v>
      </c>
      <c r="G147" s="31">
        <v>49258895</v>
      </c>
      <c r="H147" s="21">
        <v>0</v>
      </c>
      <c r="I147" s="21">
        <f t="shared" si="4"/>
        <v>68736210011.97</v>
      </c>
      <c r="J147" s="25" t="s">
        <v>33</v>
      </c>
    </row>
    <row r="148" spans="1:10" ht="36">
      <c r="A148" s="19" t="s">
        <v>316</v>
      </c>
      <c r="B148" s="19" t="s">
        <v>29</v>
      </c>
      <c r="C148" s="19" t="s">
        <v>337</v>
      </c>
      <c r="D148" s="20">
        <v>63571</v>
      </c>
      <c r="E148" s="19" t="s">
        <v>31</v>
      </c>
      <c r="F148" s="19" t="s">
        <v>338</v>
      </c>
      <c r="G148" s="31">
        <v>56693820</v>
      </c>
      <c r="H148" s="21">
        <v>0</v>
      </c>
      <c r="I148" s="21">
        <f t="shared" si="4"/>
        <v>68792903831.97</v>
      </c>
      <c r="J148" s="25" t="s">
        <v>33</v>
      </c>
    </row>
    <row r="149" spans="1:10" ht="36">
      <c r="A149" s="19" t="s">
        <v>316</v>
      </c>
      <c r="B149" s="19" t="s">
        <v>29</v>
      </c>
      <c r="C149" s="19" t="s">
        <v>339</v>
      </c>
      <c r="D149" s="20">
        <v>63572</v>
      </c>
      <c r="E149" s="19" t="s">
        <v>31</v>
      </c>
      <c r="F149" s="19" t="s">
        <v>340</v>
      </c>
      <c r="G149" s="31">
        <v>68310799</v>
      </c>
      <c r="H149" s="21">
        <v>0</v>
      </c>
      <c r="I149" s="21">
        <f t="shared" si="4"/>
        <v>68861214630.97</v>
      </c>
      <c r="J149" s="25" t="s">
        <v>33</v>
      </c>
    </row>
    <row r="150" spans="1:10" ht="36">
      <c r="A150" s="19" t="s">
        <v>316</v>
      </c>
      <c r="B150" s="19" t="s">
        <v>29</v>
      </c>
      <c r="C150" s="19" t="s">
        <v>341</v>
      </c>
      <c r="D150" s="20">
        <v>63573</v>
      </c>
      <c r="E150" s="19" t="s">
        <v>31</v>
      </c>
      <c r="F150" s="19" t="s">
        <v>342</v>
      </c>
      <c r="G150" s="31">
        <v>29956570</v>
      </c>
      <c r="H150" s="21">
        <v>0</v>
      </c>
      <c r="I150" s="21">
        <f t="shared" si="4"/>
        <v>68891171200.97</v>
      </c>
      <c r="J150" s="25" t="s">
        <v>33</v>
      </c>
    </row>
    <row r="151" spans="1:10" ht="36">
      <c r="A151" s="19" t="s">
        <v>316</v>
      </c>
      <c r="B151" s="19" t="s">
        <v>29</v>
      </c>
      <c r="C151" s="19" t="s">
        <v>343</v>
      </c>
      <c r="D151" s="20">
        <v>63574</v>
      </c>
      <c r="E151" s="19" t="s">
        <v>31</v>
      </c>
      <c r="F151" s="19" t="s">
        <v>344</v>
      </c>
      <c r="G151" s="31">
        <v>21170506</v>
      </c>
      <c r="H151" s="21">
        <v>0</v>
      </c>
      <c r="I151" s="21">
        <f t="shared" si="4"/>
        <v>68912341706.97</v>
      </c>
      <c r="J151" s="25" t="s">
        <v>33</v>
      </c>
    </row>
    <row r="152" spans="1:10" ht="36">
      <c r="A152" s="19" t="s">
        <v>316</v>
      </c>
      <c r="B152" s="19" t="s">
        <v>29</v>
      </c>
      <c r="C152" s="19" t="s">
        <v>345</v>
      </c>
      <c r="D152" s="20">
        <v>63575</v>
      </c>
      <c r="E152" s="19" t="s">
        <v>31</v>
      </c>
      <c r="F152" s="19" t="s">
        <v>346</v>
      </c>
      <c r="G152" s="31">
        <v>19761890</v>
      </c>
      <c r="H152" s="21">
        <v>0</v>
      </c>
      <c r="I152" s="21">
        <f t="shared" si="4"/>
        <v>68932103596.97</v>
      </c>
      <c r="J152" s="25" t="s">
        <v>33</v>
      </c>
    </row>
    <row r="153" spans="1:10" ht="36">
      <c r="A153" s="19" t="s">
        <v>316</v>
      </c>
      <c r="B153" s="19" t="s">
        <v>29</v>
      </c>
      <c r="C153" s="19" t="s">
        <v>347</v>
      </c>
      <c r="D153" s="20">
        <v>63578</v>
      </c>
      <c r="E153" s="19" t="s">
        <v>31</v>
      </c>
      <c r="F153" s="19" t="s">
        <v>348</v>
      </c>
      <c r="G153" s="31">
        <v>6889864</v>
      </c>
      <c r="H153" s="21">
        <v>0</v>
      </c>
      <c r="I153" s="21">
        <f t="shared" si="4"/>
        <v>68938993460.97</v>
      </c>
      <c r="J153" s="25" t="s">
        <v>33</v>
      </c>
    </row>
    <row r="154" spans="1:10" ht="36">
      <c r="A154" s="19" t="s">
        <v>316</v>
      </c>
      <c r="B154" s="19" t="s">
        <v>29</v>
      </c>
      <c r="C154" s="19" t="s">
        <v>349</v>
      </c>
      <c r="D154" s="20">
        <v>63579</v>
      </c>
      <c r="E154" s="19" t="s">
        <v>31</v>
      </c>
      <c r="F154" s="19" t="s">
        <v>350</v>
      </c>
      <c r="G154" s="31">
        <v>6874600</v>
      </c>
      <c r="H154" s="21">
        <v>0</v>
      </c>
      <c r="I154" s="21">
        <f t="shared" si="4"/>
        <v>68945868060.97</v>
      </c>
      <c r="J154" s="25" t="s">
        <v>33</v>
      </c>
    </row>
    <row r="155" spans="1:10" ht="36">
      <c r="A155" s="19" t="s">
        <v>316</v>
      </c>
      <c r="B155" s="19" t="s">
        <v>29</v>
      </c>
      <c r="C155" s="19" t="s">
        <v>351</v>
      </c>
      <c r="D155" s="20">
        <v>63580</v>
      </c>
      <c r="E155" s="19" t="s">
        <v>31</v>
      </c>
      <c r="F155" s="19" t="s">
        <v>352</v>
      </c>
      <c r="G155" s="31">
        <v>6327530</v>
      </c>
      <c r="H155" s="21">
        <v>0</v>
      </c>
      <c r="I155" s="21">
        <f t="shared" si="4"/>
        <v>68952195590.97</v>
      </c>
      <c r="J155" s="25" t="s">
        <v>33</v>
      </c>
    </row>
    <row r="156" spans="1:10" ht="36">
      <c r="A156" s="19" t="s">
        <v>316</v>
      </c>
      <c r="B156" s="19" t="s">
        <v>29</v>
      </c>
      <c r="C156" s="19" t="s">
        <v>353</v>
      </c>
      <c r="D156" s="20">
        <v>63581</v>
      </c>
      <c r="E156" s="19" t="s">
        <v>31</v>
      </c>
      <c r="F156" s="19" t="s">
        <v>354</v>
      </c>
      <c r="G156" s="31">
        <v>13361894</v>
      </c>
      <c r="H156" s="21">
        <v>0</v>
      </c>
      <c r="I156" s="21">
        <f t="shared" si="4"/>
        <v>68965557484.97</v>
      </c>
      <c r="J156" s="25" t="s">
        <v>33</v>
      </c>
    </row>
    <row r="157" spans="1:10" ht="36">
      <c r="A157" s="19" t="s">
        <v>316</v>
      </c>
      <c r="B157" s="19" t="s">
        <v>29</v>
      </c>
      <c r="C157" s="19" t="s">
        <v>355</v>
      </c>
      <c r="D157" s="20">
        <v>63582</v>
      </c>
      <c r="E157" s="19" t="s">
        <v>31</v>
      </c>
      <c r="F157" s="19" t="s">
        <v>356</v>
      </c>
      <c r="G157" s="31">
        <v>11077258</v>
      </c>
      <c r="H157" s="21">
        <v>0</v>
      </c>
      <c r="I157" s="21">
        <f t="shared" si="4"/>
        <v>68976634742.97</v>
      </c>
      <c r="J157" s="25" t="s">
        <v>33</v>
      </c>
    </row>
    <row r="158" spans="1:10" ht="36">
      <c r="A158" s="19" t="s">
        <v>316</v>
      </c>
      <c r="B158" s="19" t="s">
        <v>29</v>
      </c>
      <c r="C158" s="19" t="s">
        <v>357</v>
      </c>
      <c r="D158" s="20">
        <v>63583</v>
      </c>
      <c r="E158" s="19" t="s">
        <v>31</v>
      </c>
      <c r="F158" s="19" t="s">
        <v>358</v>
      </c>
      <c r="G158" s="31">
        <v>11603919</v>
      </c>
      <c r="H158" s="21">
        <v>0</v>
      </c>
      <c r="I158" s="21">
        <f t="shared" si="4"/>
        <v>68988238661.97</v>
      </c>
      <c r="J158" s="25" t="s">
        <v>33</v>
      </c>
    </row>
    <row r="159" spans="1:10" ht="36">
      <c r="A159" s="19" t="s">
        <v>316</v>
      </c>
      <c r="B159" s="19" t="s">
        <v>29</v>
      </c>
      <c r="C159" s="19" t="s">
        <v>359</v>
      </c>
      <c r="D159" s="20">
        <v>63584</v>
      </c>
      <c r="E159" s="19" t="s">
        <v>31</v>
      </c>
      <c r="F159" s="19" t="s">
        <v>360</v>
      </c>
      <c r="G159" s="31">
        <v>8262668</v>
      </c>
      <c r="H159" s="21">
        <v>0</v>
      </c>
      <c r="I159" s="21">
        <f t="shared" si="4"/>
        <v>68996501329.97</v>
      </c>
      <c r="J159" s="25" t="s">
        <v>33</v>
      </c>
    </row>
    <row r="160" spans="1:10" ht="36">
      <c r="A160" s="19" t="s">
        <v>316</v>
      </c>
      <c r="B160" s="19" t="s">
        <v>29</v>
      </c>
      <c r="C160" s="19" t="s">
        <v>361</v>
      </c>
      <c r="D160" s="20">
        <v>63585</v>
      </c>
      <c r="E160" s="19" t="s">
        <v>31</v>
      </c>
      <c r="F160" s="19" t="s">
        <v>362</v>
      </c>
      <c r="G160" s="31">
        <v>8207485</v>
      </c>
      <c r="H160" s="21">
        <v>0</v>
      </c>
      <c r="I160" s="21">
        <f t="shared" si="4"/>
        <v>69004708814.97</v>
      </c>
      <c r="J160" s="25" t="s">
        <v>33</v>
      </c>
    </row>
    <row r="161" spans="1:10" ht="36">
      <c r="A161" s="19" t="s">
        <v>316</v>
      </c>
      <c r="B161" s="19" t="s">
        <v>29</v>
      </c>
      <c r="C161" s="19" t="s">
        <v>363</v>
      </c>
      <c r="D161" s="20">
        <v>63586</v>
      </c>
      <c r="E161" s="19" t="s">
        <v>31</v>
      </c>
      <c r="F161" s="19" t="s">
        <v>364</v>
      </c>
      <c r="G161" s="31">
        <v>9067365</v>
      </c>
      <c r="H161" s="21">
        <v>0</v>
      </c>
      <c r="I161" s="21">
        <f t="shared" si="4"/>
        <v>69013776179.97</v>
      </c>
      <c r="J161" s="25" t="s">
        <v>33</v>
      </c>
    </row>
    <row r="162" spans="1:10" ht="36">
      <c r="A162" s="19" t="s">
        <v>316</v>
      </c>
      <c r="B162" s="19" t="s">
        <v>29</v>
      </c>
      <c r="C162" s="19" t="s">
        <v>365</v>
      </c>
      <c r="D162" s="20">
        <v>63587</v>
      </c>
      <c r="E162" s="19" t="s">
        <v>31</v>
      </c>
      <c r="F162" s="19" t="s">
        <v>366</v>
      </c>
      <c r="G162" s="31">
        <v>2472950</v>
      </c>
      <c r="H162" s="21">
        <v>0</v>
      </c>
      <c r="I162" s="21">
        <f t="shared" si="4"/>
        <v>69016249129.97</v>
      </c>
      <c r="J162" s="25" t="s">
        <v>33</v>
      </c>
    </row>
    <row r="163" spans="1:10" ht="36">
      <c r="A163" s="19" t="s">
        <v>316</v>
      </c>
      <c r="B163" s="19" t="s">
        <v>29</v>
      </c>
      <c r="C163" s="19" t="s">
        <v>367</v>
      </c>
      <c r="D163" s="20">
        <v>63588</v>
      </c>
      <c r="E163" s="19" t="s">
        <v>31</v>
      </c>
      <c r="F163" s="19" t="s">
        <v>368</v>
      </c>
      <c r="G163" s="31">
        <v>5251166</v>
      </c>
      <c r="H163" s="21">
        <v>0</v>
      </c>
      <c r="I163" s="21">
        <f t="shared" si="4"/>
        <v>69021500295.97</v>
      </c>
      <c r="J163" s="25" t="s">
        <v>33</v>
      </c>
    </row>
    <row r="164" spans="1:10" ht="36">
      <c r="A164" s="19" t="s">
        <v>316</v>
      </c>
      <c r="B164" s="19" t="s">
        <v>29</v>
      </c>
      <c r="C164" s="19" t="s">
        <v>369</v>
      </c>
      <c r="D164" s="20">
        <v>63589</v>
      </c>
      <c r="E164" s="19" t="s">
        <v>31</v>
      </c>
      <c r="F164" s="19" t="s">
        <v>370</v>
      </c>
      <c r="G164" s="31">
        <v>4743705</v>
      </c>
      <c r="H164" s="21">
        <v>0</v>
      </c>
      <c r="I164" s="21">
        <f t="shared" si="4"/>
        <v>69026244000.97</v>
      </c>
      <c r="J164" s="25" t="s">
        <v>33</v>
      </c>
    </row>
    <row r="165" spans="1:10" ht="36">
      <c r="A165" s="19" t="s">
        <v>316</v>
      </c>
      <c r="B165" s="19" t="s">
        <v>29</v>
      </c>
      <c r="C165" s="19" t="s">
        <v>371</v>
      </c>
      <c r="D165" s="20">
        <v>63590</v>
      </c>
      <c r="E165" s="19" t="s">
        <v>31</v>
      </c>
      <c r="F165" s="19" t="s">
        <v>372</v>
      </c>
      <c r="G165" s="31">
        <v>2737546</v>
      </c>
      <c r="H165" s="21">
        <v>0</v>
      </c>
      <c r="I165" s="21">
        <f t="shared" si="4"/>
        <v>69028981546.97</v>
      </c>
      <c r="J165" s="25" t="s">
        <v>33</v>
      </c>
    </row>
    <row r="166" spans="1:10" ht="36">
      <c r="A166" s="19" t="s">
        <v>316</v>
      </c>
      <c r="B166" s="19" t="s">
        <v>29</v>
      </c>
      <c r="C166" s="19" t="s">
        <v>373</v>
      </c>
      <c r="D166" s="20">
        <v>63591</v>
      </c>
      <c r="E166" s="19" t="s">
        <v>31</v>
      </c>
      <c r="F166" s="19" t="s">
        <v>374</v>
      </c>
      <c r="G166" s="31">
        <v>2134146</v>
      </c>
      <c r="H166" s="21">
        <v>0</v>
      </c>
      <c r="I166" s="21">
        <f t="shared" si="4"/>
        <v>69031115692.97</v>
      </c>
      <c r="J166" s="25" t="s">
        <v>33</v>
      </c>
    </row>
    <row r="167" spans="1:10" ht="36">
      <c r="A167" s="19" t="s">
        <v>316</v>
      </c>
      <c r="B167" s="19" t="s">
        <v>29</v>
      </c>
      <c r="C167" s="19" t="s">
        <v>375</v>
      </c>
      <c r="D167" s="20">
        <v>63592</v>
      </c>
      <c r="E167" s="19" t="s">
        <v>31</v>
      </c>
      <c r="F167" s="19" t="s">
        <v>376</v>
      </c>
      <c r="G167" s="31">
        <v>1833001</v>
      </c>
      <c r="H167" s="21">
        <v>0</v>
      </c>
      <c r="I167" s="21">
        <f t="shared" si="4"/>
        <v>69032948693.97</v>
      </c>
      <c r="J167" s="25" t="s">
        <v>33</v>
      </c>
    </row>
    <row r="168" spans="1:10" ht="36">
      <c r="A168" s="19" t="s">
        <v>316</v>
      </c>
      <c r="B168" s="19" t="s">
        <v>29</v>
      </c>
      <c r="C168" s="19" t="s">
        <v>377</v>
      </c>
      <c r="D168" s="20">
        <v>63593</v>
      </c>
      <c r="E168" s="19" t="s">
        <v>31</v>
      </c>
      <c r="F168" s="19" t="s">
        <v>378</v>
      </c>
      <c r="G168" s="31">
        <v>4302915</v>
      </c>
      <c r="H168" s="21">
        <v>0</v>
      </c>
      <c r="I168" s="21">
        <f t="shared" si="4"/>
        <v>69037251608.97</v>
      </c>
      <c r="J168" s="25" t="s">
        <v>33</v>
      </c>
    </row>
    <row r="169" spans="1:10" ht="36">
      <c r="A169" s="19" t="s">
        <v>316</v>
      </c>
      <c r="B169" s="19" t="s">
        <v>29</v>
      </c>
      <c r="C169" s="19" t="s">
        <v>379</v>
      </c>
      <c r="D169" s="20">
        <v>63594</v>
      </c>
      <c r="E169" s="19" t="s">
        <v>31</v>
      </c>
      <c r="F169" s="19" t="s">
        <v>380</v>
      </c>
      <c r="G169" s="31">
        <v>3975015</v>
      </c>
      <c r="H169" s="21">
        <v>0</v>
      </c>
      <c r="I169" s="21">
        <f t="shared" si="4"/>
        <v>69041226623.97</v>
      </c>
      <c r="J169" s="25" t="s">
        <v>33</v>
      </c>
    </row>
    <row r="170" spans="1:10" ht="36">
      <c r="A170" s="19" t="s">
        <v>316</v>
      </c>
      <c r="B170" s="19" t="s">
        <v>29</v>
      </c>
      <c r="C170" s="19" t="s">
        <v>381</v>
      </c>
      <c r="D170" s="20">
        <v>63595</v>
      </c>
      <c r="E170" s="19" t="s">
        <v>31</v>
      </c>
      <c r="F170" s="19" t="s">
        <v>382</v>
      </c>
      <c r="G170" s="31">
        <v>3533450</v>
      </c>
      <c r="H170" s="21">
        <v>0</v>
      </c>
      <c r="I170" s="21">
        <f t="shared" si="4"/>
        <v>69044760073.97</v>
      </c>
      <c r="J170" s="25" t="s">
        <v>33</v>
      </c>
    </row>
    <row r="171" spans="1:10" ht="36">
      <c r="A171" s="19" t="s">
        <v>316</v>
      </c>
      <c r="B171" s="19" t="s">
        <v>29</v>
      </c>
      <c r="C171" s="19" t="s">
        <v>383</v>
      </c>
      <c r="D171" s="20">
        <v>63596</v>
      </c>
      <c r="E171" s="19" t="s">
        <v>31</v>
      </c>
      <c r="F171" s="19" t="s">
        <v>384</v>
      </c>
      <c r="G171" s="31">
        <v>848401</v>
      </c>
      <c r="H171" s="21">
        <v>0</v>
      </c>
      <c r="I171" s="21">
        <f t="shared" si="4"/>
        <v>69045608474.97</v>
      </c>
      <c r="J171" s="25" t="s">
        <v>33</v>
      </c>
    </row>
    <row r="172" spans="1:10" ht="36">
      <c r="A172" s="19" t="s">
        <v>316</v>
      </c>
      <c r="B172" s="19" t="s">
        <v>29</v>
      </c>
      <c r="C172" s="19" t="s">
        <v>385</v>
      </c>
      <c r="D172" s="20">
        <v>63597</v>
      </c>
      <c r="E172" s="19" t="s">
        <v>31</v>
      </c>
      <c r="F172" s="19" t="s">
        <v>386</v>
      </c>
      <c r="G172" s="31">
        <v>791005</v>
      </c>
      <c r="H172" s="21">
        <v>0</v>
      </c>
      <c r="I172" s="21">
        <f t="shared" si="4"/>
        <v>69046399479.97</v>
      </c>
      <c r="J172" s="25" t="s">
        <v>33</v>
      </c>
    </row>
    <row r="173" spans="1:10" ht="36">
      <c r="A173" s="19" t="s">
        <v>316</v>
      </c>
      <c r="B173" s="19" t="s">
        <v>29</v>
      </c>
      <c r="C173" s="19" t="s">
        <v>387</v>
      </c>
      <c r="D173" s="20">
        <v>63598</v>
      </c>
      <c r="E173" s="19" t="s">
        <v>31</v>
      </c>
      <c r="F173" s="19" t="s">
        <v>388</v>
      </c>
      <c r="G173" s="31">
        <v>1448330</v>
      </c>
      <c r="H173" s="21">
        <v>0</v>
      </c>
      <c r="I173" s="21">
        <f t="shared" si="4"/>
        <v>69047847809.97</v>
      </c>
      <c r="J173" s="25" t="s">
        <v>33</v>
      </c>
    </row>
    <row r="174" spans="1:10" ht="36">
      <c r="A174" s="19" t="s">
        <v>316</v>
      </c>
      <c r="B174" s="19" t="s">
        <v>29</v>
      </c>
      <c r="C174" s="19" t="s">
        <v>389</v>
      </c>
      <c r="D174" s="20">
        <v>63599</v>
      </c>
      <c r="E174" s="19" t="s">
        <v>31</v>
      </c>
      <c r="F174" s="19" t="s">
        <v>390</v>
      </c>
      <c r="G174" s="31">
        <v>1206707</v>
      </c>
      <c r="H174" s="21">
        <v>0</v>
      </c>
      <c r="I174" s="21">
        <f t="shared" si="4"/>
        <v>69049054516.97</v>
      </c>
      <c r="J174" s="25" t="s">
        <v>33</v>
      </c>
    </row>
    <row r="175" spans="1:10" ht="36">
      <c r="A175" s="19" t="s">
        <v>316</v>
      </c>
      <c r="B175" s="19" t="s">
        <v>29</v>
      </c>
      <c r="C175" s="19" t="s">
        <v>391</v>
      </c>
      <c r="D175" s="20">
        <v>63600</v>
      </c>
      <c r="E175" s="19" t="s">
        <v>31</v>
      </c>
      <c r="F175" s="19" t="s">
        <v>392</v>
      </c>
      <c r="G175" s="31">
        <v>1172644</v>
      </c>
      <c r="H175" s="21">
        <v>0</v>
      </c>
      <c r="I175" s="21">
        <f t="shared" si="4"/>
        <v>69050227160.97</v>
      </c>
      <c r="J175" s="25" t="s">
        <v>33</v>
      </c>
    </row>
    <row r="176" spans="1:10" ht="36">
      <c r="A176" s="19" t="s">
        <v>316</v>
      </c>
      <c r="B176" s="19" t="s">
        <v>29</v>
      </c>
      <c r="C176" s="19" t="s">
        <v>393</v>
      </c>
      <c r="D176" s="20">
        <v>63601</v>
      </c>
      <c r="E176" s="19" t="s">
        <v>31</v>
      </c>
      <c r="F176" s="19" t="s">
        <v>394</v>
      </c>
      <c r="G176" s="31">
        <v>988677</v>
      </c>
      <c r="H176" s="21">
        <v>0</v>
      </c>
      <c r="I176" s="21">
        <f t="shared" si="4"/>
        <v>69051215837.97</v>
      </c>
      <c r="J176" s="25" t="s">
        <v>33</v>
      </c>
    </row>
    <row r="177" spans="1:10" ht="36">
      <c r="A177" s="19" t="s">
        <v>316</v>
      </c>
      <c r="B177" s="19" t="s">
        <v>29</v>
      </c>
      <c r="C177" s="19" t="s">
        <v>395</v>
      </c>
      <c r="D177" s="20">
        <v>63602</v>
      </c>
      <c r="E177" s="19" t="s">
        <v>31</v>
      </c>
      <c r="F177" s="19" t="s">
        <v>396</v>
      </c>
      <c r="G177" s="31">
        <v>909392</v>
      </c>
      <c r="H177" s="21">
        <v>0</v>
      </c>
      <c r="I177" s="21">
        <f t="shared" si="4"/>
        <v>69052125229.97</v>
      </c>
      <c r="J177" s="25" t="s">
        <v>33</v>
      </c>
    </row>
    <row r="178" spans="1:10" ht="36">
      <c r="A178" s="19" t="s">
        <v>316</v>
      </c>
      <c r="B178" s="19" t="s">
        <v>29</v>
      </c>
      <c r="C178" s="19" t="s">
        <v>397</v>
      </c>
      <c r="D178" s="20">
        <v>63603</v>
      </c>
      <c r="E178" s="19" t="s">
        <v>31</v>
      </c>
      <c r="F178" s="19" t="s">
        <v>398</v>
      </c>
      <c r="G178" s="31">
        <v>902207</v>
      </c>
      <c r="H178" s="21">
        <v>0</v>
      </c>
      <c r="I178" s="21">
        <f t="shared" si="4"/>
        <v>69053027436.97</v>
      </c>
      <c r="J178" s="25" t="s">
        <v>33</v>
      </c>
    </row>
    <row r="179" spans="1:10" ht="36">
      <c r="A179" s="19" t="s">
        <v>316</v>
      </c>
      <c r="B179" s="19" t="s">
        <v>29</v>
      </c>
      <c r="C179" s="19" t="s">
        <v>399</v>
      </c>
      <c r="D179" s="20">
        <v>63604</v>
      </c>
      <c r="E179" s="19" t="s">
        <v>31</v>
      </c>
      <c r="F179" s="19" t="s">
        <v>400</v>
      </c>
      <c r="G179" s="31">
        <v>913673</v>
      </c>
      <c r="H179" s="21">
        <v>0</v>
      </c>
      <c r="I179" s="21">
        <f t="shared" si="4"/>
        <v>69053941109.97</v>
      </c>
      <c r="J179" s="25" t="s">
        <v>33</v>
      </c>
    </row>
    <row r="180" spans="1:10" ht="36">
      <c r="A180" s="19" t="s">
        <v>316</v>
      </c>
      <c r="B180" s="19" t="s">
        <v>29</v>
      </c>
      <c r="C180" s="19" t="s">
        <v>401</v>
      </c>
      <c r="D180" s="20">
        <v>63605</v>
      </c>
      <c r="E180" s="19" t="s">
        <v>31</v>
      </c>
      <c r="F180" s="19" t="s">
        <v>402</v>
      </c>
      <c r="G180" s="31">
        <v>942400</v>
      </c>
      <c r="H180" s="21">
        <v>0</v>
      </c>
      <c r="I180" s="21">
        <f t="shared" si="4"/>
        <v>69054883509.97</v>
      </c>
      <c r="J180" s="25" t="s">
        <v>33</v>
      </c>
    </row>
    <row r="181" spans="1:10" ht="36">
      <c r="A181" s="19" t="s">
        <v>316</v>
      </c>
      <c r="B181" s="19" t="s">
        <v>29</v>
      </c>
      <c r="C181" s="19" t="s">
        <v>403</v>
      </c>
      <c r="D181" s="20">
        <v>63606</v>
      </c>
      <c r="E181" s="19" t="s">
        <v>31</v>
      </c>
      <c r="F181" s="19" t="s">
        <v>404</v>
      </c>
      <c r="G181" s="31">
        <v>1170595</v>
      </c>
      <c r="H181" s="21">
        <v>0</v>
      </c>
      <c r="I181" s="21">
        <f t="shared" si="4"/>
        <v>69056054104.97</v>
      </c>
      <c r="J181" s="25" t="s">
        <v>33</v>
      </c>
    </row>
    <row r="182" spans="1:10" ht="36">
      <c r="A182" s="19" t="s">
        <v>316</v>
      </c>
      <c r="B182" s="19" t="s">
        <v>29</v>
      </c>
      <c r="C182" s="19" t="s">
        <v>405</v>
      </c>
      <c r="D182" s="20">
        <v>63610</v>
      </c>
      <c r="E182" s="19" t="s">
        <v>31</v>
      </c>
      <c r="F182" s="19" t="s">
        <v>406</v>
      </c>
      <c r="G182" s="31">
        <v>69880</v>
      </c>
      <c r="H182" s="21">
        <v>0</v>
      </c>
      <c r="I182" s="21">
        <f t="shared" si="4"/>
        <v>69056123984.97</v>
      </c>
      <c r="J182" s="25" t="s">
        <v>33</v>
      </c>
    </row>
    <row r="183" spans="1:10" ht="36">
      <c r="A183" s="19" t="s">
        <v>316</v>
      </c>
      <c r="B183" s="19" t="s">
        <v>29</v>
      </c>
      <c r="C183" s="19" t="s">
        <v>407</v>
      </c>
      <c r="D183" s="20">
        <v>63611</v>
      </c>
      <c r="E183" s="19" t="s">
        <v>31</v>
      </c>
      <c r="F183" s="19" t="s">
        <v>408</v>
      </c>
      <c r="G183" s="31">
        <v>76000</v>
      </c>
      <c r="H183" s="21">
        <v>0</v>
      </c>
      <c r="I183" s="21">
        <f t="shared" si="4"/>
        <v>69056199984.97</v>
      </c>
      <c r="J183" s="25" t="s">
        <v>33</v>
      </c>
    </row>
    <row r="184" spans="1:10" ht="36">
      <c r="A184" s="19" t="s">
        <v>316</v>
      </c>
      <c r="B184" s="19" t="s">
        <v>29</v>
      </c>
      <c r="C184" s="19" t="s">
        <v>409</v>
      </c>
      <c r="D184" s="20">
        <v>63612</v>
      </c>
      <c r="E184" s="19" t="s">
        <v>31</v>
      </c>
      <c r="F184" s="19" t="s">
        <v>410</v>
      </c>
      <c r="G184" s="31">
        <v>137442</v>
      </c>
      <c r="H184" s="21">
        <v>0</v>
      </c>
      <c r="I184" s="21">
        <f t="shared" si="4"/>
        <v>69056337426.97</v>
      </c>
      <c r="J184" s="25" t="s">
        <v>33</v>
      </c>
    </row>
    <row r="185" spans="1:10" ht="36">
      <c r="A185" s="19" t="s">
        <v>316</v>
      </c>
      <c r="B185" s="19" t="s">
        <v>29</v>
      </c>
      <c r="C185" s="19" t="s">
        <v>411</v>
      </c>
      <c r="D185" s="20">
        <v>63613</v>
      </c>
      <c r="E185" s="19" t="s">
        <v>31</v>
      </c>
      <c r="F185" s="19" t="s">
        <v>412</v>
      </c>
      <c r="G185" s="31">
        <v>54500</v>
      </c>
      <c r="H185" s="21">
        <v>0</v>
      </c>
      <c r="I185" s="21">
        <f t="shared" si="4"/>
        <v>69056391926.97</v>
      </c>
      <c r="J185" s="25" t="s">
        <v>33</v>
      </c>
    </row>
    <row r="186" spans="1:10" ht="36">
      <c r="A186" s="19" t="s">
        <v>316</v>
      </c>
      <c r="B186" s="19" t="s">
        <v>29</v>
      </c>
      <c r="C186" s="19" t="s">
        <v>413</v>
      </c>
      <c r="D186" s="20">
        <v>63614</v>
      </c>
      <c r="E186" s="19" t="s">
        <v>31</v>
      </c>
      <c r="F186" s="19" t="s">
        <v>414</v>
      </c>
      <c r="G186" s="31">
        <v>356900</v>
      </c>
      <c r="H186" s="21">
        <v>0</v>
      </c>
      <c r="I186" s="21">
        <f t="shared" si="4"/>
        <v>69056748826.97</v>
      </c>
      <c r="J186" s="25" t="s">
        <v>33</v>
      </c>
    </row>
    <row r="187" spans="1:10" ht="36">
      <c r="A187" s="19" t="s">
        <v>316</v>
      </c>
      <c r="B187" s="19" t="s">
        <v>29</v>
      </c>
      <c r="C187" s="19" t="s">
        <v>415</v>
      </c>
      <c r="D187" s="20">
        <v>63615</v>
      </c>
      <c r="E187" s="19" t="s">
        <v>31</v>
      </c>
      <c r="F187" s="19" t="s">
        <v>416</v>
      </c>
      <c r="G187" s="31">
        <v>273000</v>
      </c>
      <c r="H187" s="21">
        <v>0</v>
      </c>
      <c r="I187" s="21">
        <f t="shared" si="4"/>
        <v>69057021826.97</v>
      </c>
      <c r="J187" s="25" t="s">
        <v>33</v>
      </c>
    </row>
    <row r="188" spans="1:10" ht="36">
      <c r="A188" s="19" t="s">
        <v>316</v>
      </c>
      <c r="B188" s="19" t="s">
        <v>29</v>
      </c>
      <c r="C188" s="19" t="s">
        <v>417</v>
      </c>
      <c r="D188" s="20">
        <v>63616</v>
      </c>
      <c r="E188" s="19" t="s">
        <v>31</v>
      </c>
      <c r="F188" s="19" t="s">
        <v>418</v>
      </c>
      <c r="G188" s="31">
        <v>297583</v>
      </c>
      <c r="H188" s="21">
        <v>0</v>
      </c>
      <c r="I188" s="21">
        <f t="shared" si="4"/>
        <v>69057319409.97</v>
      </c>
      <c r="J188" s="25" t="s">
        <v>33</v>
      </c>
    </row>
    <row r="189" spans="1:10" ht="36">
      <c r="A189" s="19" t="s">
        <v>316</v>
      </c>
      <c r="B189" s="19" t="s">
        <v>29</v>
      </c>
      <c r="C189" s="19" t="s">
        <v>419</v>
      </c>
      <c r="D189" s="20">
        <v>63617</v>
      </c>
      <c r="E189" s="19" t="s">
        <v>31</v>
      </c>
      <c r="F189" s="19" t="s">
        <v>420</v>
      </c>
      <c r="G189" s="31">
        <v>244797</v>
      </c>
      <c r="H189" s="21">
        <v>0</v>
      </c>
      <c r="I189" s="21">
        <f t="shared" si="4"/>
        <v>69057564206.97</v>
      </c>
      <c r="J189" s="25" t="s">
        <v>33</v>
      </c>
    </row>
    <row r="190" spans="1:10" ht="36">
      <c r="A190" s="19" t="s">
        <v>316</v>
      </c>
      <c r="B190" s="19" t="s">
        <v>29</v>
      </c>
      <c r="C190" s="19" t="s">
        <v>421</v>
      </c>
      <c r="D190" s="20">
        <v>63618</v>
      </c>
      <c r="E190" s="19" t="s">
        <v>31</v>
      </c>
      <c r="F190" s="19" t="s">
        <v>422</v>
      </c>
      <c r="G190" s="31">
        <v>193245</v>
      </c>
      <c r="H190" s="21">
        <v>0</v>
      </c>
      <c r="I190" s="21">
        <f t="shared" si="4"/>
        <v>69057757451.97</v>
      </c>
      <c r="J190" s="25" t="s">
        <v>33</v>
      </c>
    </row>
    <row r="191" spans="1:10" ht="36">
      <c r="A191" s="19" t="s">
        <v>316</v>
      </c>
      <c r="B191" s="19" t="s">
        <v>29</v>
      </c>
      <c r="C191" s="19" t="s">
        <v>423</v>
      </c>
      <c r="D191" s="20">
        <v>63619</v>
      </c>
      <c r="E191" s="19" t="s">
        <v>31</v>
      </c>
      <c r="F191" s="19" t="s">
        <v>424</v>
      </c>
      <c r="G191" s="31">
        <v>179270</v>
      </c>
      <c r="H191" s="21">
        <v>0</v>
      </c>
      <c r="I191" s="21">
        <f t="shared" si="4"/>
        <v>69057936721.97</v>
      </c>
      <c r="J191" s="25" t="s">
        <v>33</v>
      </c>
    </row>
    <row r="192" spans="1:10" ht="36">
      <c r="A192" s="19" t="s">
        <v>316</v>
      </c>
      <c r="B192" s="19" t="s">
        <v>29</v>
      </c>
      <c r="C192" s="19" t="s">
        <v>425</v>
      </c>
      <c r="D192" s="20">
        <v>63620</v>
      </c>
      <c r="E192" s="19" t="s">
        <v>31</v>
      </c>
      <c r="F192" s="19" t="s">
        <v>426</v>
      </c>
      <c r="G192" s="31">
        <v>148791</v>
      </c>
      <c r="H192" s="21">
        <v>0</v>
      </c>
      <c r="I192" s="21">
        <f t="shared" si="4"/>
        <v>69058085512.97</v>
      </c>
      <c r="J192" s="25" t="s">
        <v>33</v>
      </c>
    </row>
    <row r="193" spans="1:10" ht="36">
      <c r="A193" s="19" t="s">
        <v>316</v>
      </c>
      <c r="B193" s="19" t="s">
        <v>29</v>
      </c>
      <c r="C193" s="19" t="s">
        <v>427</v>
      </c>
      <c r="D193" s="20">
        <v>63621</v>
      </c>
      <c r="E193" s="19" t="s">
        <v>31</v>
      </c>
      <c r="F193" s="19" t="s">
        <v>428</v>
      </c>
      <c r="G193" s="31">
        <v>166110</v>
      </c>
      <c r="H193" s="21">
        <v>0</v>
      </c>
      <c r="I193" s="21">
        <f t="shared" si="4"/>
        <v>69058251622.97</v>
      </c>
      <c r="J193" s="25" t="s">
        <v>33</v>
      </c>
    </row>
    <row r="194" spans="1:10" ht="36">
      <c r="A194" s="19" t="s">
        <v>316</v>
      </c>
      <c r="B194" s="19" t="s">
        <v>29</v>
      </c>
      <c r="C194" s="19" t="s">
        <v>429</v>
      </c>
      <c r="D194" s="20">
        <v>63622</v>
      </c>
      <c r="E194" s="19" t="s">
        <v>31</v>
      </c>
      <c r="F194" s="19" t="s">
        <v>430</v>
      </c>
      <c r="G194" s="31">
        <v>553668</v>
      </c>
      <c r="H194" s="21">
        <v>0</v>
      </c>
      <c r="I194" s="21">
        <f t="shared" si="4"/>
        <v>69058805290.97</v>
      </c>
      <c r="J194" s="25" t="s">
        <v>33</v>
      </c>
    </row>
    <row r="195" spans="1:10" ht="36">
      <c r="A195" s="19" t="s">
        <v>316</v>
      </c>
      <c r="B195" s="19" t="s">
        <v>29</v>
      </c>
      <c r="C195" s="19" t="s">
        <v>431</v>
      </c>
      <c r="D195" s="20">
        <v>63623</v>
      </c>
      <c r="E195" s="19" t="s">
        <v>31</v>
      </c>
      <c r="F195" s="19" t="s">
        <v>432</v>
      </c>
      <c r="G195" s="31">
        <v>534100</v>
      </c>
      <c r="H195" s="21">
        <v>0</v>
      </c>
      <c r="I195" s="21">
        <f t="shared" si="4"/>
        <v>69059339390.97</v>
      </c>
      <c r="J195" s="25" t="s">
        <v>33</v>
      </c>
    </row>
    <row r="196" spans="1:10" ht="36">
      <c r="A196" s="19" t="s">
        <v>316</v>
      </c>
      <c r="B196" s="19" t="s">
        <v>29</v>
      </c>
      <c r="C196" s="19" t="s">
        <v>433</v>
      </c>
      <c r="D196" s="20">
        <v>63624</v>
      </c>
      <c r="E196" s="19" t="s">
        <v>31</v>
      </c>
      <c r="F196" s="19" t="s">
        <v>434</v>
      </c>
      <c r="G196" s="31">
        <v>446758</v>
      </c>
      <c r="H196" s="21">
        <v>0</v>
      </c>
      <c r="I196" s="21">
        <f t="shared" si="4"/>
        <v>69059786148.97</v>
      </c>
      <c r="J196" s="25" t="s">
        <v>33</v>
      </c>
    </row>
    <row r="197" spans="1:10" ht="36">
      <c r="A197" s="19" t="s">
        <v>316</v>
      </c>
      <c r="B197" s="19" t="s">
        <v>29</v>
      </c>
      <c r="C197" s="19" t="s">
        <v>435</v>
      </c>
      <c r="D197" s="20">
        <v>63625</v>
      </c>
      <c r="E197" s="19" t="s">
        <v>31</v>
      </c>
      <c r="F197" s="19" t="s">
        <v>436</v>
      </c>
      <c r="G197" s="31">
        <v>460000</v>
      </c>
      <c r="H197" s="21">
        <v>0</v>
      </c>
      <c r="I197" s="21">
        <f aca="true" t="shared" si="5" ref="I197:I260">+I196+G197-H197</f>
        <v>69060246148.97</v>
      </c>
      <c r="J197" s="25" t="s">
        <v>33</v>
      </c>
    </row>
    <row r="198" spans="1:10" ht="36">
      <c r="A198" s="19" t="s">
        <v>316</v>
      </c>
      <c r="B198" s="19" t="s">
        <v>29</v>
      </c>
      <c r="C198" s="19" t="s">
        <v>437</v>
      </c>
      <c r="D198" s="20">
        <v>63626</v>
      </c>
      <c r="E198" s="19" t="s">
        <v>31</v>
      </c>
      <c r="F198" s="19" t="s">
        <v>438</v>
      </c>
      <c r="G198" s="31">
        <v>685333</v>
      </c>
      <c r="H198" s="21">
        <v>0</v>
      </c>
      <c r="I198" s="21">
        <f t="shared" si="5"/>
        <v>69060931481.97</v>
      </c>
      <c r="J198" s="25" t="s">
        <v>33</v>
      </c>
    </row>
    <row r="199" spans="1:10" ht="36">
      <c r="A199" s="19" t="s">
        <v>316</v>
      </c>
      <c r="B199" s="19" t="s">
        <v>29</v>
      </c>
      <c r="C199" s="19" t="s">
        <v>439</v>
      </c>
      <c r="D199" s="20">
        <v>63627</v>
      </c>
      <c r="E199" s="19" t="s">
        <v>31</v>
      </c>
      <c r="F199" s="19" t="s">
        <v>440</v>
      </c>
      <c r="G199" s="31">
        <v>519900</v>
      </c>
      <c r="H199" s="21">
        <v>0</v>
      </c>
      <c r="I199" s="21">
        <f t="shared" si="5"/>
        <v>69061451381.97</v>
      </c>
      <c r="J199" s="25" t="s">
        <v>33</v>
      </c>
    </row>
    <row r="200" spans="1:10" ht="36">
      <c r="A200" s="19" t="s">
        <v>316</v>
      </c>
      <c r="B200" s="19" t="s">
        <v>29</v>
      </c>
      <c r="C200" s="19" t="s">
        <v>441</v>
      </c>
      <c r="D200" s="20">
        <v>63628</v>
      </c>
      <c r="E200" s="19" t="s">
        <v>31</v>
      </c>
      <c r="F200" s="19" t="s">
        <v>442</v>
      </c>
      <c r="G200" s="31">
        <v>518928</v>
      </c>
      <c r="H200" s="21">
        <v>0</v>
      </c>
      <c r="I200" s="21">
        <f t="shared" si="5"/>
        <v>69061970309.97</v>
      </c>
      <c r="J200" s="25" t="s">
        <v>33</v>
      </c>
    </row>
    <row r="201" spans="1:10" ht="36">
      <c r="A201" s="19" t="s">
        <v>316</v>
      </c>
      <c r="B201" s="19" t="s">
        <v>29</v>
      </c>
      <c r="C201" s="19" t="s">
        <v>443</v>
      </c>
      <c r="D201" s="20">
        <v>63629</v>
      </c>
      <c r="E201" s="19" t="s">
        <v>31</v>
      </c>
      <c r="F201" s="19" t="s">
        <v>444</v>
      </c>
      <c r="G201" s="31">
        <v>576306</v>
      </c>
      <c r="H201" s="21">
        <v>0</v>
      </c>
      <c r="I201" s="21">
        <f t="shared" si="5"/>
        <v>69062546615.97</v>
      </c>
      <c r="J201" s="25" t="s">
        <v>33</v>
      </c>
    </row>
    <row r="202" spans="1:10" ht="36">
      <c r="A202" s="19" t="s">
        <v>316</v>
      </c>
      <c r="B202" s="19" t="s">
        <v>29</v>
      </c>
      <c r="C202" s="19" t="s">
        <v>445</v>
      </c>
      <c r="D202" s="20">
        <v>63638</v>
      </c>
      <c r="E202" s="19" t="s">
        <v>31</v>
      </c>
      <c r="F202" s="19" t="s">
        <v>446</v>
      </c>
      <c r="G202" s="31">
        <v>258927900</v>
      </c>
      <c r="H202" s="21">
        <v>0</v>
      </c>
      <c r="I202" s="21">
        <f t="shared" si="5"/>
        <v>69321474515.97</v>
      </c>
      <c r="J202" s="25" t="s">
        <v>33</v>
      </c>
    </row>
    <row r="203" spans="1:10" ht="36">
      <c r="A203" s="19" t="s">
        <v>316</v>
      </c>
      <c r="B203" s="19" t="s">
        <v>29</v>
      </c>
      <c r="C203" s="19" t="s">
        <v>447</v>
      </c>
      <c r="D203" s="20">
        <v>63639</v>
      </c>
      <c r="E203" s="19" t="s">
        <v>31</v>
      </c>
      <c r="F203" s="19" t="s">
        <v>448</v>
      </c>
      <c r="G203" s="31">
        <v>195619200</v>
      </c>
      <c r="H203" s="21">
        <v>0</v>
      </c>
      <c r="I203" s="21">
        <f t="shared" si="5"/>
        <v>69517093715.97</v>
      </c>
      <c r="J203" s="25" t="s">
        <v>33</v>
      </c>
    </row>
    <row r="204" spans="1:10" ht="36">
      <c r="A204" s="19" t="s">
        <v>316</v>
      </c>
      <c r="B204" s="19" t="s">
        <v>29</v>
      </c>
      <c r="C204" s="19" t="s">
        <v>449</v>
      </c>
      <c r="D204" s="20">
        <v>63640</v>
      </c>
      <c r="E204" s="19" t="s">
        <v>31</v>
      </c>
      <c r="F204" s="19" t="s">
        <v>450</v>
      </c>
      <c r="G204" s="31">
        <v>264308300</v>
      </c>
      <c r="H204" s="21">
        <v>0</v>
      </c>
      <c r="I204" s="21">
        <f t="shared" si="5"/>
        <v>69781402015.97</v>
      </c>
      <c r="J204" s="25" t="s">
        <v>33</v>
      </c>
    </row>
    <row r="205" spans="1:10" ht="36">
      <c r="A205" s="19" t="s">
        <v>316</v>
      </c>
      <c r="B205" s="19" t="s">
        <v>29</v>
      </c>
      <c r="C205" s="19" t="s">
        <v>451</v>
      </c>
      <c r="D205" s="20">
        <v>63641</v>
      </c>
      <c r="E205" s="19" t="s">
        <v>31</v>
      </c>
      <c r="F205" s="19" t="s">
        <v>452</v>
      </c>
      <c r="G205" s="31">
        <v>156745900</v>
      </c>
      <c r="H205" s="21">
        <v>0</v>
      </c>
      <c r="I205" s="21">
        <f t="shared" si="5"/>
        <v>69938147915.97</v>
      </c>
      <c r="J205" s="25" t="s">
        <v>33</v>
      </c>
    </row>
    <row r="206" spans="1:10" ht="36">
      <c r="A206" s="19" t="s">
        <v>316</v>
      </c>
      <c r="B206" s="19" t="s">
        <v>29</v>
      </c>
      <c r="C206" s="19" t="s">
        <v>453</v>
      </c>
      <c r="D206" s="20">
        <v>63642</v>
      </c>
      <c r="E206" s="19" t="s">
        <v>31</v>
      </c>
      <c r="F206" s="19" t="s">
        <v>454</v>
      </c>
      <c r="G206" s="31">
        <v>399999600</v>
      </c>
      <c r="H206" s="21">
        <v>0</v>
      </c>
      <c r="I206" s="21">
        <f t="shared" si="5"/>
        <v>70338147515.97</v>
      </c>
      <c r="J206" s="25" t="s">
        <v>33</v>
      </c>
    </row>
    <row r="207" spans="1:10" ht="36">
      <c r="A207" s="19" t="s">
        <v>316</v>
      </c>
      <c r="B207" s="19" t="s">
        <v>29</v>
      </c>
      <c r="C207" s="19" t="s">
        <v>455</v>
      </c>
      <c r="D207" s="20">
        <v>63643</v>
      </c>
      <c r="E207" s="19" t="s">
        <v>31</v>
      </c>
      <c r="F207" s="19" t="s">
        <v>456</v>
      </c>
      <c r="G207" s="31">
        <v>469497500</v>
      </c>
      <c r="H207" s="21">
        <v>0</v>
      </c>
      <c r="I207" s="21">
        <f t="shared" si="5"/>
        <v>70807645015.97</v>
      </c>
      <c r="J207" s="25" t="s">
        <v>33</v>
      </c>
    </row>
    <row r="208" spans="1:10" ht="36">
      <c r="A208" s="19" t="s">
        <v>316</v>
      </c>
      <c r="B208" s="19" t="s">
        <v>29</v>
      </c>
      <c r="C208" s="19" t="s">
        <v>457</v>
      </c>
      <c r="D208" s="20">
        <v>63644</v>
      </c>
      <c r="E208" s="19" t="s">
        <v>31</v>
      </c>
      <c r="F208" s="19" t="s">
        <v>458</v>
      </c>
      <c r="G208" s="31">
        <v>1242703700</v>
      </c>
      <c r="H208" s="21">
        <v>0</v>
      </c>
      <c r="I208" s="21">
        <f t="shared" si="5"/>
        <v>72050348715.97</v>
      </c>
      <c r="J208" s="25" t="s">
        <v>33</v>
      </c>
    </row>
    <row r="209" spans="1:10" ht="36">
      <c r="A209" s="19" t="s">
        <v>316</v>
      </c>
      <c r="B209" s="19" t="s">
        <v>29</v>
      </c>
      <c r="C209" s="19" t="s">
        <v>459</v>
      </c>
      <c r="D209" s="20">
        <v>63645</v>
      </c>
      <c r="E209" s="19" t="s">
        <v>31</v>
      </c>
      <c r="F209" s="19" t="s">
        <v>460</v>
      </c>
      <c r="G209" s="31">
        <v>2373829400</v>
      </c>
      <c r="H209" s="21">
        <v>0</v>
      </c>
      <c r="I209" s="21">
        <f t="shared" si="5"/>
        <v>74424178115.97</v>
      </c>
      <c r="J209" s="25" t="s">
        <v>33</v>
      </c>
    </row>
    <row r="210" spans="1:10" ht="36">
      <c r="A210" s="19" t="s">
        <v>316</v>
      </c>
      <c r="B210" s="19" t="s">
        <v>29</v>
      </c>
      <c r="C210" s="19" t="s">
        <v>461</v>
      </c>
      <c r="D210" s="20">
        <v>63646</v>
      </c>
      <c r="E210" s="19" t="s">
        <v>31</v>
      </c>
      <c r="F210" s="19" t="s">
        <v>462</v>
      </c>
      <c r="G210" s="31">
        <v>819219500</v>
      </c>
      <c r="H210" s="21">
        <v>0</v>
      </c>
      <c r="I210" s="21">
        <f t="shared" si="5"/>
        <v>75243397615.97</v>
      </c>
      <c r="J210" s="25" t="s">
        <v>33</v>
      </c>
    </row>
    <row r="211" spans="1:10" ht="36">
      <c r="A211" s="19" t="s">
        <v>316</v>
      </c>
      <c r="B211" s="19" t="s">
        <v>29</v>
      </c>
      <c r="C211" s="19" t="s">
        <v>463</v>
      </c>
      <c r="D211" s="20">
        <v>63647</v>
      </c>
      <c r="E211" s="19" t="s">
        <v>31</v>
      </c>
      <c r="F211" s="19" t="s">
        <v>464</v>
      </c>
      <c r="G211" s="31">
        <v>600410500</v>
      </c>
      <c r="H211" s="21">
        <v>0</v>
      </c>
      <c r="I211" s="21">
        <f t="shared" si="5"/>
        <v>75843808115.97</v>
      </c>
      <c r="J211" s="25" t="s">
        <v>33</v>
      </c>
    </row>
    <row r="212" spans="1:10" ht="36">
      <c r="A212" s="19" t="s">
        <v>316</v>
      </c>
      <c r="B212" s="19" t="s">
        <v>29</v>
      </c>
      <c r="C212" s="19" t="s">
        <v>465</v>
      </c>
      <c r="D212" s="20">
        <v>63648</v>
      </c>
      <c r="E212" s="19" t="s">
        <v>31</v>
      </c>
      <c r="F212" s="19" t="s">
        <v>466</v>
      </c>
      <c r="G212" s="31">
        <v>240900000</v>
      </c>
      <c r="H212" s="21">
        <v>0</v>
      </c>
      <c r="I212" s="21">
        <f t="shared" si="5"/>
        <v>76084708115.97</v>
      </c>
      <c r="J212" s="25" t="s">
        <v>33</v>
      </c>
    </row>
    <row r="213" spans="1:10" ht="36">
      <c r="A213" s="19" t="s">
        <v>316</v>
      </c>
      <c r="B213" s="19" t="s">
        <v>29</v>
      </c>
      <c r="C213" s="19" t="s">
        <v>467</v>
      </c>
      <c r="D213" s="20">
        <v>63649</v>
      </c>
      <c r="E213" s="19" t="s">
        <v>31</v>
      </c>
      <c r="F213" s="19" t="s">
        <v>468</v>
      </c>
      <c r="G213" s="31">
        <v>131628700</v>
      </c>
      <c r="H213" s="21">
        <v>0</v>
      </c>
      <c r="I213" s="21">
        <f t="shared" si="5"/>
        <v>76216336815.97</v>
      </c>
      <c r="J213" s="25" t="s">
        <v>33</v>
      </c>
    </row>
    <row r="214" spans="1:10" ht="36">
      <c r="A214" s="19" t="s">
        <v>316</v>
      </c>
      <c r="B214" s="19" t="s">
        <v>29</v>
      </c>
      <c r="C214" s="19" t="s">
        <v>469</v>
      </c>
      <c r="D214" s="20">
        <v>63650</v>
      </c>
      <c r="E214" s="19" t="s">
        <v>31</v>
      </c>
      <c r="F214" s="19" t="s">
        <v>470</v>
      </c>
      <c r="G214" s="31">
        <v>126177700</v>
      </c>
      <c r="H214" s="21">
        <v>0</v>
      </c>
      <c r="I214" s="21">
        <f t="shared" si="5"/>
        <v>76342514515.97</v>
      </c>
      <c r="J214" s="25" t="s">
        <v>33</v>
      </c>
    </row>
    <row r="215" spans="1:10" ht="36">
      <c r="A215" s="19" t="s">
        <v>316</v>
      </c>
      <c r="B215" s="19" t="s">
        <v>29</v>
      </c>
      <c r="C215" s="19" t="s">
        <v>471</v>
      </c>
      <c r="D215" s="20">
        <v>63678</v>
      </c>
      <c r="E215" s="19" t="s">
        <v>31</v>
      </c>
      <c r="F215" s="19" t="s">
        <v>472</v>
      </c>
      <c r="G215" s="31">
        <v>51532800</v>
      </c>
      <c r="H215" s="21">
        <v>0</v>
      </c>
      <c r="I215" s="21">
        <f t="shared" si="5"/>
        <v>76394047315.97</v>
      </c>
      <c r="J215" s="25" t="s">
        <v>33</v>
      </c>
    </row>
    <row r="216" spans="1:10" ht="36">
      <c r="A216" s="19" t="s">
        <v>316</v>
      </c>
      <c r="B216" s="19" t="s">
        <v>29</v>
      </c>
      <c r="C216" s="19" t="s">
        <v>473</v>
      </c>
      <c r="D216" s="20">
        <v>63679</v>
      </c>
      <c r="E216" s="19" t="s">
        <v>31</v>
      </c>
      <c r="F216" s="19" t="s">
        <v>474</v>
      </c>
      <c r="G216" s="31">
        <v>56074600</v>
      </c>
      <c r="H216" s="21">
        <v>0</v>
      </c>
      <c r="I216" s="21">
        <f t="shared" si="5"/>
        <v>76450121915.97</v>
      </c>
      <c r="J216" s="25" t="s">
        <v>33</v>
      </c>
    </row>
    <row r="217" spans="1:10" ht="36">
      <c r="A217" s="19" t="s">
        <v>316</v>
      </c>
      <c r="B217" s="19" t="s">
        <v>29</v>
      </c>
      <c r="C217" s="19" t="s">
        <v>475</v>
      </c>
      <c r="D217" s="20">
        <v>63680</v>
      </c>
      <c r="E217" s="19" t="s">
        <v>31</v>
      </c>
      <c r="F217" s="19" t="s">
        <v>476</v>
      </c>
      <c r="G217" s="31">
        <v>62913600</v>
      </c>
      <c r="H217" s="21">
        <v>0</v>
      </c>
      <c r="I217" s="21">
        <f t="shared" si="5"/>
        <v>76513035515.97</v>
      </c>
      <c r="J217" s="25" t="s">
        <v>33</v>
      </c>
    </row>
    <row r="218" spans="1:10" ht="36">
      <c r="A218" s="19" t="s">
        <v>316</v>
      </c>
      <c r="B218" s="19" t="s">
        <v>29</v>
      </c>
      <c r="C218" s="19" t="s">
        <v>477</v>
      </c>
      <c r="D218" s="20">
        <v>63681</v>
      </c>
      <c r="E218" s="19" t="s">
        <v>31</v>
      </c>
      <c r="F218" s="19" t="s">
        <v>478</v>
      </c>
      <c r="G218" s="31">
        <v>56371000</v>
      </c>
      <c r="H218" s="21">
        <v>0</v>
      </c>
      <c r="I218" s="21">
        <f t="shared" si="5"/>
        <v>76569406515.97</v>
      </c>
      <c r="J218" s="25" t="s">
        <v>33</v>
      </c>
    </row>
    <row r="219" spans="1:10" ht="36">
      <c r="A219" s="19" t="s">
        <v>316</v>
      </c>
      <c r="B219" s="19" t="s">
        <v>29</v>
      </c>
      <c r="C219" s="19" t="s">
        <v>479</v>
      </c>
      <c r="D219" s="20">
        <v>63682</v>
      </c>
      <c r="E219" s="19" t="s">
        <v>31</v>
      </c>
      <c r="F219" s="19" t="s">
        <v>480</v>
      </c>
      <c r="G219" s="31">
        <v>53440600</v>
      </c>
      <c r="H219" s="21">
        <v>0</v>
      </c>
      <c r="I219" s="21">
        <f t="shared" si="5"/>
        <v>76622847115.97</v>
      </c>
      <c r="J219" s="25" t="s">
        <v>33</v>
      </c>
    </row>
    <row r="220" spans="1:10" ht="36">
      <c r="A220" s="19" t="s">
        <v>316</v>
      </c>
      <c r="B220" s="19" t="s">
        <v>29</v>
      </c>
      <c r="C220" s="19" t="s">
        <v>481</v>
      </c>
      <c r="D220" s="20">
        <v>63683</v>
      </c>
      <c r="E220" s="19" t="s">
        <v>31</v>
      </c>
      <c r="F220" s="19" t="s">
        <v>482</v>
      </c>
      <c r="G220" s="31">
        <v>86271000</v>
      </c>
      <c r="H220" s="21">
        <v>0</v>
      </c>
      <c r="I220" s="21">
        <f t="shared" si="5"/>
        <v>76709118115.97</v>
      </c>
      <c r="J220" s="25" t="s">
        <v>33</v>
      </c>
    </row>
    <row r="221" spans="1:10" ht="36">
      <c r="A221" s="19" t="s">
        <v>316</v>
      </c>
      <c r="B221" s="19" t="s">
        <v>29</v>
      </c>
      <c r="C221" s="19" t="s">
        <v>483</v>
      </c>
      <c r="D221" s="20">
        <v>63684</v>
      </c>
      <c r="E221" s="19" t="s">
        <v>31</v>
      </c>
      <c r="F221" s="19" t="s">
        <v>484</v>
      </c>
      <c r="G221" s="31">
        <v>84160700</v>
      </c>
      <c r="H221" s="21">
        <v>0</v>
      </c>
      <c r="I221" s="21">
        <f t="shared" si="5"/>
        <v>76793278815.97</v>
      </c>
      <c r="J221" s="25" t="s">
        <v>33</v>
      </c>
    </row>
    <row r="222" spans="1:10" ht="36">
      <c r="A222" s="19" t="s">
        <v>316</v>
      </c>
      <c r="B222" s="19" t="s">
        <v>29</v>
      </c>
      <c r="C222" s="19" t="s">
        <v>485</v>
      </c>
      <c r="D222" s="20">
        <v>63685</v>
      </c>
      <c r="E222" s="19" t="s">
        <v>31</v>
      </c>
      <c r="F222" s="19" t="s">
        <v>486</v>
      </c>
      <c r="G222" s="31">
        <v>73739100</v>
      </c>
      <c r="H222" s="21">
        <v>0</v>
      </c>
      <c r="I222" s="21">
        <f t="shared" si="5"/>
        <v>76867017915.97</v>
      </c>
      <c r="J222" s="25" t="s">
        <v>33</v>
      </c>
    </row>
    <row r="223" spans="1:10" ht="36">
      <c r="A223" s="19" t="s">
        <v>316</v>
      </c>
      <c r="B223" s="19" t="s">
        <v>29</v>
      </c>
      <c r="C223" s="19" t="s">
        <v>487</v>
      </c>
      <c r="D223" s="20">
        <v>63686</v>
      </c>
      <c r="E223" s="19" t="s">
        <v>31</v>
      </c>
      <c r="F223" s="19" t="s">
        <v>488</v>
      </c>
      <c r="G223" s="31">
        <v>82067400</v>
      </c>
      <c r="H223" s="21">
        <v>0</v>
      </c>
      <c r="I223" s="21">
        <f t="shared" si="5"/>
        <v>76949085315.97</v>
      </c>
      <c r="J223" s="25" t="s">
        <v>33</v>
      </c>
    </row>
    <row r="224" spans="1:10" ht="36">
      <c r="A224" s="19" t="s">
        <v>316</v>
      </c>
      <c r="B224" s="19" t="s">
        <v>29</v>
      </c>
      <c r="C224" s="19" t="s">
        <v>489</v>
      </c>
      <c r="D224" s="20">
        <v>63687</v>
      </c>
      <c r="E224" s="19" t="s">
        <v>31</v>
      </c>
      <c r="F224" s="19" t="s">
        <v>490</v>
      </c>
      <c r="G224" s="31">
        <v>75418600</v>
      </c>
      <c r="H224" s="21">
        <v>0</v>
      </c>
      <c r="I224" s="21">
        <f t="shared" si="5"/>
        <v>77024503915.97</v>
      </c>
      <c r="J224" s="25" t="s">
        <v>33</v>
      </c>
    </row>
    <row r="225" spans="1:10" ht="36">
      <c r="A225" s="19" t="s">
        <v>316</v>
      </c>
      <c r="B225" s="19" t="s">
        <v>29</v>
      </c>
      <c r="C225" s="19" t="s">
        <v>491</v>
      </c>
      <c r="D225" s="20">
        <v>63688</v>
      </c>
      <c r="E225" s="19" t="s">
        <v>31</v>
      </c>
      <c r="F225" s="19" t="s">
        <v>492</v>
      </c>
      <c r="G225" s="31">
        <v>101306500</v>
      </c>
      <c r="H225" s="21">
        <v>0</v>
      </c>
      <c r="I225" s="21">
        <f t="shared" si="5"/>
        <v>77125810415.97</v>
      </c>
      <c r="J225" s="25" t="s">
        <v>33</v>
      </c>
    </row>
    <row r="226" spans="1:10" ht="36">
      <c r="A226" s="19" t="s">
        <v>316</v>
      </c>
      <c r="B226" s="19" t="s">
        <v>29</v>
      </c>
      <c r="C226" s="19" t="s">
        <v>493</v>
      </c>
      <c r="D226" s="20">
        <v>63689</v>
      </c>
      <c r="E226" s="19" t="s">
        <v>31</v>
      </c>
      <c r="F226" s="19" t="s">
        <v>494</v>
      </c>
      <c r="G226" s="31">
        <v>109944100</v>
      </c>
      <c r="H226" s="21">
        <v>0</v>
      </c>
      <c r="I226" s="21">
        <f t="shared" si="5"/>
        <v>77235754515.97</v>
      </c>
      <c r="J226" s="25" t="s">
        <v>33</v>
      </c>
    </row>
    <row r="227" spans="1:10" ht="36">
      <c r="A227" s="19" t="s">
        <v>316</v>
      </c>
      <c r="B227" s="19" t="s">
        <v>29</v>
      </c>
      <c r="C227" s="19" t="s">
        <v>495</v>
      </c>
      <c r="D227" s="20">
        <v>63690</v>
      </c>
      <c r="E227" s="19" t="s">
        <v>31</v>
      </c>
      <c r="F227" s="19" t="s">
        <v>496</v>
      </c>
      <c r="G227" s="31">
        <v>115862600</v>
      </c>
      <c r="H227" s="21">
        <v>0</v>
      </c>
      <c r="I227" s="21">
        <f t="shared" si="5"/>
        <v>77351617115.97</v>
      </c>
      <c r="J227" s="25" t="s">
        <v>33</v>
      </c>
    </row>
    <row r="228" spans="1:10" ht="36">
      <c r="A228" s="19" t="s">
        <v>316</v>
      </c>
      <c r="B228" s="19" t="s">
        <v>29</v>
      </c>
      <c r="C228" s="19" t="s">
        <v>497</v>
      </c>
      <c r="D228" s="20">
        <v>63691</v>
      </c>
      <c r="E228" s="19" t="s">
        <v>31</v>
      </c>
      <c r="F228" s="19" t="s">
        <v>498</v>
      </c>
      <c r="G228" s="31">
        <v>123144700</v>
      </c>
      <c r="H228" s="21">
        <v>0</v>
      </c>
      <c r="I228" s="21">
        <f t="shared" si="5"/>
        <v>77474761815.97</v>
      </c>
      <c r="J228" s="25" t="s">
        <v>33</v>
      </c>
    </row>
    <row r="229" spans="1:10" ht="36">
      <c r="A229" s="19" t="s">
        <v>316</v>
      </c>
      <c r="B229" s="19" t="s">
        <v>29</v>
      </c>
      <c r="C229" s="19" t="s">
        <v>499</v>
      </c>
      <c r="D229" s="20">
        <v>63692</v>
      </c>
      <c r="E229" s="19" t="s">
        <v>31</v>
      </c>
      <c r="F229" s="19" t="s">
        <v>500</v>
      </c>
      <c r="G229" s="31">
        <v>36959600</v>
      </c>
      <c r="H229" s="21">
        <v>0</v>
      </c>
      <c r="I229" s="21">
        <f t="shared" si="5"/>
        <v>77511721415.97</v>
      </c>
      <c r="J229" s="25" t="s">
        <v>33</v>
      </c>
    </row>
    <row r="230" spans="1:10" ht="36">
      <c r="A230" s="19" t="s">
        <v>316</v>
      </c>
      <c r="B230" s="19" t="s">
        <v>29</v>
      </c>
      <c r="C230" s="19" t="s">
        <v>501</v>
      </c>
      <c r="D230" s="20">
        <v>63693</v>
      </c>
      <c r="E230" s="19" t="s">
        <v>31</v>
      </c>
      <c r="F230" s="19" t="s">
        <v>502</v>
      </c>
      <c r="G230" s="31">
        <v>27515700</v>
      </c>
      <c r="H230" s="21">
        <v>0</v>
      </c>
      <c r="I230" s="21">
        <f t="shared" si="5"/>
        <v>77539237115.97</v>
      </c>
      <c r="J230" s="25" t="s">
        <v>33</v>
      </c>
    </row>
    <row r="231" spans="1:10" ht="36">
      <c r="A231" s="19" t="s">
        <v>316</v>
      </c>
      <c r="B231" s="19" t="s">
        <v>29</v>
      </c>
      <c r="C231" s="19" t="s">
        <v>503</v>
      </c>
      <c r="D231" s="20">
        <v>63694</v>
      </c>
      <c r="E231" s="19" t="s">
        <v>31</v>
      </c>
      <c r="F231" s="19" t="s">
        <v>504</v>
      </c>
      <c r="G231" s="31">
        <v>33992400</v>
      </c>
      <c r="H231" s="21">
        <v>0</v>
      </c>
      <c r="I231" s="21">
        <f t="shared" si="5"/>
        <v>77573229515.97</v>
      </c>
      <c r="J231" s="25" t="s">
        <v>33</v>
      </c>
    </row>
    <row r="232" spans="1:10" ht="36">
      <c r="A232" s="19" t="s">
        <v>316</v>
      </c>
      <c r="B232" s="19" t="s">
        <v>29</v>
      </c>
      <c r="C232" s="19" t="s">
        <v>505</v>
      </c>
      <c r="D232" s="20">
        <v>63695</v>
      </c>
      <c r="E232" s="19" t="s">
        <v>31</v>
      </c>
      <c r="F232" s="19" t="s">
        <v>506</v>
      </c>
      <c r="G232" s="31">
        <v>42349900</v>
      </c>
      <c r="H232" s="21">
        <v>0</v>
      </c>
      <c r="I232" s="21">
        <f t="shared" si="5"/>
        <v>77615579415.97</v>
      </c>
      <c r="J232" s="25" t="s">
        <v>33</v>
      </c>
    </row>
    <row r="233" spans="1:10" ht="36">
      <c r="A233" s="19" t="s">
        <v>316</v>
      </c>
      <c r="B233" s="19" t="s">
        <v>29</v>
      </c>
      <c r="C233" s="19" t="s">
        <v>507</v>
      </c>
      <c r="D233" s="20">
        <v>63696</v>
      </c>
      <c r="E233" s="19" t="s">
        <v>31</v>
      </c>
      <c r="F233" s="19" t="s">
        <v>508</v>
      </c>
      <c r="G233" s="31">
        <v>26766900</v>
      </c>
      <c r="H233" s="21">
        <v>0</v>
      </c>
      <c r="I233" s="21">
        <f t="shared" si="5"/>
        <v>77642346315.97</v>
      </c>
      <c r="J233" s="25" t="s">
        <v>33</v>
      </c>
    </row>
    <row r="234" spans="1:10" ht="36">
      <c r="A234" s="19" t="s">
        <v>316</v>
      </c>
      <c r="B234" s="19" t="s">
        <v>29</v>
      </c>
      <c r="C234" s="19" t="s">
        <v>509</v>
      </c>
      <c r="D234" s="20">
        <v>63697</v>
      </c>
      <c r="E234" s="19" t="s">
        <v>31</v>
      </c>
      <c r="F234" s="19" t="s">
        <v>510</v>
      </c>
      <c r="G234" s="31">
        <v>31543200</v>
      </c>
      <c r="H234" s="21">
        <v>0</v>
      </c>
      <c r="I234" s="21">
        <f t="shared" si="5"/>
        <v>77673889515.97</v>
      </c>
      <c r="J234" s="25" t="s">
        <v>33</v>
      </c>
    </row>
    <row r="235" spans="1:10" ht="36">
      <c r="A235" s="19" t="s">
        <v>316</v>
      </c>
      <c r="B235" s="19" t="s">
        <v>29</v>
      </c>
      <c r="C235" s="19" t="s">
        <v>511</v>
      </c>
      <c r="D235" s="20">
        <v>63698</v>
      </c>
      <c r="E235" s="19" t="s">
        <v>31</v>
      </c>
      <c r="F235" s="19" t="s">
        <v>512</v>
      </c>
      <c r="G235" s="31">
        <v>37871000</v>
      </c>
      <c r="H235" s="21">
        <v>0</v>
      </c>
      <c r="I235" s="21">
        <f t="shared" si="5"/>
        <v>77711760515.97</v>
      </c>
      <c r="J235" s="25" t="s">
        <v>33</v>
      </c>
    </row>
    <row r="236" spans="1:10" ht="36">
      <c r="A236" s="19" t="s">
        <v>316</v>
      </c>
      <c r="B236" s="19" t="s">
        <v>29</v>
      </c>
      <c r="C236" s="19" t="s">
        <v>513</v>
      </c>
      <c r="D236" s="20">
        <v>63699</v>
      </c>
      <c r="E236" s="19" t="s">
        <v>31</v>
      </c>
      <c r="F236" s="19" t="s">
        <v>514</v>
      </c>
      <c r="G236" s="31">
        <v>43668300</v>
      </c>
      <c r="H236" s="21">
        <v>0</v>
      </c>
      <c r="I236" s="21">
        <f t="shared" si="5"/>
        <v>77755428815.97</v>
      </c>
      <c r="J236" s="25" t="s">
        <v>33</v>
      </c>
    </row>
    <row r="237" spans="1:10" ht="36">
      <c r="A237" s="19" t="s">
        <v>316</v>
      </c>
      <c r="B237" s="19" t="s">
        <v>29</v>
      </c>
      <c r="C237" s="19" t="s">
        <v>515</v>
      </c>
      <c r="D237" s="20">
        <v>63700</v>
      </c>
      <c r="E237" s="19" t="s">
        <v>31</v>
      </c>
      <c r="F237" s="19" t="s">
        <v>516</v>
      </c>
      <c r="G237" s="31">
        <v>30023600</v>
      </c>
      <c r="H237" s="21">
        <v>0</v>
      </c>
      <c r="I237" s="21">
        <f t="shared" si="5"/>
        <v>77785452415.97</v>
      </c>
      <c r="J237" s="25" t="s">
        <v>33</v>
      </c>
    </row>
    <row r="238" spans="1:10" ht="36">
      <c r="A238" s="19" t="s">
        <v>316</v>
      </c>
      <c r="B238" s="19" t="s">
        <v>29</v>
      </c>
      <c r="C238" s="19" t="s">
        <v>517</v>
      </c>
      <c r="D238" s="20">
        <v>63701</v>
      </c>
      <c r="E238" s="19" t="s">
        <v>31</v>
      </c>
      <c r="F238" s="19" t="s">
        <v>518</v>
      </c>
      <c r="G238" s="31">
        <v>31289000</v>
      </c>
      <c r="H238" s="21">
        <v>0</v>
      </c>
      <c r="I238" s="21">
        <f t="shared" si="5"/>
        <v>77816741415.97</v>
      </c>
      <c r="J238" s="25" t="s">
        <v>33</v>
      </c>
    </row>
    <row r="239" spans="1:10" ht="36">
      <c r="A239" s="19" t="s">
        <v>316</v>
      </c>
      <c r="B239" s="19" t="s">
        <v>29</v>
      </c>
      <c r="C239" s="19" t="s">
        <v>519</v>
      </c>
      <c r="D239" s="20">
        <v>63702</v>
      </c>
      <c r="E239" s="19" t="s">
        <v>31</v>
      </c>
      <c r="F239" s="19" t="s">
        <v>520</v>
      </c>
      <c r="G239" s="31">
        <v>34022600</v>
      </c>
      <c r="H239" s="21">
        <v>0</v>
      </c>
      <c r="I239" s="21">
        <f t="shared" si="5"/>
        <v>77850764015.97</v>
      </c>
      <c r="J239" s="25" t="s">
        <v>33</v>
      </c>
    </row>
    <row r="240" spans="1:10" ht="36">
      <c r="A240" s="19" t="s">
        <v>316</v>
      </c>
      <c r="B240" s="19" t="s">
        <v>29</v>
      </c>
      <c r="C240" s="19" t="s">
        <v>521</v>
      </c>
      <c r="D240" s="20">
        <v>63703</v>
      </c>
      <c r="E240" s="19" t="s">
        <v>31</v>
      </c>
      <c r="F240" s="19" t="s">
        <v>522</v>
      </c>
      <c r="G240" s="31">
        <v>32976200</v>
      </c>
      <c r="H240" s="21">
        <v>0</v>
      </c>
      <c r="I240" s="21">
        <f t="shared" si="5"/>
        <v>77883740215.97</v>
      </c>
      <c r="J240" s="25" t="s">
        <v>33</v>
      </c>
    </row>
    <row r="241" spans="1:10" ht="36">
      <c r="A241" s="19" t="s">
        <v>316</v>
      </c>
      <c r="B241" s="19" t="s">
        <v>29</v>
      </c>
      <c r="C241" s="19" t="s">
        <v>523</v>
      </c>
      <c r="D241" s="20">
        <v>63704</v>
      </c>
      <c r="E241" s="19" t="s">
        <v>31</v>
      </c>
      <c r="F241" s="19" t="s">
        <v>524</v>
      </c>
      <c r="G241" s="31">
        <v>3600500</v>
      </c>
      <c r="H241" s="21">
        <v>0</v>
      </c>
      <c r="I241" s="21">
        <f t="shared" si="5"/>
        <v>77887340715.97</v>
      </c>
      <c r="J241" s="25" t="s">
        <v>33</v>
      </c>
    </row>
    <row r="242" spans="1:10" ht="36">
      <c r="A242" s="19" t="s">
        <v>316</v>
      </c>
      <c r="B242" s="19" t="s">
        <v>29</v>
      </c>
      <c r="C242" s="19" t="s">
        <v>525</v>
      </c>
      <c r="D242" s="20">
        <v>63705</v>
      </c>
      <c r="E242" s="19" t="s">
        <v>31</v>
      </c>
      <c r="F242" s="19" t="s">
        <v>526</v>
      </c>
      <c r="G242" s="31">
        <v>4409700</v>
      </c>
      <c r="H242" s="21">
        <v>0</v>
      </c>
      <c r="I242" s="21">
        <f t="shared" si="5"/>
        <v>77891750415.97</v>
      </c>
      <c r="J242" s="25" t="s">
        <v>33</v>
      </c>
    </row>
    <row r="243" spans="1:10" ht="36">
      <c r="A243" s="19" t="s">
        <v>316</v>
      </c>
      <c r="B243" s="19" t="s">
        <v>29</v>
      </c>
      <c r="C243" s="19" t="s">
        <v>527</v>
      </c>
      <c r="D243" s="20">
        <v>63706</v>
      </c>
      <c r="E243" s="19" t="s">
        <v>31</v>
      </c>
      <c r="F243" s="19" t="s">
        <v>528</v>
      </c>
      <c r="G243" s="31">
        <v>3765700</v>
      </c>
      <c r="H243" s="21">
        <v>0</v>
      </c>
      <c r="I243" s="21">
        <f t="shared" si="5"/>
        <v>77895516115.97</v>
      </c>
      <c r="J243" s="25" t="s">
        <v>33</v>
      </c>
    </row>
    <row r="244" spans="1:10" ht="36">
      <c r="A244" s="19" t="s">
        <v>316</v>
      </c>
      <c r="B244" s="19" t="s">
        <v>29</v>
      </c>
      <c r="C244" s="19" t="s">
        <v>529</v>
      </c>
      <c r="D244" s="20">
        <v>63707</v>
      </c>
      <c r="E244" s="19" t="s">
        <v>31</v>
      </c>
      <c r="F244" s="19" t="s">
        <v>530</v>
      </c>
      <c r="G244" s="31">
        <v>2638800</v>
      </c>
      <c r="H244" s="21">
        <v>0</v>
      </c>
      <c r="I244" s="21">
        <f t="shared" si="5"/>
        <v>77898154915.97</v>
      </c>
      <c r="J244" s="25" t="s">
        <v>33</v>
      </c>
    </row>
    <row r="245" spans="1:10" ht="36">
      <c r="A245" s="19" t="s">
        <v>316</v>
      </c>
      <c r="B245" s="19" t="s">
        <v>29</v>
      </c>
      <c r="C245" s="19" t="s">
        <v>531</v>
      </c>
      <c r="D245" s="20">
        <v>63708</v>
      </c>
      <c r="E245" s="19" t="s">
        <v>31</v>
      </c>
      <c r="F245" s="19" t="s">
        <v>532</v>
      </c>
      <c r="G245" s="31">
        <v>3138200</v>
      </c>
      <c r="H245" s="21">
        <v>0</v>
      </c>
      <c r="I245" s="21">
        <f t="shared" si="5"/>
        <v>77901293115.97</v>
      </c>
      <c r="J245" s="25" t="s">
        <v>33</v>
      </c>
    </row>
    <row r="246" spans="1:10" ht="36">
      <c r="A246" s="19" t="s">
        <v>316</v>
      </c>
      <c r="B246" s="19" t="s">
        <v>29</v>
      </c>
      <c r="C246" s="19" t="s">
        <v>533</v>
      </c>
      <c r="D246" s="20">
        <v>63709</v>
      </c>
      <c r="E246" s="19" t="s">
        <v>31</v>
      </c>
      <c r="F246" s="19" t="s">
        <v>534</v>
      </c>
      <c r="G246" s="31">
        <v>4256700</v>
      </c>
      <c r="H246" s="21">
        <v>0</v>
      </c>
      <c r="I246" s="21">
        <f t="shared" si="5"/>
        <v>77905549815.97</v>
      </c>
      <c r="J246" s="25" t="s">
        <v>33</v>
      </c>
    </row>
    <row r="247" spans="1:10" ht="36">
      <c r="A247" s="19" t="s">
        <v>316</v>
      </c>
      <c r="B247" s="19" t="s">
        <v>29</v>
      </c>
      <c r="C247" s="19" t="s">
        <v>535</v>
      </c>
      <c r="D247" s="20">
        <v>63710</v>
      </c>
      <c r="E247" s="19" t="s">
        <v>31</v>
      </c>
      <c r="F247" s="19" t="s">
        <v>536</v>
      </c>
      <c r="G247" s="31">
        <v>2508800</v>
      </c>
      <c r="H247" s="21">
        <v>0</v>
      </c>
      <c r="I247" s="21">
        <f t="shared" si="5"/>
        <v>77908058615.97</v>
      </c>
      <c r="J247" s="25" t="s">
        <v>33</v>
      </c>
    </row>
    <row r="248" spans="1:10" ht="36">
      <c r="A248" s="19" t="s">
        <v>316</v>
      </c>
      <c r="B248" s="19" t="s">
        <v>29</v>
      </c>
      <c r="C248" s="19" t="s">
        <v>537</v>
      </c>
      <c r="D248" s="20">
        <v>63711</v>
      </c>
      <c r="E248" s="19" t="s">
        <v>31</v>
      </c>
      <c r="F248" s="19" t="s">
        <v>538</v>
      </c>
      <c r="G248" s="31">
        <v>2421400</v>
      </c>
      <c r="H248" s="21">
        <v>0</v>
      </c>
      <c r="I248" s="21">
        <f t="shared" si="5"/>
        <v>77910480015.97</v>
      </c>
      <c r="J248" s="25" t="s">
        <v>33</v>
      </c>
    </row>
    <row r="249" spans="1:10" ht="36">
      <c r="A249" s="19" t="s">
        <v>316</v>
      </c>
      <c r="B249" s="19" t="s">
        <v>29</v>
      </c>
      <c r="C249" s="19" t="s">
        <v>539</v>
      </c>
      <c r="D249" s="20">
        <v>63712</v>
      </c>
      <c r="E249" s="19" t="s">
        <v>31</v>
      </c>
      <c r="F249" s="19" t="s">
        <v>540</v>
      </c>
      <c r="G249" s="31">
        <v>3557400</v>
      </c>
      <c r="H249" s="21">
        <v>0</v>
      </c>
      <c r="I249" s="21">
        <f t="shared" si="5"/>
        <v>77914037415.97</v>
      </c>
      <c r="J249" s="25" t="s">
        <v>33</v>
      </c>
    </row>
    <row r="250" spans="1:10" ht="36">
      <c r="A250" s="19" t="s">
        <v>316</v>
      </c>
      <c r="B250" s="19" t="s">
        <v>29</v>
      </c>
      <c r="C250" s="19" t="s">
        <v>541</v>
      </c>
      <c r="D250" s="20">
        <v>63713</v>
      </c>
      <c r="E250" s="19" t="s">
        <v>31</v>
      </c>
      <c r="F250" s="19" t="s">
        <v>542</v>
      </c>
      <c r="G250" s="31">
        <v>4122400</v>
      </c>
      <c r="H250" s="21">
        <v>0</v>
      </c>
      <c r="I250" s="21">
        <f t="shared" si="5"/>
        <v>77918159815.97</v>
      </c>
      <c r="J250" s="25" t="s">
        <v>33</v>
      </c>
    </row>
    <row r="251" spans="1:10" ht="36">
      <c r="A251" s="19" t="s">
        <v>316</v>
      </c>
      <c r="B251" s="19" t="s">
        <v>29</v>
      </c>
      <c r="C251" s="19" t="s">
        <v>543</v>
      </c>
      <c r="D251" s="20">
        <v>63714</v>
      </c>
      <c r="E251" s="19" t="s">
        <v>31</v>
      </c>
      <c r="F251" s="19" t="s">
        <v>544</v>
      </c>
      <c r="G251" s="31">
        <v>4749000</v>
      </c>
      <c r="H251" s="21">
        <v>0</v>
      </c>
      <c r="I251" s="21">
        <f t="shared" si="5"/>
        <v>77922908815.97</v>
      </c>
      <c r="J251" s="25" t="s">
        <v>33</v>
      </c>
    </row>
    <row r="252" spans="1:10" ht="36">
      <c r="A252" s="19" t="s">
        <v>316</v>
      </c>
      <c r="B252" s="19" t="s">
        <v>29</v>
      </c>
      <c r="C252" s="19" t="s">
        <v>545</v>
      </c>
      <c r="D252" s="20">
        <v>63715</v>
      </c>
      <c r="E252" s="19" t="s">
        <v>31</v>
      </c>
      <c r="F252" s="19" t="s">
        <v>546</v>
      </c>
      <c r="G252" s="31">
        <v>2084200</v>
      </c>
      <c r="H252" s="21">
        <v>0</v>
      </c>
      <c r="I252" s="21">
        <f t="shared" si="5"/>
        <v>77924993015.97</v>
      </c>
      <c r="J252" s="25" t="s">
        <v>33</v>
      </c>
    </row>
    <row r="253" spans="1:10" ht="36">
      <c r="A253" s="19" t="s">
        <v>316</v>
      </c>
      <c r="B253" s="19" t="s">
        <v>29</v>
      </c>
      <c r="C253" s="19" t="s">
        <v>547</v>
      </c>
      <c r="D253" s="20">
        <v>63716</v>
      </c>
      <c r="E253" s="19" t="s">
        <v>31</v>
      </c>
      <c r="F253" s="19" t="s">
        <v>548</v>
      </c>
      <c r="G253" s="31">
        <v>4771000</v>
      </c>
      <c r="H253" s="21">
        <v>0</v>
      </c>
      <c r="I253" s="21">
        <f t="shared" si="5"/>
        <v>77929764015.97</v>
      </c>
      <c r="J253" s="25" t="s">
        <v>33</v>
      </c>
    </row>
    <row r="254" spans="1:10" ht="36">
      <c r="A254" s="19" t="s">
        <v>316</v>
      </c>
      <c r="B254" s="19" t="s">
        <v>29</v>
      </c>
      <c r="C254" s="19" t="s">
        <v>549</v>
      </c>
      <c r="D254" s="20">
        <v>63717</v>
      </c>
      <c r="E254" s="19" t="s">
        <v>31</v>
      </c>
      <c r="F254" s="19" t="s">
        <v>550</v>
      </c>
      <c r="G254" s="31">
        <v>2623800</v>
      </c>
      <c r="H254" s="21">
        <v>0</v>
      </c>
      <c r="I254" s="21">
        <f t="shared" si="5"/>
        <v>77932387815.97</v>
      </c>
      <c r="J254" s="25" t="s">
        <v>33</v>
      </c>
    </row>
    <row r="255" spans="1:10" ht="36">
      <c r="A255" s="19" t="s">
        <v>316</v>
      </c>
      <c r="B255" s="19" t="s">
        <v>29</v>
      </c>
      <c r="C255" s="19" t="s">
        <v>551</v>
      </c>
      <c r="D255" s="20">
        <v>63718</v>
      </c>
      <c r="E255" s="19" t="s">
        <v>31</v>
      </c>
      <c r="F255" s="19" t="s">
        <v>552</v>
      </c>
      <c r="G255" s="31">
        <v>4668100</v>
      </c>
      <c r="H255" s="21">
        <v>0</v>
      </c>
      <c r="I255" s="21">
        <f t="shared" si="5"/>
        <v>77937055915.97</v>
      </c>
      <c r="J255" s="25" t="s">
        <v>33</v>
      </c>
    </row>
    <row r="256" spans="1:10" ht="36">
      <c r="A256" s="19" t="s">
        <v>316</v>
      </c>
      <c r="B256" s="19" t="s">
        <v>29</v>
      </c>
      <c r="C256" s="19" t="s">
        <v>553</v>
      </c>
      <c r="D256" s="20">
        <v>63719</v>
      </c>
      <c r="E256" s="19" t="s">
        <v>31</v>
      </c>
      <c r="F256" s="19" t="s">
        <v>554</v>
      </c>
      <c r="G256" s="31">
        <v>3008100</v>
      </c>
      <c r="H256" s="21">
        <v>0</v>
      </c>
      <c r="I256" s="21">
        <f t="shared" si="5"/>
        <v>77940064015.97</v>
      </c>
      <c r="J256" s="25" t="s">
        <v>33</v>
      </c>
    </row>
    <row r="257" spans="1:10" ht="36">
      <c r="A257" s="19" t="s">
        <v>316</v>
      </c>
      <c r="B257" s="19" t="s">
        <v>29</v>
      </c>
      <c r="C257" s="19" t="s">
        <v>555</v>
      </c>
      <c r="D257" s="20">
        <v>63720</v>
      </c>
      <c r="E257" s="19" t="s">
        <v>31</v>
      </c>
      <c r="F257" s="19" t="s">
        <v>556</v>
      </c>
      <c r="G257" s="31">
        <v>4555500</v>
      </c>
      <c r="H257" s="21">
        <v>0</v>
      </c>
      <c r="I257" s="21">
        <f t="shared" si="5"/>
        <v>77944619515.97</v>
      </c>
      <c r="J257" s="25" t="s">
        <v>33</v>
      </c>
    </row>
    <row r="258" spans="1:10" ht="36">
      <c r="A258" s="19" t="s">
        <v>316</v>
      </c>
      <c r="B258" s="19" t="s">
        <v>29</v>
      </c>
      <c r="C258" s="19" t="s">
        <v>557</v>
      </c>
      <c r="D258" s="20">
        <v>63721</v>
      </c>
      <c r="E258" s="19" t="s">
        <v>31</v>
      </c>
      <c r="F258" s="19" t="s">
        <v>558</v>
      </c>
      <c r="G258" s="31">
        <v>2314600</v>
      </c>
      <c r="H258" s="21">
        <v>0</v>
      </c>
      <c r="I258" s="21">
        <f t="shared" si="5"/>
        <v>77946934115.97</v>
      </c>
      <c r="J258" s="25" t="s">
        <v>33</v>
      </c>
    </row>
    <row r="259" spans="1:10" ht="36">
      <c r="A259" s="19" t="s">
        <v>316</v>
      </c>
      <c r="B259" s="19" t="s">
        <v>29</v>
      </c>
      <c r="C259" s="19" t="s">
        <v>559</v>
      </c>
      <c r="D259" s="20">
        <v>63723</v>
      </c>
      <c r="E259" s="19" t="s">
        <v>31</v>
      </c>
      <c r="F259" s="19" t="s">
        <v>560</v>
      </c>
      <c r="G259" s="31">
        <v>10232200</v>
      </c>
      <c r="H259" s="21">
        <v>0</v>
      </c>
      <c r="I259" s="21">
        <f t="shared" si="5"/>
        <v>77957166315.97</v>
      </c>
      <c r="J259" s="25" t="s">
        <v>33</v>
      </c>
    </row>
    <row r="260" spans="1:10" ht="36">
      <c r="A260" s="19" t="s">
        <v>316</v>
      </c>
      <c r="B260" s="19" t="s">
        <v>29</v>
      </c>
      <c r="C260" s="19" t="s">
        <v>561</v>
      </c>
      <c r="D260" s="20">
        <v>63724</v>
      </c>
      <c r="E260" s="19" t="s">
        <v>31</v>
      </c>
      <c r="F260" s="19" t="s">
        <v>562</v>
      </c>
      <c r="G260" s="31">
        <v>19809200</v>
      </c>
      <c r="H260" s="21">
        <v>0</v>
      </c>
      <c r="I260" s="21">
        <f t="shared" si="5"/>
        <v>77976975515.97</v>
      </c>
      <c r="J260" s="25" t="s">
        <v>33</v>
      </c>
    </row>
    <row r="261" spans="1:10" ht="36">
      <c r="A261" s="19" t="s">
        <v>316</v>
      </c>
      <c r="B261" s="19" t="s">
        <v>29</v>
      </c>
      <c r="C261" s="19" t="s">
        <v>563</v>
      </c>
      <c r="D261" s="20">
        <v>63725</v>
      </c>
      <c r="E261" s="19" t="s">
        <v>31</v>
      </c>
      <c r="F261" s="19" t="s">
        <v>564</v>
      </c>
      <c r="G261" s="31">
        <v>8875400</v>
      </c>
      <c r="H261" s="21">
        <v>0</v>
      </c>
      <c r="I261" s="21">
        <f aca="true" t="shared" si="6" ref="I261:I324">+I260+G261-H261</f>
        <v>77985850915.97</v>
      </c>
      <c r="J261" s="25" t="s">
        <v>33</v>
      </c>
    </row>
    <row r="262" spans="1:10" ht="36">
      <c r="A262" s="19" t="s">
        <v>316</v>
      </c>
      <c r="B262" s="19" t="s">
        <v>29</v>
      </c>
      <c r="C262" s="19" t="s">
        <v>565</v>
      </c>
      <c r="D262" s="20">
        <v>63726</v>
      </c>
      <c r="E262" s="19" t="s">
        <v>31</v>
      </c>
      <c r="F262" s="19" t="s">
        <v>566</v>
      </c>
      <c r="G262" s="31">
        <v>23657200</v>
      </c>
      <c r="H262" s="21">
        <v>0</v>
      </c>
      <c r="I262" s="21">
        <f t="shared" si="6"/>
        <v>78009508115.97</v>
      </c>
      <c r="J262" s="25" t="s">
        <v>33</v>
      </c>
    </row>
    <row r="263" spans="1:10" ht="36">
      <c r="A263" s="19" t="s">
        <v>316</v>
      </c>
      <c r="B263" s="19" t="s">
        <v>29</v>
      </c>
      <c r="C263" s="19" t="s">
        <v>567</v>
      </c>
      <c r="D263" s="20">
        <v>63727</v>
      </c>
      <c r="E263" s="19" t="s">
        <v>31</v>
      </c>
      <c r="F263" s="19" t="s">
        <v>568</v>
      </c>
      <c r="G263" s="31">
        <v>10511600</v>
      </c>
      <c r="H263" s="21">
        <v>0</v>
      </c>
      <c r="I263" s="21">
        <f t="shared" si="6"/>
        <v>78020019715.97</v>
      </c>
      <c r="J263" s="25" t="s">
        <v>33</v>
      </c>
    </row>
    <row r="264" spans="1:10" ht="36">
      <c r="A264" s="19" t="s">
        <v>316</v>
      </c>
      <c r="B264" s="19" t="s">
        <v>29</v>
      </c>
      <c r="C264" s="19" t="s">
        <v>569</v>
      </c>
      <c r="D264" s="20">
        <v>63728</v>
      </c>
      <c r="E264" s="19" t="s">
        <v>31</v>
      </c>
      <c r="F264" s="19" t="s">
        <v>570</v>
      </c>
      <c r="G264" s="31">
        <v>10320600</v>
      </c>
      <c r="H264" s="21">
        <v>0</v>
      </c>
      <c r="I264" s="21">
        <f t="shared" si="6"/>
        <v>78030340315.97</v>
      </c>
      <c r="J264" s="25" t="s">
        <v>33</v>
      </c>
    </row>
    <row r="265" spans="1:10" ht="36">
      <c r="A265" s="19" t="s">
        <v>316</v>
      </c>
      <c r="B265" s="19" t="s">
        <v>29</v>
      </c>
      <c r="C265" s="19" t="s">
        <v>571</v>
      </c>
      <c r="D265" s="20">
        <v>63729</v>
      </c>
      <c r="E265" s="19" t="s">
        <v>31</v>
      </c>
      <c r="F265" s="19" t="s">
        <v>572</v>
      </c>
      <c r="G265" s="31">
        <v>7796100</v>
      </c>
      <c r="H265" s="21">
        <v>0</v>
      </c>
      <c r="I265" s="21">
        <f t="shared" si="6"/>
        <v>78038136415.97</v>
      </c>
      <c r="J265" s="25" t="s">
        <v>33</v>
      </c>
    </row>
    <row r="266" spans="1:10" ht="36">
      <c r="A266" s="19" t="s">
        <v>316</v>
      </c>
      <c r="B266" s="19" t="s">
        <v>29</v>
      </c>
      <c r="C266" s="19" t="s">
        <v>573</v>
      </c>
      <c r="D266" s="20">
        <v>63730</v>
      </c>
      <c r="E266" s="19" t="s">
        <v>31</v>
      </c>
      <c r="F266" s="19" t="s">
        <v>574</v>
      </c>
      <c r="G266" s="31">
        <v>5096300</v>
      </c>
      <c r="H266" s="21">
        <v>0</v>
      </c>
      <c r="I266" s="21">
        <f t="shared" si="6"/>
        <v>78043232715.97</v>
      </c>
      <c r="J266" s="25" t="s">
        <v>33</v>
      </c>
    </row>
    <row r="267" spans="1:10" ht="36">
      <c r="A267" s="19" t="s">
        <v>316</v>
      </c>
      <c r="B267" s="19" t="s">
        <v>29</v>
      </c>
      <c r="C267" s="19" t="s">
        <v>575</v>
      </c>
      <c r="D267" s="20">
        <v>63731</v>
      </c>
      <c r="E267" s="19" t="s">
        <v>31</v>
      </c>
      <c r="F267" s="19" t="s">
        <v>576</v>
      </c>
      <c r="G267" s="31">
        <v>5568500</v>
      </c>
      <c r="H267" s="21">
        <v>0</v>
      </c>
      <c r="I267" s="21">
        <f t="shared" si="6"/>
        <v>78048801215.97</v>
      </c>
      <c r="J267" s="25" t="s">
        <v>33</v>
      </c>
    </row>
    <row r="268" spans="1:10" ht="36">
      <c r="A268" s="19" t="s">
        <v>316</v>
      </c>
      <c r="B268" s="19" t="s">
        <v>29</v>
      </c>
      <c r="C268" s="19" t="s">
        <v>577</v>
      </c>
      <c r="D268" s="20">
        <v>63732</v>
      </c>
      <c r="E268" s="19" t="s">
        <v>31</v>
      </c>
      <c r="F268" s="19" t="s">
        <v>578</v>
      </c>
      <c r="G268" s="31">
        <v>5162000</v>
      </c>
      <c r="H268" s="21">
        <v>0</v>
      </c>
      <c r="I268" s="21">
        <f t="shared" si="6"/>
        <v>78053963215.97</v>
      </c>
      <c r="J268" s="25" t="s">
        <v>33</v>
      </c>
    </row>
    <row r="269" spans="1:10" ht="36">
      <c r="A269" s="19" t="s">
        <v>316</v>
      </c>
      <c r="B269" s="19" t="s">
        <v>29</v>
      </c>
      <c r="C269" s="19" t="s">
        <v>579</v>
      </c>
      <c r="D269" s="20">
        <v>63733</v>
      </c>
      <c r="E269" s="19" t="s">
        <v>31</v>
      </c>
      <c r="F269" s="19" t="s">
        <v>580</v>
      </c>
      <c r="G269" s="31">
        <v>12702100</v>
      </c>
      <c r="H269" s="21">
        <v>0</v>
      </c>
      <c r="I269" s="21">
        <f t="shared" si="6"/>
        <v>78066665315.97</v>
      </c>
      <c r="J269" s="25" t="s">
        <v>33</v>
      </c>
    </row>
    <row r="270" spans="1:10" ht="36">
      <c r="A270" s="19" t="s">
        <v>316</v>
      </c>
      <c r="B270" s="19" t="s">
        <v>29</v>
      </c>
      <c r="C270" s="19" t="s">
        <v>581</v>
      </c>
      <c r="D270" s="20">
        <v>63734</v>
      </c>
      <c r="E270" s="19" t="s">
        <v>31</v>
      </c>
      <c r="F270" s="19" t="s">
        <v>582</v>
      </c>
      <c r="G270" s="31">
        <v>9810400</v>
      </c>
      <c r="H270" s="21">
        <v>0</v>
      </c>
      <c r="I270" s="21">
        <f t="shared" si="6"/>
        <v>78076475715.97</v>
      </c>
      <c r="J270" s="25" t="s">
        <v>33</v>
      </c>
    </row>
    <row r="271" spans="1:10" ht="36">
      <c r="A271" s="19" t="s">
        <v>316</v>
      </c>
      <c r="B271" s="19" t="s">
        <v>29</v>
      </c>
      <c r="C271" s="19" t="s">
        <v>583</v>
      </c>
      <c r="D271" s="20">
        <v>63735</v>
      </c>
      <c r="E271" s="19" t="s">
        <v>31</v>
      </c>
      <c r="F271" s="19" t="s">
        <v>584</v>
      </c>
      <c r="G271" s="31">
        <v>5397600</v>
      </c>
      <c r="H271" s="21">
        <v>0</v>
      </c>
      <c r="I271" s="21">
        <f t="shared" si="6"/>
        <v>78081873315.97</v>
      </c>
      <c r="J271" s="25" t="s">
        <v>33</v>
      </c>
    </row>
    <row r="272" spans="1:10" ht="36">
      <c r="A272" s="19" t="s">
        <v>316</v>
      </c>
      <c r="B272" s="19" t="s">
        <v>29</v>
      </c>
      <c r="C272" s="19" t="s">
        <v>585</v>
      </c>
      <c r="D272" s="20">
        <v>63736</v>
      </c>
      <c r="E272" s="19" t="s">
        <v>31</v>
      </c>
      <c r="F272" s="19" t="s">
        <v>586</v>
      </c>
      <c r="G272" s="31">
        <v>5892700</v>
      </c>
      <c r="H272" s="21">
        <v>0</v>
      </c>
      <c r="I272" s="21">
        <f t="shared" si="6"/>
        <v>78087766015.97</v>
      </c>
      <c r="J272" s="25" t="s">
        <v>33</v>
      </c>
    </row>
    <row r="273" spans="1:10" ht="36">
      <c r="A273" s="19" t="s">
        <v>316</v>
      </c>
      <c r="B273" s="19" t="s">
        <v>29</v>
      </c>
      <c r="C273" s="19" t="s">
        <v>587</v>
      </c>
      <c r="D273" s="20">
        <v>63737</v>
      </c>
      <c r="E273" s="19" t="s">
        <v>31</v>
      </c>
      <c r="F273" s="19" t="s">
        <v>588</v>
      </c>
      <c r="G273" s="31">
        <v>19305200</v>
      </c>
      <c r="H273" s="21">
        <v>0</v>
      </c>
      <c r="I273" s="21">
        <f t="shared" si="6"/>
        <v>78107071215.97</v>
      </c>
      <c r="J273" s="25" t="s">
        <v>33</v>
      </c>
    </row>
    <row r="274" spans="1:10" ht="36">
      <c r="A274" s="19" t="s">
        <v>316</v>
      </c>
      <c r="B274" s="19" t="s">
        <v>29</v>
      </c>
      <c r="C274" s="19" t="s">
        <v>589</v>
      </c>
      <c r="D274" s="20">
        <v>63738</v>
      </c>
      <c r="E274" s="19" t="s">
        <v>31</v>
      </c>
      <c r="F274" s="19" t="s">
        <v>590</v>
      </c>
      <c r="G274" s="31">
        <v>16195900</v>
      </c>
      <c r="H274" s="21">
        <v>0</v>
      </c>
      <c r="I274" s="21">
        <f t="shared" si="6"/>
        <v>78123267115.97</v>
      </c>
      <c r="J274" s="25" t="s">
        <v>33</v>
      </c>
    </row>
    <row r="275" spans="1:10" ht="36">
      <c r="A275" s="19" t="s">
        <v>316</v>
      </c>
      <c r="B275" s="19" t="s">
        <v>29</v>
      </c>
      <c r="C275" s="19" t="s">
        <v>591</v>
      </c>
      <c r="D275" s="20">
        <v>63739</v>
      </c>
      <c r="E275" s="19" t="s">
        <v>31</v>
      </c>
      <c r="F275" s="19" t="s">
        <v>592</v>
      </c>
      <c r="G275" s="31">
        <v>8884700</v>
      </c>
      <c r="H275" s="21">
        <v>0</v>
      </c>
      <c r="I275" s="21">
        <f t="shared" si="6"/>
        <v>78132151815.97</v>
      </c>
      <c r="J275" s="25" t="s">
        <v>33</v>
      </c>
    </row>
    <row r="276" spans="1:10" ht="36">
      <c r="A276" s="19" t="s">
        <v>316</v>
      </c>
      <c r="B276" s="19" t="s">
        <v>29</v>
      </c>
      <c r="C276" s="19" t="s">
        <v>593</v>
      </c>
      <c r="D276" s="20">
        <v>63740</v>
      </c>
      <c r="E276" s="19" t="s">
        <v>31</v>
      </c>
      <c r="F276" s="19" t="s">
        <v>594</v>
      </c>
      <c r="G276" s="31">
        <v>21471200</v>
      </c>
      <c r="H276" s="21">
        <v>0</v>
      </c>
      <c r="I276" s="21">
        <f t="shared" si="6"/>
        <v>78153623015.97</v>
      </c>
      <c r="J276" s="25" t="s">
        <v>33</v>
      </c>
    </row>
    <row r="277" spans="1:10" ht="36">
      <c r="A277" s="19" t="s">
        <v>316</v>
      </c>
      <c r="B277" s="19" t="s">
        <v>29</v>
      </c>
      <c r="C277" s="19" t="s">
        <v>595</v>
      </c>
      <c r="D277" s="20">
        <v>63741</v>
      </c>
      <c r="E277" s="19" t="s">
        <v>31</v>
      </c>
      <c r="F277" s="19" t="s">
        <v>596</v>
      </c>
      <c r="G277" s="31">
        <v>8035600</v>
      </c>
      <c r="H277" s="21">
        <v>0</v>
      </c>
      <c r="I277" s="21">
        <f t="shared" si="6"/>
        <v>78161658615.97</v>
      </c>
      <c r="J277" s="25" t="s">
        <v>33</v>
      </c>
    </row>
    <row r="278" spans="1:10" ht="36">
      <c r="A278" s="19" t="s">
        <v>316</v>
      </c>
      <c r="B278" s="19" t="s">
        <v>29</v>
      </c>
      <c r="C278" s="19" t="s">
        <v>597</v>
      </c>
      <c r="D278" s="20">
        <v>63742</v>
      </c>
      <c r="E278" s="19" t="s">
        <v>31</v>
      </c>
      <c r="F278" s="19" t="s">
        <v>598</v>
      </c>
      <c r="G278" s="31">
        <v>15919200</v>
      </c>
      <c r="H278" s="21">
        <v>0</v>
      </c>
      <c r="I278" s="21">
        <f t="shared" si="6"/>
        <v>78177577815.97</v>
      </c>
      <c r="J278" s="25" t="s">
        <v>33</v>
      </c>
    </row>
    <row r="279" spans="1:10" ht="36">
      <c r="A279" s="19" t="s">
        <v>316</v>
      </c>
      <c r="B279" s="19" t="s">
        <v>29</v>
      </c>
      <c r="C279" s="19" t="s">
        <v>599</v>
      </c>
      <c r="D279" s="20">
        <v>63743</v>
      </c>
      <c r="E279" s="19" t="s">
        <v>31</v>
      </c>
      <c r="F279" s="19" t="s">
        <v>600</v>
      </c>
      <c r="G279" s="31">
        <v>9576600</v>
      </c>
      <c r="H279" s="21">
        <v>0</v>
      </c>
      <c r="I279" s="21">
        <f t="shared" si="6"/>
        <v>78187154415.97</v>
      </c>
      <c r="J279" s="25" t="s">
        <v>33</v>
      </c>
    </row>
    <row r="280" spans="1:10" ht="36">
      <c r="A280" s="19" t="s">
        <v>316</v>
      </c>
      <c r="B280" s="19" t="s">
        <v>29</v>
      </c>
      <c r="C280" s="19" t="s">
        <v>601</v>
      </c>
      <c r="D280" s="20">
        <v>63744</v>
      </c>
      <c r="E280" s="19" t="s">
        <v>31</v>
      </c>
      <c r="F280" s="19" t="s">
        <v>602</v>
      </c>
      <c r="G280" s="31">
        <v>17849500</v>
      </c>
      <c r="H280" s="21">
        <v>0</v>
      </c>
      <c r="I280" s="21">
        <f t="shared" si="6"/>
        <v>78205003915.97</v>
      </c>
      <c r="J280" s="25" t="s">
        <v>33</v>
      </c>
    </row>
    <row r="281" spans="1:10" ht="36">
      <c r="A281" s="19" t="s">
        <v>316</v>
      </c>
      <c r="B281" s="19" t="s">
        <v>29</v>
      </c>
      <c r="C281" s="19" t="s">
        <v>603</v>
      </c>
      <c r="D281" s="20">
        <v>63745</v>
      </c>
      <c r="E281" s="19" t="s">
        <v>31</v>
      </c>
      <c r="F281" s="19" t="s">
        <v>604</v>
      </c>
      <c r="G281" s="31">
        <v>11404000</v>
      </c>
      <c r="H281" s="21">
        <v>0</v>
      </c>
      <c r="I281" s="21">
        <f t="shared" si="6"/>
        <v>78216407915.97</v>
      </c>
      <c r="J281" s="25" t="s">
        <v>33</v>
      </c>
    </row>
    <row r="282" spans="1:10" ht="36">
      <c r="A282" s="19" t="s">
        <v>316</v>
      </c>
      <c r="B282" s="19" t="s">
        <v>29</v>
      </c>
      <c r="C282" s="19" t="s">
        <v>605</v>
      </c>
      <c r="D282" s="20">
        <v>63746</v>
      </c>
      <c r="E282" s="19" t="s">
        <v>31</v>
      </c>
      <c r="F282" s="19" t="s">
        <v>606</v>
      </c>
      <c r="G282" s="31">
        <v>21875200</v>
      </c>
      <c r="H282" s="21">
        <v>0</v>
      </c>
      <c r="I282" s="21">
        <f t="shared" si="6"/>
        <v>78238283115.97</v>
      </c>
      <c r="J282" s="25" t="s">
        <v>33</v>
      </c>
    </row>
    <row r="283" spans="1:10" ht="36">
      <c r="A283" s="19" t="s">
        <v>316</v>
      </c>
      <c r="B283" s="19" t="s">
        <v>29</v>
      </c>
      <c r="C283" s="19" t="s">
        <v>607</v>
      </c>
      <c r="D283" s="20">
        <v>63747</v>
      </c>
      <c r="E283" s="19" t="s">
        <v>31</v>
      </c>
      <c r="F283" s="19" t="s">
        <v>608</v>
      </c>
      <c r="G283" s="31">
        <v>14390100</v>
      </c>
      <c r="H283" s="21">
        <v>0</v>
      </c>
      <c r="I283" s="21">
        <f t="shared" si="6"/>
        <v>78252673215.97</v>
      </c>
      <c r="J283" s="25" t="s">
        <v>33</v>
      </c>
    </row>
    <row r="284" spans="1:10" ht="36">
      <c r="A284" s="19" t="s">
        <v>316</v>
      </c>
      <c r="B284" s="19" t="s">
        <v>29</v>
      </c>
      <c r="C284" s="19" t="s">
        <v>609</v>
      </c>
      <c r="D284" s="20">
        <v>63748</v>
      </c>
      <c r="E284" s="19" t="s">
        <v>31</v>
      </c>
      <c r="F284" s="19" t="s">
        <v>610</v>
      </c>
      <c r="G284" s="31">
        <v>18024500</v>
      </c>
      <c r="H284" s="21">
        <v>0</v>
      </c>
      <c r="I284" s="21">
        <f t="shared" si="6"/>
        <v>78270697715.97</v>
      </c>
      <c r="J284" s="25" t="s">
        <v>33</v>
      </c>
    </row>
    <row r="285" spans="1:10" ht="36">
      <c r="A285" s="19" t="s">
        <v>316</v>
      </c>
      <c r="B285" s="19" t="s">
        <v>29</v>
      </c>
      <c r="C285" s="19" t="s">
        <v>611</v>
      </c>
      <c r="D285" s="20">
        <v>63749</v>
      </c>
      <c r="E285" s="19" t="s">
        <v>31</v>
      </c>
      <c r="F285" s="19" t="s">
        <v>612</v>
      </c>
      <c r="G285" s="31">
        <v>13515000</v>
      </c>
      <c r="H285" s="21">
        <v>0</v>
      </c>
      <c r="I285" s="21">
        <f t="shared" si="6"/>
        <v>78284212715.97</v>
      </c>
      <c r="J285" s="25" t="s">
        <v>33</v>
      </c>
    </row>
    <row r="286" spans="1:10" ht="36">
      <c r="A286" s="19" t="s">
        <v>316</v>
      </c>
      <c r="B286" s="19" t="s">
        <v>29</v>
      </c>
      <c r="C286" s="19" t="s">
        <v>613</v>
      </c>
      <c r="D286" s="20">
        <v>63750</v>
      </c>
      <c r="E286" s="19" t="s">
        <v>31</v>
      </c>
      <c r="F286" s="19" t="s">
        <v>614</v>
      </c>
      <c r="G286" s="31">
        <v>17003800</v>
      </c>
      <c r="H286" s="21">
        <v>0</v>
      </c>
      <c r="I286" s="21">
        <f t="shared" si="6"/>
        <v>78301216515.97</v>
      </c>
      <c r="J286" s="25" t="s">
        <v>33</v>
      </c>
    </row>
    <row r="287" spans="1:10" ht="36">
      <c r="A287" s="19" t="s">
        <v>316</v>
      </c>
      <c r="B287" s="19" t="s">
        <v>29</v>
      </c>
      <c r="C287" s="19" t="s">
        <v>615</v>
      </c>
      <c r="D287" s="20">
        <v>63751</v>
      </c>
      <c r="E287" s="19" t="s">
        <v>31</v>
      </c>
      <c r="F287" s="19" t="s">
        <v>616</v>
      </c>
      <c r="G287" s="31">
        <v>7110100</v>
      </c>
      <c r="H287" s="21">
        <v>0</v>
      </c>
      <c r="I287" s="21">
        <f t="shared" si="6"/>
        <v>78308326615.97</v>
      </c>
      <c r="J287" s="25" t="s">
        <v>33</v>
      </c>
    </row>
    <row r="288" spans="1:10" ht="36">
      <c r="A288" s="19" t="s">
        <v>316</v>
      </c>
      <c r="B288" s="19" t="s">
        <v>29</v>
      </c>
      <c r="C288" s="19" t="s">
        <v>617</v>
      </c>
      <c r="D288" s="20">
        <v>63752</v>
      </c>
      <c r="E288" s="19" t="s">
        <v>31</v>
      </c>
      <c r="F288" s="19" t="s">
        <v>618</v>
      </c>
      <c r="G288" s="31">
        <v>7671100</v>
      </c>
      <c r="H288" s="21">
        <v>0</v>
      </c>
      <c r="I288" s="21">
        <f t="shared" si="6"/>
        <v>78315997715.97</v>
      </c>
      <c r="J288" s="25" t="s">
        <v>33</v>
      </c>
    </row>
    <row r="289" spans="1:10" ht="36">
      <c r="A289" s="19" t="s">
        <v>316</v>
      </c>
      <c r="B289" s="19" t="s">
        <v>29</v>
      </c>
      <c r="C289" s="19" t="s">
        <v>619</v>
      </c>
      <c r="D289" s="20">
        <v>63753</v>
      </c>
      <c r="E289" s="19" t="s">
        <v>31</v>
      </c>
      <c r="F289" s="19" t="s">
        <v>620</v>
      </c>
      <c r="G289" s="31">
        <v>14369300</v>
      </c>
      <c r="H289" s="21">
        <v>0</v>
      </c>
      <c r="I289" s="21">
        <f t="shared" si="6"/>
        <v>78330367015.97</v>
      </c>
      <c r="J289" s="25" t="s">
        <v>33</v>
      </c>
    </row>
    <row r="290" spans="1:10" ht="36">
      <c r="A290" s="19" t="s">
        <v>316</v>
      </c>
      <c r="B290" s="19" t="s">
        <v>29</v>
      </c>
      <c r="C290" s="19" t="s">
        <v>621</v>
      </c>
      <c r="D290" s="20">
        <v>63754</v>
      </c>
      <c r="E290" s="19" t="s">
        <v>31</v>
      </c>
      <c r="F290" s="19" t="s">
        <v>622</v>
      </c>
      <c r="G290" s="31">
        <v>21860200</v>
      </c>
      <c r="H290" s="21">
        <v>0</v>
      </c>
      <c r="I290" s="21">
        <f t="shared" si="6"/>
        <v>78352227215.97</v>
      </c>
      <c r="J290" s="25" t="s">
        <v>33</v>
      </c>
    </row>
    <row r="291" spans="1:10" ht="36">
      <c r="A291" s="19" t="s">
        <v>316</v>
      </c>
      <c r="B291" s="19" t="s">
        <v>29</v>
      </c>
      <c r="C291" s="19" t="s">
        <v>623</v>
      </c>
      <c r="D291" s="20">
        <v>63795</v>
      </c>
      <c r="E291" s="19" t="s">
        <v>31</v>
      </c>
      <c r="F291" s="19" t="s">
        <v>624</v>
      </c>
      <c r="G291" s="31">
        <v>18100</v>
      </c>
      <c r="H291" s="21">
        <v>0</v>
      </c>
      <c r="I291" s="21">
        <f t="shared" si="6"/>
        <v>78352245315.97</v>
      </c>
      <c r="J291" s="25" t="s">
        <v>33</v>
      </c>
    </row>
    <row r="292" spans="1:10" ht="36">
      <c r="A292" s="19" t="s">
        <v>316</v>
      </c>
      <c r="B292" s="19" t="s">
        <v>29</v>
      </c>
      <c r="C292" s="19" t="s">
        <v>625</v>
      </c>
      <c r="D292" s="20">
        <v>63796</v>
      </c>
      <c r="E292" s="19" t="s">
        <v>31</v>
      </c>
      <c r="F292" s="19" t="s">
        <v>626</v>
      </c>
      <c r="G292" s="31">
        <v>34800</v>
      </c>
      <c r="H292" s="21">
        <v>0</v>
      </c>
      <c r="I292" s="21">
        <f t="shared" si="6"/>
        <v>78352280115.97</v>
      </c>
      <c r="J292" s="25" t="s">
        <v>33</v>
      </c>
    </row>
    <row r="293" spans="1:10" ht="36">
      <c r="A293" s="19" t="s">
        <v>316</v>
      </c>
      <c r="B293" s="19" t="s">
        <v>29</v>
      </c>
      <c r="C293" s="19" t="s">
        <v>627</v>
      </c>
      <c r="D293" s="20">
        <v>63797</v>
      </c>
      <c r="E293" s="19" t="s">
        <v>31</v>
      </c>
      <c r="F293" s="19" t="s">
        <v>628</v>
      </c>
      <c r="G293" s="31">
        <v>36200</v>
      </c>
      <c r="H293" s="21">
        <v>0</v>
      </c>
      <c r="I293" s="21">
        <f t="shared" si="6"/>
        <v>78352316315.97</v>
      </c>
      <c r="J293" s="25" t="s">
        <v>33</v>
      </c>
    </row>
    <row r="294" spans="1:10" ht="36">
      <c r="A294" s="19" t="s">
        <v>316</v>
      </c>
      <c r="B294" s="19" t="s">
        <v>29</v>
      </c>
      <c r="C294" s="19" t="s">
        <v>629</v>
      </c>
      <c r="D294" s="20">
        <v>63798</v>
      </c>
      <c r="E294" s="19" t="s">
        <v>31</v>
      </c>
      <c r="F294" s="19" t="s">
        <v>630</v>
      </c>
      <c r="G294" s="31">
        <v>54200</v>
      </c>
      <c r="H294" s="21">
        <v>0</v>
      </c>
      <c r="I294" s="21">
        <f t="shared" si="6"/>
        <v>78352370515.97</v>
      </c>
      <c r="J294" s="25" t="s">
        <v>33</v>
      </c>
    </row>
    <row r="295" spans="1:10" ht="36">
      <c r="A295" s="19" t="s">
        <v>316</v>
      </c>
      <c r="B295" s="19" t="s">
        <v>29</v>
      </c>
      <c r="C295" s="19" t="s">
        <v>631</v>
      </c>
      <c r="D295" s="20">
        <v>63802</v>
      </c>
      <c r="E295" s="19" t="s">
        <v>31</v>
      </c>
      <c r="F295" s="19" t="s">
        <v>632</v>
      </c>
      <c r="G295" s="31">
        <v>1779700</v>
      </c>
      <c r="H295" s="21">
        <v>0</v>
      </c>
      <c r="I295" s="21">
        <f t="shared" si="6"/>
        <v>78354150215.97</v>
      </c>
      <c r="J295" s="25" t="s">
        <v>33</v>
      </c>
    </row>
    <row r="296" spans="1:10" ht="36">
      <c r="A296" s="19" t="s">
        <v>316</v>
      </c>
      <c r="B296" s="19" t="s">
        <v>29</v>
      </c>
      <c r="C296" s="19" t="s">
        <v>633</v>
      </c>
      <c r="D296" s="20">
        <v>63803</v>
      </c>
      <c r="E296" s="19" t="s">
        <v>31</v>
      </c>
      <c r="F296" s="19" t="s">
        <v>634</v>
      </c>
      <c r="G296" s="31">
        <v>1855700</v>
      </c>
      <c r="H296" s="21">
        <v>0</v>
      </c>
      <c r="I296" s="21">
        <f t="shared" si="6"/>
        <v>78356005915.97</v>
      </c>
      <c r="J296" s="25" t="s">
        <v>33</v>
      </c>
    </row>
    <row r="297" spans="1:10" ht="36">
      <c r="A297" s="19" t="s">
        <v>316</v>
      </c>
      <c r="B297" s="19" t="s">
        <v>29</v>
      </c>
      <c r="C297" s="19" t="s">
        <v>635</v>
      </c>
      <c r="D297" s="20">
        <v>63804</v>
      </c>
      <c r="E297" s="19" t="s">
        <v>31</v>
      </c>
      <c r="F297" s="19" t="s">
        <v>636</v>
      </c>
      <c r="G297" s="31">
        <v>1527500</v>
      </c>
      <c r="H297" s="21">
        <v>0</v>
      </c>
      <c r="I297" s="21">
        <f t="shared" si="6"/>
        <v>78357533415.97</v>
      </c>
      <c r="J297" s="25" t="s">
        <v>33</v>
      </c>
    </row>
    <row r="298" spans="1:10" ht="36">
      <c r="A298" s="19" t="s">
        <v>316</v>
      </c>
      <c r="B298" s="19" t="s">
        <v>29</v>
      </c>
      <c r="C298" s="19" t="s">
        <v>637</v>
      </c>
      <c r="D298" s="20">
        <v>63805</v>
      </c>
      <c r="E298" s="19" t="s">
        <v>31</v>
      </c>
      <c r="F298" s="19" t="s">
        <v>638</v>
      </c>
      <c r="G298" s="31">
        <v>1438200</v>
      </c>
      <c r="H298" s="21">
        <v>0</v>
      </c>
      <c r="I298" s="21">
        <f t="shared" si="6"/>
        <v>78358971615.97</v>
      </c>
      <c r="J298" s="25" t="s">
        <v>33</v>
      </c>
    </row>
    <row r="299" spans="1:10" ht="36">
      <c r="A299" s="19" t="s">
        <v>316</v>
      </c>
      <c r="B299" s="19" t="s">
        <v>29</v>
      </c>
      <c r="C299" s="19" t="s">
        <v>639</v>
      </c>
      <c r="D299" s="20">
        <v>63806</v>
      </c>
      <c r="E299" s="19" t="s">
        <v>31</v>
      </c>
      <c r="F299" s="19" t="s">
        <v>640</v>
      </c>
      <c r="G299" s="31">
        <v>1117400</v>
      </c>
      <c r="H299" s="21">
        <v>0</v>
      </c>
      <c r="I299" s="21">
        <f t="shared" si="6"/>
        <v>78360089015.97</v>
      </c>
      <c r="J299" s="25" t="s">
        <v>33</v>
      </c>
    </row>
    <row r="300" spans="1:10" ht="36">
      <c r="A300" s="19" t="s">
        <v>316</v>
      </c>
      <c r="B300" s="19" t="s">
        <v>29</v>
      </c>
      <c r="C300" s="19" t="s">
        <v>641</v>
      </c>
      <c r="D300" s="20">
        <v>63807</v>
      </c>
      <c r="E300" s="19" t="s">
        <v>31</v>
      </c>
      <c r="F300" s="19" t="s">
        <v>642</v>
      </c>
      <c r="G300" s="31">
        <v>1148500</v>
      </c>
      <c r="H300" s="21">
        <v>0</v>
      </c>
      <c r="I300" s="21">
        <f t="shared" si="6"/>
        <v>78361237515.97</v>
      </c>
      <c r="J300" s="25" t="s">
        <v>33</v>
      </c>
    </row>
    <row r="301" spans="1:10" ht="36">
      <c r="A301" s="19" t="s">
        <v>316</v>
      </c>
      <c r="B301" s="19" t="s">
        <v>29</v>
      </c>
      <c r="C301" s="19" t="s">
        <v>643</v>
      </c>
      <c r="D301" s="20">
        <v>63808</v>
      </c>
      <c r="E301" s="19" t="s">
        <v>31</v>
      </c>
      <c r="F301" s="19" t="s">
        <v>644</v>
      </c>
      <c r="G301" s="31">
        <v>1232600</v>
      </c>
      <c r="H301" s="21">
        <v>0</v>
      </c>
      <c r="I301" s="21">
        <f t="shared" si="6"/>
        <v>78362470115.97</v>
      </c>
      <c r="J301" s="25" t="s">
        <v>33</v>
      </c>
    </row>
    <row r="302" spans="1:10" ht="36">
      <c r="A302" s="19" t="s">
        <v>316</v>
      </c>
      <c r="B302" s="19" t="s">
        <v>29</v>
      </c>
      <c r="C302" s="19" t="s">
        <v>645</v>
      </c>
      <c r="D302" s="20">
        <v>63809</v>
      </c>
      <c r="E302" s="19" t="s">
        <v>31</v>
      </c>
      <c r="F302" s="19" t="s">
        <v>646</v>
      </c>
      <c r="G302" s="31">
        <v>1127300</v>
      </c>
      <c r="H302" s="21">
        <v>0</v>
      </c>
      <c r="I302" s="21">
        <f t="shared" si="6"/>
        <v>78363597415.97</v>
      </c>
      <c r="J302" s="25" t="s">
        <v>33</v>
      </c>
    </row>
    <row r="303" spans="1:10" ht="36">
      <c r="A303" s="19" t="s">
        <v>316</v>
      </c>
      <c r="B303" s="19" t="s">
        <v>29</v>
      </c>
      <c r="C303" s="19" t="s">
        <v>647</v>
      </c>
      <c r="D303" s="20">
        <v>63810</v>
      </c>
      <c r="E303" s="19" t="s">
        <v>31</v>
      </c>
      <c r="F303" s="19" t="s">
        <v>648</v>
      </c>
      <c r="G303" s="31">
        <v>1366600</v>
      </c>
      <c r="H303" s="21">
        <v>0</v>
      </c>
      <c r="I303" s="21">
        <f t="shared" si="6"/>
        <v>78364964015.97</v>
      </c>
      <c r="J303" s="25" t="s">
        <v>33</v>
      </c>
    </row>
    <row r="304" spans="1:10" ht="36">
      <c r="A304" s="19" t="s">
        <v>316</v>
      </c>
      <c r="B304" s="19" t="s">
        <v>29</v>
      </c>
      <c r="C304" s="19" t="s">
        <v>649</v>
      </c>
      <c r="D304" s="20">
        <v>63813</v>
      </c>
      <c r="E304" s="19" t="s">
        <v>31</v>
      </c>
      <c r="F304" s="19" t="s">
        <v>650</v>
      </c>
      <c r="G304" s="31">
        <v>869200</v>
      </c>
      <c r="H304" s="21">
        <v>0</v>
      </c>
      <c r="I304" s="21">
        <f t="shared" si="6"/>
        <v>78365833215.97</v>
      </c>
      <c r="J304" s="25" t="s">
        <v>33</v>
      </c>
    </row>
    <row r="305" spans="1:10" ht="36">
      <c r="A305" s="19" t="s">
        <v>316</v>
      </c>
      <c r="B305" s="19" t="s">
        <v>29</v>
      </c>
      <c r="C305" s="19" t="s">
        <v>651</v>
      </c>
      <c r="D305" s="20">
        <v>63814</v>
      </c>
      <c r="E305" s="19" t="s">
        <v>31</v>
      </c>
      <c r="F305" s="19" t="s">
        <v>652</v>
      </c>
      <c r="G305" s="31">
        <v>618600</v>
      </c>
      <c r="H305" s="21">
        <v>0</v>
      </c>
      <c r="I305" s="21">
        <f t="shared" si="6"/>
        <v>78366451815.97</v>
      </c>
      <c r="J305" s="25" t="s">
        <v>33</v>
      </c>
    </row>
    <row r="306" spans="1:10" ht="36">
      <c r="A306" s="19" t="s">
        <v>316</v>
      </c>
      <c r="B306" s="19" t="s">
        <v>29</v>
      </c>
      <c r="C306" s="19" t="s">
        <v>653</v>
      </c>
      <c r="D306" s="20">
        <v>63815</v>
      </c>
      <c r="E306" s="19" t="s">
        <v>31</v>
      </c>
      <c r="F306" s="19" t="s">
        <v>654</v>
      </c>
      <c r="G306" s="31">
        <v>359200</v>
      </c>
      <c r="H306" s="21">
        <v>0</v>
      </c>
      <c r="I306" s="21">
        <f t="shared" si="6"/>
        <v>78366811015.97</v>
      </c>
      <c r="J306" s="25" t="s">
        <v>33</v>
      </c>
    </row>
    <row r="307" spans="1:10" ht="36">
      <c r="A307" s="19" t="s">
        <v>316</v>
      </c>
      <c r="B307" s="19" t="s">
        <v>29</v>
      </c>
      <c r="C307" s="19" t="s">
        <v>655</v>
      </c>
      <c r="D307" s="20">
        <v>63859</v>
      </c>
      <c r="E307" s="19" t="s">
        <v>31</v>
      </c>
      <c r="F307" s="19" t="s">
        <v>656</v>
      </c>
      <c r="G307" s="31">
        <v>150400</v>
      </c>
      <c r="H307" s="21">
        <v>0</v>
      </c>
      <c r="I307" s="21">
        <f t="shared" si="6"/>
        <v>78366961415.97</v>
      </c>
      <c r="J307" s="25" t="s">
        <v>33</v>
      </c>
    </row>
    <row r="308" spans="1:10" ht="36">
      <c r="A308" s="19" t="s">
        <v>316</v>
      </c>
      <c r="B308" s="19" t="s">
        <v>29</v>
      </c>
      <c r="C308" s="19" t="s">
        <v>657</v>
      </c>
      <c r="D308" s="20">
        <v>63860</v>
      </c>
      <c r="E308" s="19" t="s">
        <v>31</v>
      </c>
      <c r="F308" s="19" t="s">
        <v>658</v>
      </c>
      <c r="G308" s="31">
        <v>323200</v>
      </c>
      <c r="H308" s="21">
        <v>0</v>
      </c>
      <c r="I308" s="21">
        <f t="shared" si="6"/>
        <v>78367284615.97</v>
      </c>
      <c r="J308" s="25" t="s">
        <v>33</v>
      </c>
    </row>
    <row r="309" spans="1:10" ht="36">
      <c r="A309" s="19" t="s">
        <v>316</v>
      </c>
      <c r="B309" s="19" t="s">
        <v>29</v>
      </c>
      <c r="C309" s="19" t="s">
        <v>659</v>
      </c>
      <c r="D309" s="20">
        <v>63861</v>
      </c>
      <c r="E309" s="19" t="s">
        <v>31</v>
      </c>
      <c r="F309" s="19" t="s">
        <v>660</v>
      </c>
      <c r="G309" s="31">
        <v>319900</v>
      </c>
      <c r="H309" s="21">
        <v>0</v>
      </c>
      <c r="I309" s="21">
        <f t="shared" si="6"/>
        <v>78367604515.97</v>
      </c>
      <c r="J309" s="25" t="s">
        <v>33</v>
      </c>
    </row>
    <row r="310" spans="1:10" ht="36">
      <c r="A310" s="19" t="s">
        <v>316</v>
      </c>
      <c r="B310" s="19" t="s">
        <v>29</v>
      </c>
      <c r="C310" s="19" t="s">
        <v>661</v>
      </c>
      <c r="D310" s="20">
        <v>63862</v>
      </c>
      <c r="E310" s="19" t="s">
        <v>31</v>
      </c>
      <c r="F310" s="19" t="s">
        <v>662</v>
      </c>
      <c r="G310" s="31">
        <v>233700</v>
      </c>
      <c r="H310" s="21">
        <v>0</v>
      </c>
      <c r="I310" s="21">
        <f t="shared" si="6"/>
        <v>78367838215.97</v>
      </c>
      <c r="J310" s="25" t="s">
        <v>33</v>
      </c>
    </row>
    <row r="311" spans="1:10" ht="36">
      <c r="A311" s="19" t="s">
        <v>316</v>
      </c>
      <c r="B311" s="19" t="s">
        <v>29</v>
      </c>
      <c r="C311" s="19" t="s">
        <v>663</v>
      </c>
      <c r="D311" s="20">
        <v>63863</v>
      </c>
      <c r="E311" s="19" t="s">
        <v>31</v>
      </c>
      <c r="F311" s="19" t="s">
        <v>664</v>
      </c>
      <c r="G311" s="31">
        <v>163700</v>
      </c>
      <c r="H311" s="21">
        <v>0</v>
      </c>
      <c r="I311" s="21">
        <f t="shared" si="6"/>
        <v>78368001915.97</v>
      </c>
      <c r="J311" s="25" t="s">
        <v>33</v>
      </c>
    </row>
    <row r="312" spans="1:10" ht="36">
      <c r="A312" s="19" t="s">
        <v>316</v>
      </c>
      <c r="B312" s="19" t="s">
        <v>29</v>
      </c>
      <c r="C312" s="19" t="s">
        <v>665</v>
      </c>
      <c r="D312" s="20">
        <v>63864</v>
      </c>
      <c r="E312" s="19" t="s">
        <v>31</v>
      </c>
      <c r="F312" s="19" t="s">
        <v>666</v>
      </c>
      <c r="G312" s="31">
        <v>128600</v>
      </c>
      <c r="H312" s="21">
        <v>0</v>
      </c>
      <c r="I312" s="21">
        <f t="shared" si="6"/>
        <v>78368130515.97</v>
      </c>
      <c r="J312" s="25" t="s">
        <v>33</v>
      </c>
    </row>
    <row r="313" spans="1:10" ht="25.5">
      <c r="A313" s="19" t="s">
        <v>316</v>
      </c>
      <c r="B313" s="19" t="s">
        <v>29</v>
      </c>
      <c r="C313" s="19" t="s">
        <v>667</v>
      </c>
      <c r="D313" s="20">
        <v>64408</v>
      </c>
      <c r="E313" s="19" t="s">
        <v>35</v>
      </c>
      <c r="F313" s="19" t="s">
        <v>668</v>
      </c>
      <c r="G313" s="21">
        <v>0</v>
      </c>
      <c r="H313" s="165">
        <v>65436</v>
      </c>
      <c r="I313" s="21">
        <f t="shared" si="6"/>
        <v>78368065079.97</v>
      </c>
      <c r="J313" s="25" t="s">
        <v>37</v>
      </c>
    </row>
    <row r="314" spans="1:10" ht="25.5">
      <c r="A314" s="19" t="s">
        <v>316</v>
      </c>
      <c r="B314" s="19" t="s">
        <v>29</v>
      </c>
      <c r="C314" s="19" t="s">
        <v>669</v>
      </c>
      <c r="D314" s="20">
        <v>64409</v>
      </c>
      <c r="E314" s="19" t="s">
        <v>35</v>
      </c>
      <c r="F314" s="19" t="s">
        <v>670</v>
      </c>
      <c r="G314" s="21">
        <v>0</v>
      </c>
      <c r="H314" s="165">
        <v>236966047</v>
      </c>
      <c r="I314" s="21">
        <f t="shared" si="6"/>
        <v>78131099032.97</v>
      </c>
      <c r="J314" s="25" t="s">
        <v>37</v>
      </c>
    </row>
    <row r="315" spans="1:10" ht="36">
      <c r="A315" s="19" t="s">
        <v>671</v>
      </c>
      <c r="B315" s="19" t="s">
        <v>29</v>
      </c>
      <c r="C315" s="19" t="s">
        <v>672</v>
      </c>
      <c r="D315" s="20">
        <v>64583</v>
      </c>
      <c r="E315" s="19" t="s">
        <v>31</v>
      </c>
      <c r="F315" s="19" t="s">
        <v>673</v>
      </c>
      <c r="G315" s="31">
        <v>11937452</v>
      </c>
      <c r="H315" s="21">
        <v>0</v>
      </c>
      <c r="I315" s="21">
        <f t="shared" si="6"/>
        <v>78143036484.97</v>
      </c>
      <c r="J315" s="25" t="s">
        <v>33</v>
      </c>
    </row>
    <row r="316" spans="1:10" ht="36">
      <c r="A316" s="19" t="s">
        <v>671</v>
      </c>
      <c r="B316" s="19" t="s">
        <v>29</v>
      </c>
      <c r="C316" s="19" t="s">
        <v>674</v>
      </c>
      <c r="D316" s="20">
        <v>64588</v>
      </c>
      <c r="E316" s="19" t="s">
        <v>31</v>
      </c>
      <c r="F316" s="19" t="s">
        <v>675</v>
      </c>
      <c r="G316" s="31">
        <v>8470640</v>
      </c>
      <c r="H316" s="21">
        <v>0</v>
      </c>
      <c r="I316" s="21">
        <f t="shared" si="6"/>
        <v>78151507124.97</v>
      </c>
      <c r="J316" s="25" t="s">
        <v>33</v>
      </c>
    </row>
    <row r="317" spans="1:10" ht="36">
      <c r="A317" s="19" t="s">
        <v>671</v>
      </c>
      <c r="B317" s="19" t="s">
        <v>29</v>
      </c>
      <c r="C317" s="19" t="s">
        <v>676</v>
      </c>
      <c r="D317" s="20">
        <v>64589</v>
      </c>
      <c r="E317" s="19" t="s">
        <v>31</v>
      </c>
      <c r="F317" s="19" t="s">
        <v>677</v>
      </c>
      <c r="G317" s="31">
        <v>10451961</v>
      </c>
      <c r="H317" s="21">
        <v>0</v>
      </c>
      <c r="I317" s="21">
        <f t="shared" si="6"/>
        <v>78161959085.97</v>
      </c>
      <c r="J317" s="25" t="s">
        <v>33</v>
      </c>
    </row>
    <row r="318" spans="1:10" ht="25.5">
      <c r="A318" s="19" t="s">
        <v>671</v>
      </c>
      <c r="B318" s="19" t="s">
        <v>29</v>
      </c>
      <c r="C318" s="19" t="s">
        <v>678</v>
      </c>
      <c r="D318" s="20">
        <v>64712</v>
      </c>
      <c r="E318" s="19" t="s">
        <v>126</v>
      </c>
      <c r="F318" s="19" t="s">
        <v>679</v>
      </c>
      <c r="G318" s="21">
        <v>0</v>
      </c>
      <c r="H318" s="165">
        <v>25486764</v>
      </c>
      <c r="I318" s="21">
        <f t="shared" si="6"/>
        <v>78136472321.97</v>
      </c>
      <c r="J318" s="25" t="s">
        <v>128</v>
      </c>
    </row>
    <row r="319" spans="1:10" ht="25.5">
      <c r="A319" s="19" t="s">
        <v>671</v>
      </c>
      <c r="B319" s="19" t="s">
        <v>29</v>
      </c>
      <c r="C319" s="19" t="s">
        <v>680</v>
      </c>
      <c r="D319" s="20">
        <v>64921</v>
      </c>
      <c r="E319" s="19" t="s">
        <v>35</v>
      </c>
      <c r="F319" s="19" t="s">
        <v>681</v>
      </c>
      <c r="G319" s="21">
        <v>0</v>
      </c>
      <c r="H319" s="165">
        <v>10450400983</v>
      </c>
      <c r="I319" s="21">
        <f t="shared" si="6"/>
        <v>67686071338.97</v>
      </c>
      <c r="J319" s="25" t="s">
        <v>37</v>
      </c>
    </row>
    <row r="320" spans="1:10" ht="36">
      <c r="A320" s="19" t="s">
        <v>682</v>
      </c>
      <c r="B320" s="19" t="s">
        <v>29</v>
      </c>
      <c r="C320" s="19" t="s">
        <v>683</v>
      </c>
      <c r="D320" s="20">
        <v>65341</v>
      </c>
      <c r="E320" s="19" t="s">
        <v>31</v>
      </c>
      <c r="F320" s="19" t="s">
        <v>684</v>
      </c>
      <c r="G320" s="31">
        <v>427765</v>
      </c>
      <c r="H320" s="21">
        <v>0</v>
      </c>
      <c r="I320" s="21">
        <f t="shared" si="6"/>
        <v>67686499103.97</v>
      </c>
      <c r="J320" s="25" t="s">
        <v>33</v>
      </c>
    </row>
    <row r="321" spans="1:10" ht="36">
      <c r="A321" s="19" t="s">
        <v>682</v>
      </c>
      <c r="B321" s="19" t="s">
        <v>29</v>
      </c>
      <c r="C321" s="19" t="s">
        <v>685</v>
      </c>
      <c r="D321" s="20">
        <v>65383</v>
      </c>
      <c r="E321" s="19" t="s">
        <v>31</v>
      </c>
      <c r="F321" s="19" t="s">
        <v>686</v>
      </c>
      <c r="G321" s="31">
        <v>864785404</v>
      </c>
      <c r="H321" s="21">
        <v>0</v>
      </c>
      <c r="I321" s="21">
        <f t="shared" si="6"/>
        <v>68551284507.97</v>
      </c>
      <c r="J321" s="25" t="s">
        <v>33</v>
      </c>
    </row>
    <row r="322" spans="1:10" ht="36">
      <c r="A322" s="19" t="s">
        <v>682</v>
      </c>
      <c r="B322" s="19" t="s">
        <v>29</v>
      </c>
      <c r="C322" s="19" t="s">
        <v>687</v>
      </c>
      <c r="D322" s="20">
        <v>65384</v>
      </c>
      <c r="E322" s="19" t="s">
        <v>31</v>
      </c>
      <c r="F322" s="19" t="s">
        <v>688</v>
      </c>
      <c r="G322" s="31">
        <v>740277900</v>
      </c>
      <c r="H322" s="21">
        <v>0</v>
      </c>
      <c r="I322" s="21">
        <f t="shared" si="6"/>
        <v>69291562407.97</v>
      </c>
      <c r="J322" s="25" t="s">
        <v>33</v>
      </c>
    </row>
    <row r="323" spans="1:10" ht="36">
      <c r="A323" s="19" t="s">
        <v>682</v>
      </c>
      <c r="B323" s="19" t="s">
        <v>29</v>
      </c>
      <c r="C323" s="19" t="s">
        <v>689</v>
      </c>
      <c r="D323" s="20">
        <v>65387</v>
      </c>
      <c r="E323" s="19" t="s">
        <v>31</v>
      </c>
      <c r="F323" s="19" t="s">
        <v>690</v>
      </c>
      <c r="G323" s="31">
        <v>424744600</v>
      </c>
      <c r="H323" s="21">
        <v>0</v>
      </c>
      <c r="I323" s="21">
        <f t="shared" si="6"/>
        <v>69716307007.97</v>
      </c>
      <c r="J323" s="25" t="s">
        <v>33</v>
      </c>
    </row>
    <row r="324" spans="1:10" ht="36">
      <c r="A324" s="19" t="s">
        <v>682</v>
      </c>
      <c r="B324" s="19" t="s">
        <v>29</v>
      </c>
      <c r="C324" s="19" t="s">
        <v>691</v>
      </c>
      <c r="D324" s="20">
        <v>65391</v>
      </c>
      <c r="E324" s="19" t="s">
        <v>31</v>
      </c>
      <c r="F324" s="19" t="s">
        <v>692</v>
      </c>
      <c r="G324" s="31">
        <v>131868300</v>
      </c>
      <c r="H324" s="21">
        <v>0</v>
      </c>
      <c r="I324" s="21">
        <f t="shared" si="6"/>
        <v>69848175307.97</v>
      </c>
      <c r="J324" s="25" t="s">
        <v>33</v>
      </c>
    </row>
    <row r="325" spans="1:10" ht="36">
      <c r="A325" s="19" t="s">
        <v>682</v>
      </c>
      <c r="B325" s="19" t="s">
        <v>29</v>
      </c>
      <c r="C325" s="19" t="s">
        <v>693</v>
      </c>
      <c r="D325" s="20">
        <v>65392</v>
      </c>
      <c r="E325" s="19" t="s">
        <v>31</v>
      </c>
      <c r="F325" s="19" t="s">
        <v>694</v>
      </c>
      <c r="G325" s="31">
        <v>151139500</v>
      </c>
      <c r="H325" s="21">
        <v>0</v>
      </c>
      <c r="I325" s="21">
        <f aca="true" t="shared" si="7" ref="I325:I388">+I324+G325-H325</f>
        <v>69999314807.97</v>
      </c>
      <c r="J325" s="25" t="s">
        <v>33</v>
      </c>
    </row>
    <row r="326" spans="1:10" ht="36">
      <c r="A326" s="19" t="s">
        <v>682</v>
      </c>
      <c r="B326" s="19" t="s">
        <v>29</v>
      </c>
      <c r="C326" s="19" t="s">
        <v>695</v>
      </c>
      <c r="D326" s="20">
        <v>65397</v>
      </c>
      <c r="E326" s="19" t="s">
        <v>31</v>
      </c>
      <c r="F326" s="19" t="s">
        <v>696</v>
      </c>
      <c r="G326" s="31">
        <v>72636100</v>
      </c>
      <c r="H326" s="21">
        <v>0</v>
      </c>
      <c r="I326" s="21">
        <f t="shared" si="7"/>
        <v>70071950907.97</v>
      </c>
      <c r="J326" s="25" t="s">
        <v>33</v>
      </c>
    </row>
    <row r="327" spans="1:10" ht="36">
      <c r="A327" s="19" t="s">
        <v>682</v>
      </c>
      <c r="B327" s="19" t="s">
        <v>29</v>
      </c>
      <c r="C327" s="19" t="s">
        <v>697</v>
      </c>
      <c r="D327" s="20">
        <v>65398</v>
      </c>
      <c r="E327" s="19" t="s">
        <v>31</v>
      </c>
      <c r="F327" s="19" t="s">
        <v>698</v>
      </c>
      <c r="G327" s="31">
        <v>74588000</v>
      </c>
      <c r="H327" s="21">
        <v>0</v>
      </c>
      <c r="I327" s="21">
        <f t="shared" si="7"/>
        <v>70146538907.97</v>
      </c>
      <c r="J327" s="25" t="s">
        <v>33</v>
      </c>
    </row>
    <row r="328" spans="1:10" ht="36">
      <c r="A328" s="19" t="s">
        <v>682</v>
      </c>
      <c r="B328" s="19" t="s">
        <v>29</v>
      </c>
      <c r="C328" s="19" t="s">
        <v>699</v>
      </c>
      <c r="D328" s="20">
        <v>65399</v>
      </c>
      <c r="E328" s="19" t="s">
        <v>31</v>
      </c>
      <c r="F328" s="19" t="s">
        <v>700</v>
      </c>
      <c r="G328" s="31">
        <v>63554100</v>
      </c>
      <c r="H328" s="21">
        <v>0</v>
      </c>
      <c r="I328" s="21">
        <f t="shared" si="7"/>
        <v>70210093007.97</v>
      </c>
      <c r="J328" s="25" t="s">
        <v>33</v>
      </c>
    </row>
    <row r="329" spans="1:10" ht="36">
      <c r="A329" s="19" t="s">
        <v>682</v>
      </c>
      <c r="B329" s="19" t="s">
        <v>29</v>
      </c>
      <c r="C329" s="19" t="s">
        <v>701</v>
      </c>
      <c r="D329" s="20">
        <v>65400</v>
      </c>
      <c r="E329" s="19" t="s">
        <v>31</v>
      </c>
      <c r="F329" s="19" t="s">
        <v>702</v>
      </c>
      <c r="G329" s="31">
        <v>53847900</v>
      </c>
      <c r="H329" s="21">
        <v>0</v>
      </c>
      <c r="I329" s="21">
        <f t="shared" si="7"/>
        <v>70263940907.97</v>
      </c>
      <c r="J329" s="25" t="s">
        <v>33</v>
      </c>
    </row>
    <row r="330" spans="1:10" ht="36">
      <c r="A330" s="19" t="s">
        <v>682</v>
      </c>
      <c r="B330" s="19" t="s">
        <v>29</v>
      </c>
      <c r="C330" s="19" t="s">
        <v>703</v>
      </c>
      <c r="D330" s="20">
        <v>65401</v>
      </c>
      <c r="E330" s="19" t="s">
        <v>31</v>
      </c>
      <c r="F330" s="19" t="s">
        <v>704</v>
      </c>
      <c r="G330" s="31">
        <v>49005900</v>
      </c>
      <c r="H330" s="21">
        <v>0</v>
      </c>
      <c r="I330" s="21">
        <f t="shared" si="7"/>
        <v>70312946807.97</v>
      </c>
      <c r="J330" s="25" t="s">
        <v>33</v>
      </c>
    </row>
    <row r="331" spans="1:10" ht="36">
      <c r="A331" s="19" t="s">
        <v>682</v>
      </c>
      <c r="B331" s="19" t="s">
        <v>29</v>
      </c>
      <c r="C331" s="19" t="s">
        <v>705</v>
      </c>
      <c r="D331" s="20">
        <v>65404</v>
      </c>
      <c r="E331" s="19" t="s">
        <v>31</v>
      </c>
      <c r="F331" s="19" t="s">
        <v>706</v>
      </c>
      <c r="G331" s="31">
        <v>32329200</v>
      </c>
      <c r="H331" s="21">
        <v>0</v>
      </c>
      <c r="I331" s="21">
        <f t="shared" si="7"/>
        <v>70345276007.97</v>
      </c>
      <c r="J331" s="25" t="s">
        <v>33</v>
      </c>
    </row>
    <row r="332" spans="1:10" ht="36">
      <c r="A332" s="19" t="s">
        <v>682</v>
      </c>
      <c r="B332" s="19" t="s">
        <v>29</v>
      </c>
      <c r="C332" s="19" t="s">
        <v>707</v>
      </c>
      <c r="D332" s="20">
        <v>65405</v>
      </c>
      <c r="E332" s="19" t="s">
        <v>31</v>
      </c>
      <c r="F332" s="19" t="s">
        <v>708</v>
      </c>
      <c r="G332" s="31">
        <v>22959000</v>
      </c>
      <c r="H332" s="21">
        <v>0</v>
      </c>
      <c r="I332" s="21">
        <f t="shared" si="7"/>
        <v>70368235007.97</v>
      </c>
      <c r="J332" s="25" t="s">
        <v>33</v>
      </c>
    </row>
    <row r="333" spans="1:10" ht="36">
      <c r="A333" s="19" t="s">
        <v>682</v>
      </c>
      <c r="B333" s="19" t="s">
        <v>29</v>
      </c>
      <c r="C333" s="19" t="s">
        <v>709</v>
      </c>
      <c r="D333" s="20">
        <v>65417</v>
      </c>
      <c r="E333" s="19" t="s">
        <v>31</v>
      </c>
      <c r="F333" s="19" t="s">
        <v>710</v>
      </c>
      <c r="G333" s="31">
        <v>11354000</v>
      </c>
      <c r="H333" s="21">
        <v>0</v>
      </c>
      <c r="I333" s="21">
        <f t="shared" si="7"/>
        <v>70379589007.97</v>
      </c>
      <c r="J333" s="25" t="s">
        <v>33</v>
      </c>
    </row>
    <row r="334" spans="1:10" ht="36">
      <c r="A334" s="19" t="s">
        <v>682</v>
      </c>
      <c r="B334" s="19" t="s">
        <v>29</v>
      </c>
      <c r="C334" s="19" t="s">
        <v>711</v>
      </c>
      <c r="D334" s="20">
        <v>65418</v>
      </c>
      <c r="E334" s="19" t="s">
        <v>31</v>
      </c>
      <c r="F334" s="19" t="s">
        <v>712</v>
      </c>
      <c r="G334" s="31">
        <v>20416200</v>
      </c>
      <c r="H334" s="21">
        <v>0</v>
      </c>
      <c r="I334" s="21">
        <f t="shared" si="7"/>
        <v>70400005207.97</v>
      </c>
      <c r="J334" s="25" t="s">
        <v>33</v>
      </c>
    </row>
    <row r="335" spans="1:10" ht="36">
      <c r="A335" s="19" t="s">
        <v>682</v>
      </c>
      <c r="B335" s="19" t="s">
        <v>29</v>
      </c>
      <c r="C335" s="19" t="s">
        <v>713</v>
      </c>
      <c r="D335" s="20">
        <v>65419</v>
      </c>
      <c r="E335" s="19" t="s">
        <v>31</v>
      </c>
      <c r="F335" s="19" t="s">
        <v>714</v>
      </c>
      <c r="G335" s="31">
        <v>14598600</v>
      </c>
      <c r="H335" s="21">
        <v>0</v>
      </c>
      <c r="I335" s="21">
        <f t="shared" si="7"/>
        <v>70414603807.97</v>
      </c>
      <c r="J335" s="25" t="s">
        <v>33</v>
      </c>
    </row>
    <row r="336" spans="1:10" ht="36">
      <c r="A336" s="19" t="s">
        <v>682</v>
      </c>
      <c r="B336" s="19" t="s">
        <v>29</v>
      </c>
      <c r="C336" s="19" t="s">
        <v>715</v>
      </c>
      <c r="D336" s="20">
        <v>65420</v>
      </c>
      <c r="E336" s="19" t="s">
        <v>31</v>
      </c>
      <c r="F336" s="19" t="s">
        <v>716</v>
      </c>
      <c r="G336" s="31">
        <v>16894700</v>
      </c>
      <c r="H336" s="21">
        <v>0</v>
      </c>
      <c r="I336" s="21">
        <f t="shared" si="7"/>
        <v>70431498507.97</v>
      </c>
      <c r="J336" s="25" t="s">
        <v>33</v>
      </c>
    </row>
    <row r="337" spans="1:10" ht="36">
      <c r="A337" s="19" t="s">
        <v>682</v>
      </c>
      <c r="B337" s="19" t="s">
        <v>29</v>
      </c>
      <c r="C337" s="19" t="s">
        <v>717</v>
      </c>
      <c r="D337" s="20">
        <v>65436</v>
      </c>
      <c r="E337" s="19" t="s">
        <v>31</v>
      </c>
      <c r="F337" s="19" t="s">
        <v>718</v>
      </c>
      <c r="G337" s="31">
        <v>5322000</v>
      </c>
      <c r="H337" s="21">
        <v>0</v>
      </c>
      <c r="I337" s="21">
        <f t="shared" si="7"/>
        <v>70436820507.97</v>
      </c>
      <c r="J337" s="25" t="s">
        <v>33</v>
      </c>
    </row>
    <row r="338" spans="1:10" ht="36">
      <c r="A338" s="19" t="s">
        <v>682</v>
      </c>
      <c r="B338" s="19" t="s">
        <v>29</v>
      </c>
      <c r="C338" s="19" t="s">
        <v>719</v>
      </c>
      <c r="D338" s="20">
        <v>65437</v>
      </c>
      <c r="E338" s="19" t="s">
        <v>31</v>
      </c>
      <c r="F338" s="19" t="s">
        <v>720</v>
      </c>
      <c r="G338" s="31">
        <v>5967800</v>
      </c>
      <c r="H338" s="21">
        <v>0</v>
      </c>
      <c r="I338" s="21">
        <f t="shared" si="7"/>
        <v>70442788307.97</v>
      </c>
      <c r="J338" s="25" t="s">
        <v>33</v>
      </c>
    </row>
    <row r="339" spans="1:10" ht="36">
      <c r="A339" s="19" t="s">
        <v>682</v>
      </c>
      <c r="B339" s="19" t="s">
        <v>29</v>
      </c>
      <c r="C339" s="19" t="s">
        <v>721</v>
      </c>
      <c r="D339" s="20">
        <v>65438</v>
      </c>
      <c r="E339" s="19" t="s">
        <v>31</v>
      </c>
      <c r="F339" s="19" t="s">
        <v>722</v>
      </c>
      <c r="G339" s="31">
        <v>2763400</v>
      </c>
      <c r="H339" s="21">
        <v>0</v>
      </c>
      <c r="I339" s="21">
        <f t="shared" si="7"/>
        <v>70445551707.97</v>
      </c>
      <c r="J339" s="25" t="s">
        <v>33</v>
      </c>
    </row>
    <row r="340" spans="1:10" ht="36">
      <c r="A340" s="19" t="s">
        <v>682</v>
      </c>
      <c r="B340" s="19" t="s">
        <v>29</v>
      </c>
      <c r="C340" s="19" t="s">
        <v>723</v>
      </c>
      <c r="D340" s="20">
        <v>65439</v>
      </c>
      <c r="E340" s="19" t="s">
        <v>31</v>
      </c>
      <c r="F340" s="19" t="s">
        <v>724</v>
      </c>
      <c r="G340" s="31">
        <v>2761200</v>
      </c>
      <c r="H340" s="21">
        <v>0</v>
      </c>
      <c r="I340" s="21">
        <f t="shared" si="7"/>
        <v>70448312907.97</v>
      </c>
      <c r="J340" s="25" t="s">
        <v>33</v>
      </c>
    </row>
    <row r="341" spans="1:10" ht="36">
      <c r="A341" s="19" t="s">
        <v>682</v>
      </c>
      <c r="B341" s="19" t="s">
        <v>29</v>
      </c>
      <c r="C341" s="19" t="s">
        <v>725</v>
      </c>
      <c r="D341" s="20">
        <v>65465</v>
      </c>
      <c r="E341" s="19" t="s">
        <v>31</v>
      </c>
      <c r="F341" s="19" t="s">
        <v>726</v>
      </c>
      <c r="G341" s="31">
        <v>225300</v>
      </c>
      <c r="H341" s="21">
        <v>0</v>
      </c>
      <c r="I341" s="21">
        <f t="shared" si="7"/>
        <v>70448538207.97</v>
      </c>
      <c r="J341" s="25" t="s">
        <v>33</v>
      </c>
    </row>
    <row r="342" spans="1:10" ht="36">
      <c r="A342" s="19" t="s">
        <v>682</v>
      </c>
      <c r="B342" s="19" t="s">
        <v>29</v>
      </c>
      <c r="C342" s="19" t="s">
        <v>727</v>
      </c>
      <c r="D342" s="20">
        <v>65528</v>
      </c>
      <c r="E342" s="19" t="s">
        <v>31</v>
      </c>
      <c r="F342" s="19" t="s">
        <v>728</v>
      </c>
      <c r="G342" s="31">
        <v>50100</v>
      </c>
      <c r="H342" s="21">
        <v>0</v>
      </c>
      <c r="I342" s="21">
        <f t="shared" si="7"/>
        <v>70448588307.97</v>
      </c>
      <c r="J342" s="25" t="s">
        <v>33</v>
      </c>
    </row>
    <row r="343" spans="1:10" ht="25.5">
      <c r="A343" s="19" t="s">
        <v>682</v>
      </c>
      <c r="B343" s="19" t="s">
        <v>29</v>
      </c>
      <c r="C343" s="19" t="s">
        <v>729</v>
      </c>
      <c r="D343" s="20">
        <v>66044</v>
      </c>
      <c r="E343" s="19" t="s">
        <v>35</v>
      </c>
      <c r="F343" s="19" t="s">
        <v>730</v>
      </c>
      <c r="G343" s="21">
        <v>0</v>
      </c>
      <c r="H343" s="21">
        <v>10451961</v>
      </c>
      <c r="I343" s="21">
        <f t="shared" si="7"/>
        <v>70438136346.97</v>
      </c>
      <c r="J343" s="25" t="s">
        <v>37</v>
      </c>
    </row>
    <row r="344" spans="1:10" ht="25.5">
      <c r="A344" s="19" t="s">
        <v>682</v>
      </c>
      <c r="B344" s="19" t="s">
        <v>29</v>
      </c>
      <c r="C344" s="19" t="s">
        <v>731</v>
      </c>
      <c r="D344" s="20">
        <v>66045</v>
      </c>
      <c r="E344" s="19" t="s">
        <v>35</v>
      </c>
      <c r="F344" s="19" t="s">
        <v>732</v>
      </c>
      <c r="G344" s="21">
        <v>0</v>
      </c>
      <c r="H344" s="21">
        <v>11937452</v>
      </c>
      <c r="I344" s="21">
        <f t="shared" si="7"/>
        <v>70426198894.97</v>
      </c>
      <c r="J344" s="25" t="s">
        <v>37</v>
      </c>
    </row>
    <row r="345" spans="1:10" ht="25.5">
      <c r="A345" s="19" t="s">
        <v>682</v>
      </c>
      <c r="B345" s="19" t="s">
        <v>29</v>
      </c>
      <c r="C345" s="19" t="s">
        <v>733</v>
      </c>
      <c r="D345" s="20">
        <v>66256</v>
      </c>
      <c r="E345" s="19" t="s">
        <v>35</v>
      </c>
      <c r="F345" s="19" t="s">
        <v>734</v>
      </c>
      <c r="G345" s="21">
        <v>0</v>
      </c>
      <c r="H345" s="123">
        <v>537632613</v>
      </c>
      <c r="I345" s="21">
        <f t="shared" si="7"/>
        <v>69888566281.97</v>
      </c>
      <c r="J345" s="25" t="s">
        <v>37</v>
      </c>
    </row>
    <row r="346" spans="1:10" ht="25.5">
      <c r="A346" s="19" t="s">
        <v>682</v>
      </c>
      <c r="B346" s="19" t="s">
        <v>29</v>
      </c>
      <c r="C346" s="19" t="s">
        <v>735</v>
      </c>
      <c r="D346" s="20">
        <v>66257</v>
      </c>
      <c r="E346" s="19" t="s">
        <v>35</v>
      </c>
      <c r="F346" s="19" t="s">
        <v>736</v>
      </c>
      <c r="G346" s="21">
        <v>0</v>
      </c>
      <c r="H346" s="123">
        <v>297583</v>
      </c>
      <c r="I346" s="21">
        <f t="shared" si="7"/>
        <v>69888268698.97</v>
      </c>
      <c r="J346" s="25" t="s">
        <v>37</v>
      </c>
    </row>
    <row r="347" spans="1:10" ht="25.5">
      <c r="A347" s="19" t="s">
        <v>682</v>
      </c>
      <c r="B347" s="19" t="s">
        <v>29</v>
      </c>
      <c r="C347" s="19" t="s">
        <v>737</v>
      </c>
      <c r="D347" s="20">
        <v>66258</v>
      </c>
      <c r="E347" s="19" t="s">
        <v>35</v>
      </c>
      <c r="F347" s="19" t="s">
        <v>738</v>
      </c>
      <c r="G347" s="21">
        <v>0</v>
      </c>
      <c r="H347" s="123">
        <v>148791</v>
      </c>
      <c r="I347" s="21">
        <f t="shared" si="7"/>
        <v>69888119907.97</v>
      </c>
      <c r="J347" s="25" t="s">
        <v>37</v>
      </c>
    </row>
    <row r="348" spans="1:10" ht="36">
      <c r="A348" s="19" t="s">
        <v>739</v>
      </c>
      <c r="B348" s="19" t="s">
        <v>29</v>
      </c>
      <c r="C348" s="19" t="s">
        <v>740</v>
      </c>
      <c r="D348" s="20">
        <v>66646</v>
      </c>
      <c r="E348" s="19" t="s">
        <v>31</v>
      </c>
      <c r="F348" s="19" t="s">
        <v>741</v>
      </c>
      <c r="G348" s="31">
        <v>514018535</v>
      </c>
      <c r="H348" s="21">
        <v>0</v>
      </c>
      <c r="I348" s="21">
        <f t="shared" si="7"/>
        <v>70402138442.97</v>
      </c>
      <c r="J348" s="25" t="s">
        <v>33</v>
      </c>
    </row>
    <row r="349" spans="1:10" ht="36">
      <c r="A349" s="19" t="s">
        <v>739</v>
      </c>
      <c r="B349" s="19" t="s">
        <v>29</v>
      </c>
      <c r="C349" s="19" t="s">
        <v>742</v>
      </c>
      <c r="D349" s="20">
        <v>66648</v>
      </c>
      <c r="E349" s="19" t="s">
        <v>31</v>
      </c>
      <c r="F349" s="19" t="s">
        <v>743</v>
      </c>
      <c r="G349" s="31">
        <v>109464299</v>
      </c>
      <c r="H349" s="21">
        <v>0</v>
      </c>
      <c r="I349" s="21">
        <f t="shared" si="7"/>
        <v>70511602741.97</v>
      </c>
      <c r="J349" s="25" t="s">
        <v>33</v>
      </c>
    </row>
    <row r="350" spans="1:10" ht="36">
      <c r="A350" s="19" t="s">
        <v>739</v>
      </c>
      <c r="B350" s="19" t="s">
        <v>29</v>
      </c>
      <c r="C350" s="19" t="s">
        <v>744</v>
      </c>
      <c r="D350" s="20">
        <v>66649</v>
      </c>
      <c r="E350" s="19" t="s">
        <v>31</v>
      </c>
      <c r="F350" s="19" t="s">
        <v>745</v>
      </c>
      <c r="G350" s="31">
        <v>112004349</v>
      </c>
      <c r="H350" s="21">
        <v>0</v>
      </c>
      <c r="I350" s="21">
        <f t="shared" si="7"/>
        <v>70623607090.97</v>
      </c>
      <c r="J350" s="25" t="s">
        <v>33</v>
      </c>
    </row>
    <row r="351" spans="1:10" ht="36">
      <c r="A351" s="19" t="s">
        <v>739</v>
      </c>
      <c r="B351" s="19" t="s">
        <v>29</v>
      </c>
      <c r="C351" s="19" t="s">
        <v>746</v>
      </c>
      <c r="D351" s="20">
        <v>66650</v>
      </c>
      <c r="E351" s="19" t="s">
        <v>31</v>
      </c>
      <c r="F351" s="19" t="s">
        <v>747</v>
      </c>
      <c r="G351" s="31">
        <v>74605239</v>
      </c>
      <c r="H351" s="21">
        <v>0</v>
      </c>
      <c r="I351" s="21">
        <f t="shared" si="7"/>
        <v>70698212329.97</v>
      </c>
      <c r="J351" s="25" t="s">
        <v>33</v>
      </c>
    </row>
    <row r="352" spans="1:10" ht="36">
      <c r="A352" s="19" t="s">
        <v>739</v>
      </c>
      <c r="B352" s="19" t="s">
        <v>29</v>
      </c>
      <c r="C352" s="19" t="s">
        <v>748</v>
      </c>
      <c r="D352" s="20">
        <v>66651</v>
      </c>
      <c r="E352" s="19" t="s">
        <v>31</v>
      </c>
      <c r="F352" s="19" t="s">
        <v>749</v>
      </c>
      <c r="G352" s="31">
        <v>75609888</v>
      </c>
      <c r="H352" s="21">
        <v>0</v>
      </c>
      <c r="I352" s="21">
        <f t="shared" si="7"/>
        <v>70773822217.97</v>
      </c>
      <c r="J352" s="25" t="s">
        <v>33</v>
      </c>
    </row>
    <row r="353" spans="1:10" ht="36">
      <c r="A353" s="19" t="s">
        <v>739</v>
      </c>
      <c r="B353" s="19" t="s">
        <v>29</v>
      </c>
      <c r="C353" s="19" t="s">
        <v>750</v>
      </c>
      <c r="D353" s="20">
        <v>66656</v>
      </c>
      <c r="E353" s="19" t="s">
        <v>31</v>
      </c>
      <c r="F353" s="19" t="s">
        <v>751</v>
      </c>
      <c r="G353" s="31">
        <v>23973100</v>
      </c>
      <c r="H353" s="21">
        <v>0</v>
      </c>
      <c r="I353" s="21">
        <f t="shared" si="7"/>
        <v>70797795317.97</v>
      </c>
      <c r="J353" s="25" t="s">
        <v>33</v>
      </c>
    </row>
    <row r="354" spans="1:10" ht="36">
      <c r="A354" s="19" t="s">
        <v>739</v>
      </c>
      <c r="B354" s="19" t="s">
        <v>29</v>
      </c>
      <c r="C354" s="19" t="s">
        <v>752</v>
      </c>
      <c r="D354" s="20">
        <v>66657</v>
      </c>
      <c r="E354" s="19" t="s">
        <v>31</v>
      </c>
      <c r="F354" s="19" t="s">
        <v>753</v>
      </c>
      <c r="G354" s="31">
        <v>23192700</v>
      </c>
      <c r="H354" s="21">
        <v>0</v>
      </c>
      <c r="I354" s="21">
        <f t="shared" si="7"/>
        <v>70820988017.97</v>
      </c>
      <c r="J354" s="25" t="s">
        <v>33</v>
      </c>
    </row>
    <row r="355" spans="1:10" ht="36">
      <c r="A355" s="19" t="s">
        <v>739</v>
      </c>
      <c r="B355" s="19" t="s">
        <v>29</v>
      </c>
      <c r="C355" s="19" t="s">
        <v>754</v>
      </c>
      <c r="D355" s="20">
        <v>66658</v>
      </c>
      <c r="E355" s="19" t="s">
        <v>31</v>
      </c>
      <c r="F355" s="19" t="s">
        <v>755</v>
      </c>
      <c r="G355" s="31">
        <v>17714600</v>
      </c>
      <c r="H355" s="21">
        <v>0</v>
      </c>
      <c r="I355" s="21">
        <f t="shared" si="7"/>
        <v>70838702617.97</v>
      </c>
      <c r="J355" s="25" t="s">
        <v>33</v>
      </c>
    </row>
    <row r="356" spans="1:10" ht="36">
      <c r="A356" s="19" t="s">
        <v>739</v>
      </c>
      <c r="B356" s="19" t="s">
        <v>29</v>
      </c>
      <c r="C356" s="19" t="s">
        <v>756</v>
      </c>
      <c r="D356" s="20">
        <v>66659</v>
      </c>
      <c r="E356" s="19" t="s">
        <v>31</v>
      </c>
      <c r="F356" s="19" t="s">
        <v>757</v>
      </c>
      <c r="G356" s="31">
        <v>18299700</v>
      </c>
      <c r="H356" s="21">
        <v>0</v>
      </c>
      <c r="I356" s="21">
        <f t="shared" si="7"/>
        <v>70857002317.97</v>
      </c>
      <c r="J356" s="25" t="s">
        <v>33</v>
      </c>
    </row>
    <row r="357" spans="1:10" ht="36">
      <c r="A357" s="19" t="s">
        <v>739</v>
      </c>
      <c r="B357" s="19" t="s">
        <v>29</v>
      </c>
      <c r="C357" s="19" t="s">
        <v>758</v>
      </c>
      <c r="D357" s="20">
        <v>66665</v>
      </c>
      <c r="E357" s="19" t="s">
        <v>31</v>
      </c>
      <c r="F357" s="19" t="s">
        <v>759</v>
      </c>
      <c r="G357" s="31">
        <v>7505633</v>
      </c>
      <c r="H357" s="21">
        <v>0</v>
      </c>
      <c r="I357" s="21">
        <f t="shared" si="7"/>
        <v>70864507950.97</v>
      </c>
      <c r="J357" s="25" t="s">
        <v>33</v>
      </c>
    </row>
    <row r="358" spans="1:10" ht="36">
      <c r="A358" s="19" t="s">
        <v>739</v>
      </c>
      <c r="B358" s="19" t="s">
        <v>29</v>
      </c>
      <c r="C358" s="19" t="s">
        <v>760</v>
      </c>
      <c r="D358" s="20">
        <v>66666</v>
      </c>
      <c r="E358" s="19" t="s">
        <v>31</v>
      </c>
      <c r="F358" s="19" t="s">
        <v>761</v>
      </c>
      <c r="G358" s="31">
        <v>5144000</v>
      </c>
      <c r="H358" s="21">
        <v>0</v>
      </c>
      <c r="I358" s="21">
        <f t="shared" si="7"/>
        <v>70869651950.97</v>
      </c>
      <c r="J358" s="25" t="s">
        <v>33</v>
      </c>
    </row>
    <row r="359" spans="1:10" ht="36">
      <c r="A359" s="19" t="s">
        <v>739</v>
      </c>
      <c r="B359" s="19" t="s">
        <v>29</v>
      </c>
      <c r="C359" s="19" t="s">
        <v>762</v>
      </c>
      <c r="D359" s="20">
        <v>66667</v>
      </c>
      <c r="E359" s="19" t="s">
        <v>31</v>
      </c>
      <c r="F359" s="19" t="s">
        <v>763</v>
      </c>
      <c r="G359" s="31">
        <v>5030800</v>
      </c>
      <c r="H359" s="21">
        <v>0</v>
      </c>
      <c r="I359" s="21">
        <f t="shared" si="7"/>
        <v>70874682750.97</v>
      </c>
      <c r="J359" s="25" t="s">
        <v>33</v>
      </c>
    </row>
    <row r="360" spans="1:10" ht="36">
      <c r="A360" s="19" t="s">
        <v>739</v>
      </c>
      <c r="B360" s="19" t="s">
        <v>29</v>
      </c>
      <c r="C360" s="19" t="s">
        <v>764</v>
      </c>
      <c r="D360" s="20">
        <v>66668</v>
      </c>
      <c r="E360" s="19" t="s">
        <v>31</v>
      </c>
      <c r="F360" s="19" t="s">
        <v>765</v>
      </c>
      <c r="G360" s="31">
        <v>3857400</v>
      </c>
      <c r="H360" s="21">
        <v>0</v>
      </c>
      <c r="I360" s="21">
        <f t="shared" si="7"/>
        <v>70878540150.97</v>
      </c>
      <c r="J360" s="25" t="s">
        <v>33</v>
      </c>
    </row>
    <row r="361" spans="1:10" ht="36">
      <c r="A361" s="19" t="s">
        <v>739</v>
      </c>
      <c r="B361" s="19" t="s">
        <v>29</v>
      </c>
      <c r="C361" s="19" t="s">
        <v>766</v>
      </c>
      <c r="D361" s="20">
        <v>66669</v>
      </c>
      <c r="E361" s="19" t="s">
        <v>31</v>
      </c>
      <c r="F361" s="19" t="s">
        <v>767</v>
      </c>
      <c r="G361" s="31">
        <v>3772400</v>
      </c>
      <c r="H361" s="21">
        <v>0</v>
      </c>
      <c r="I361" s="21">
        <f t="shared" si="7"/>
        <v>70882312550.97</v>
      </c>
      <c r="J361" s="25" t="s">
        <v>33</v>
      </c>
    </row>
    <row r="362" spans="1:10" ht="36">
      <c r="A362" s="19" t="s">
        <v>739</v>
      </c>
      <c r="B362" s="19" t="s">
        <v>29</v>
      </c>
      <c r="C362" s="19" t="s">
        <v>768</v>
      </c>
      <c r="D362" s="20">
        <v>66670</v>
      </c>
      <c r="E362" s="19" t="s">
        <v>31</v>
      </c>
      <c r="F362" s="19" t="s">
        <v>769</v>
      </c>
      <c r="G362" s="31">
        <v>2571800</v>
      </c>
      <c r="H362" s="21">
        <v>0</v>
      </c>
      <c r="I362" s="21">
        <f t="shared" si="7"/>
        <v>70884884350.97</v>
      </c>
      <c r="J362" s="25" t="s">
        <v>33</v>
      </c>
    </row>
    <row r="363" spans="1:10" ht="36">
      <c r="A363" s="19" t="s">
        <v>739</v>
      </c>
      <c r="B363" s="19" t="s">
        <v>29</v>
      </c>
      <c r="C363" s="19" t="s">
        <v>770</v>
      </c>
      <c r="D363" s="20">
        <v>66671</v>
      </c>
      <c r="E363" s="19" t="s">
        <v>31</v>
      </c>
      <c r="F363" s="19" t="s">
        <v>771</v>
      </c>
      <c r="G363" s="31">
        <v>2515000</v>
      </c>
      <c r="H363" s="21">
        <v>0</v>
      </c>
      <c r="I363" s="21">
        <f t="shared" si="7"/>
        <v>70887399350.97</v>
      </c>
      <c r="J363" s="25" t="s">
        <v>33</v>
      </c>
    </row>
    <row r="364" spans="1:10" ht="25.5">
      <c r="A364" s="19" t="s">
        <v>772</v>
      </c>
      <c r="B364" s="19" t="s">
        <v>29</v>
      </c>
      <c r="C364" s="19" t="s">
        <v>773</v>
      </c>
      <c r="D364" s="20">
        <v>68280</v>
      </c>
      <c r="E364" s="19" t="s">
        <v>35</v>
      </c>
      <c r="F364" s="19" t="s">
        <v>774</v>
      </c>
      <c r="G364" s="21">
        <v>0</v>
      </c>
      <c r="H364" s="165">
        <v>427765</v>
      </c>
      <c r="I364" s="21">
        <f t="shared" si="7"/>
        <v>70886971585.97</v>
      </c>
      <c r="J364" s="25" t="s">
        <v>37</v>
      </c>
    </row>
    <row r="365" spans="1:10" ht="25.5">
      <c r="A365" s="19" t="s">
        <v>772</v>
      </c>
      <c r="B365" s="19" t="s">
        <v>29</v>
      </c>
      <c r="C365" s="19" t="s">
        <v>775</v>
      </c>
      <c r="D365" s="20">
        <v>68291</v>
      </c>
      <c r="E365" s="19" t="s">
        <v>35</v>
      </c>
      <c r="F365" s="19" t="s">
        <v>776</v>
      </c>
      <c r="G365" s="21">
        <v>0</v>
      </c>
      <c r="H365" s="165">
        <v>864785404</v>
      </c>
      <c r="I365" s="21">
        <f t="shared" si="7"/>
        <v>70022186181.97</v>
      </c>
      <c r="J365" s="25" t="s">
        <v>37</v>
      </c>
    </row>
    <row r="366" spans="1:10" ht="25.5">
      <c r="A366" s="19" t="s">
        <v>772</v>
      </c>
      <c r="B366" s="19" t="s">
        <v>29</v>
      </c>
      <c r="C366" s="19" t="s">
        <v>777</v>
      </c>
      <c r="D366" s="20">
        <v>68593</v>
      </c>
      <c r="E366" s="19" t="s">
        <v>126</v>
      </c>
      <c r="F366" s="19" t="s">
        <v>778</v>
      </c>
      <c r="G366" s="21">
        <v>0</v>
      </c>
      <c r="H366" s="21">
        <v>7505633</v>
      </c>
      <c r="I366" s="21">
        <f t="shared" si="7"/>
        <v>70014680548.97</v>
      </c>
      <c r="J366" s="25" t="s">
        <v>128</v>
      </c>
    </row>
    <row r="367" spans="1:10" ht="25.5">
      <c r="A367" s="19" t="s">
        <v>772</v>
      </c>
      <c r="B367" s="19" t="s">
        <v>29</v>
      </c>
      <c r="C367" s="19" t="s">
        <v>779</v>
      </c>
      <c r="D367" s="20">
        <v>68595</v>
      </c>
      <c r="E367" s="19" t="s">
        <v>35</v>
      </c>
      <c r="F367" s="19" t="s">
        <v>780</v>
      </c>
      <c r="G367" s="21">
        <v>0</v>
      </c>
      <c r="H367" s="21">
        <v>514018535</v>
      </c>
      <c r="I367" s="21">
        <f t="shared" si="7"/>
        <v>69500662013.97</v>
      </c>
      <c r="J367" s="25" t="s">
        <v>37</v>
      </c>
    </row>
    <row r="368" spans="1:10" ht="25.5">
      <c r="A368" s="19" t="s">
        <v>772</v>
      </c>
      <c r="B368" s="19" t="s">
        <v>29</v>
      </c>
      <c r="C368" s="19" t="s">
        <v>781</v>
      </c>
      <c r="D368" s="20">
        <v>68724</v>
      </c>
      <c r="E368" s="19" t="s">
        <v>35</v>
      </c>
      <c r="F368" s="19" t="s">
        <v>782</v>
      </c>
      <c r="G368" s="21">
        <v>0</v>
      </c>
      <c r="H368" s="165">
        <v>2199156297</v>
      </c>
      <c r="I368" s="21">
        <f t="shared" si="7"/>
        <v>67301505716.97</v>
      </c>
      <c r="J368" s="25" t="s">
        <v>37</v>
      </c>
    </row>
    <row r="369" spans="1:10" ht="25.5">
      <c r="A369" s="19" t="s">
        <v>772</v>
      </c>
      <c r="B369" s="19" t="s">
        <v>29</v>
      </c>
      <c r="C369" s="19" t="s">
        <v>783</v>
      </c>
      <c r="D369" s="20">
        <v>68725</v>
      </c>
      <c r="E369" s="19" t="s">
        <v>35</v>
      </c>
      <c r="F369" s="19" t="s">
        <v>784</v>
      </c>
      <c r="G369" s="21">
        <v>0</v>
      </c>
      <c r="H369" s="37">
        <v>2373829400</v>
      </c>
      <c r="I369" s="21">
        <f t="shared" si="7"/>
        <v>64927676316.97</v>
      </c>
      <c r="J369" s="25" t="s">
        <v>37</v>
      </c>
    </row>
    <row r="370" spans="1:10" ht="25.5">
      <c r="A370" s="19" t="s">
        <v>772</v>
      </c>
      <c r="B370" s="19" t="s">
        <v>29</v>
      </c>
      <c r="C370" s="19" t="s">
        <v>785</v>
      </c>
      <c r="D370" s="20">
        <v>68726</v>
      </c>
      <c r="E370" s="19" t="s">
        <v>35</v>
      </c>
      <c r="F370" s="19" t="s">
        <v>786</v>
      </c>
      <c r="G370" s="21">
        <v>0</v>
      </c>
      <c r="H370" s="95">
        <v>1242703700</v>
      </c>
      <c r="I370" s="21">
        <f t="shared" si="7"/>
        <v>63684972616.97</v>
      </c>
      <c r="J370" s="25" t="s">
        <v>37</v>
      </c>
    </row>
    <row r="371" spans="1:10" ht="25.5">
      <c r="A371" s="19" t="s">
        <v>772</v>
      </c>
      <c r="B371" s="19" t="s">
        <v>29</v>
      </c>
      <c r="C371" s="19" t="s">
        <v>787</v>
      </c>
      <c r="D371" s="20">
        <v>68727</v>
      </c>
      <c r="E371" s="19" t="s">
        <v>35</v>
      </c>
      <c r="F371" s="19" t="s">
        <v>788</v>
      </c>
      <c r="G371" s="21">
        <v>0</v>
      </c>
      <c r="H371" s="37">
        <v>600410500</v>
      </c>
      <c r="I371" s="21">
        <f t="shared" si="7"/>
        <v>63084562116.97</v>
      </c>
      <c r="J371" s="25" t="s">
        <v>37</v>
      </c>
    </row>
    <row r="372" spans="1:10" ht="25.5">
      <c r="A372" s="19" t="s">
        <v>772</v>
      </c>
      <c r="B372" s="19" t="s">
        <v>29</v>
      </c>
      <c r="C372" s="19" t="s">
        <v>789</v>
      </c>
      <c r="D372" s="20">
        <v>68728</v>
      </c>
      <c r="E372" s="19" t="s">
        <v>35</v>
      </c>
      <c r="F372" s="19" t="s">
        <v>790</v>
      </c>
      <c r="G372" s="21">
        <v>0</v>
      </c>
      <c r="H372" s="37">
        <v>819219500</v>
      </c>
      <c r="I372" s="21">
        <f t="shared" si="7"/>
        <v>62265342616.97</v>
      </c>
      <c r="J372" s="25" t="s">
        <v>37</v>
      </c>
    </row>
    <row r="373" spans="1:10" ht="25.5">
      <c r="A373" s="19" t="s">
        <v>772</v>
      </c>
      <c r="B373" s="19" t="s">
        <v>29</v>
      </c>
      <c r="C373" s="19" t="s">
        <v>791</v>
      </c>
      <c r="D373" s="20">
        <v>68729</v>
      </c>
      <c r="E373" s="19" t="s">
        <v>35</v>
      </c>
      <c r="F373" s="19" t="s">
        <v>792</v>
      </c>
      <c r="G373" s="21">
        <v>0</v>
      </c>
      <c r="H373" s="37">
        <v>469497500</v>
      </c>
      <c r="I373" s="21">
        <f t="shared" si="7"/>
        <v>61795845116.97</v>
      </c>
      <c r="J373" s="25" t="s">
        <v>37</v>
      </c>
    </row>
    <row r="374" spans="1:10" ht="25.5">
      <c r="A374" s="19" t="s">
        <v>772</v>
      </c>
      <c r="B374" s="19" t="s">
        <v>29</v>
      </c>
      <c r="C374" s="19" t="s">
        <v>793</v>
      </c>
      <c r="D374" s="20">
        <v>68730</v>
      </c>
      <c r="E374" s="19" t="s">
        <v>35</v>
      </c>
      <c r="F374" s="19" t="s">
        <v>794</v>
      </c>
      <c r="G374" s="21">
        <v>0</v>
      </c>
      <c r="H374" s="94">
        <v>740277900</v>
      </c>
      <c r="I374" s="21">
        <f t="shared" si="7"/>
        <v>61055567216.97</v>
      </c>
      <c r="J374" s="25" t="s">
        <v>37</v>
      </c>
    </row>
    <row r="375" spans="1:10" ht="25.5">
      <c r="A375" s="19" t="s">
        <v>772</v>
      </c>
      <c r="B375" s="19" t="s">
        <v>29</v>
      </c>
      <c r="C375" s="19" t="s">
        <v>795</v>
      </c>
      <c r="D375" s="20">
        <v>68731</v>
      </c>
      <c r="E375" s="19" t="s">
        <v>35</v>
      </c>
      <c r="F375" s="19" t="s">
        <v>796</v>
      </c>
      <c r="G375" s="21">
        <v>0</v>
      </c>
      <c r="H375" s="37">
        <v>399999600</v>
      </c>
      <c r="I375" s="21">
        <f t="shared" si="7"/>
        <v>60655567616.97</v>
      </c>
      <c r="J375" s="25" t="s">
        <v>37</v>
      </c>
    </row>
    <row r="376" spans="1:10" ht="25.5">
      <c r="A376" s="19" t="s">
        <v>772</v>
      </c>
      <c r="B376" s="19" t="s">
        <v>29</v>
      </c>
      <c r="C376" s="19" t="s">
        <v>797</v>
      </c>
      <c r="D376" s="20">
        <v>68732</v>
      </c>
      <c r="E376" s="19" t="s">
        <v>35</v>
      </c>
      <c r="F376" s="19" t="s">
        <v>798</v>
      </c>
      <c r="G376" s="21">
        <v>0</v>
      </c>
      <c r="H376" s="95">
        <v>240900000</v>
      </c>
      <c r="I376" s="21">
        <f t="shared" si="7"/>
        <v>60414667616.97</v>
      </c>
      <c r="J376" s="25" t="s">
        <v>37</v>
      </c>
    </row>
    <row r="377" spans="1:10" ht="25.5">
      <c r="A377" s="19" t="s">
        <v>772</v>
      </c>
      <c r="B377" s="19" t="s">
        <v>29</v>
      </c>
      <c r="C377" s="19" t="s">
        <v>799</v>
      </c>
      <c r="D377" s="20">
        <v>68733</v>
      </c>
      <c r="E377" s="19" t="s">
        <v>35</v>
      </c>
      <c r="F377" s="19" t="s">
        <v>800</v>
      </c>
      <c r="G377" s="21">
        <v>0</v>
      </c>
      <c r="H377" s="37">
        <v>156745900</v>
      </c>
      <c r="I377" s="21">
        <f t="shared" si="7"/>
        <v>60257921716.97</v>
      </c>
      <c r="J377" s="25" t="s">
        <v>37</v>
      </c>
    </row>
    <row r="378" spans="1:10" ht="25.5">
      <c r="A378" s="19" t="s">
        <v>772</v>
      </c>
      <c r="B378" s="19" t="s">
        <v>29</v>
      </c>
      <c r="C378" s="19" t="s">
        <v>801</v>
      </c>
      <c r="D378" s="20">
        <v>68734</v>
      </c>
      <c r="E378" s="19" t="s">
        <v>35</v>
      </c>
      <c r="F378" s="19" t="s">
        <v>802</v>
      </c>
      <c r="G378" s="21">
        <v>0</v>
      </c>
      <c r="H378" s="94">
        <v>424744600</v>
      </c>
      <c r="I378" s="21">
        <f t="shared" si="7"/>
        <v>59833177116.97</v>
      </c>
      <c r="J378" s="25" t="s">
        <v>37</v>
      </c>
    </row>
    <row r="379" spans="1:10" ht="25.5">
      <c r="A379" s="19" t="s">
        <v>772</v>
      </c>
      <c r="B379" s="19" t="s">
        <v>29</v>
      </c>
      <c r="C379" s="19" t="s">
        <v>803</v>
      </c>
      <c r="D379" s="20">
        <v>68735</v>
      </c>
      <c r="E379" s="19" t="s">
        <v>35</v>
      </c>
      <c r="F379" s="19" t="s">
        <v>804</v>
      </c>
      <c r="G379" s="21">
        <v>0</v>
      </c>
      <c r="H379" s="94">
        <v>151139500</v>
      </c>
      <c r="I379" s="21">
        <f t="shared" si="7"/>
        <v>59682037616.97</v>
      </c>
      <c r="J379" s="25" t="s">
        <v>37</v>
      </c>
    </row>
    <row r="380" spans="1:10" ht="25.5">
      <c r="A380" s="19" t="s">
        <v>772</v>
      </c>
      <c r="B380" s="19" t="s">
        <v>29</v>
      </c>
      <c r="C380" s="19" t="s">
        <v>805</v>
      </c>
      <c r="D380" s="20">
        <v>68736</v>
      </c>
      <c r="E380" s="19" t="s">
        <v>35</v>
      </c>
      <c r="F380" s="19" t="s">
        <v>806</v>
      </c>
      <c r="G380" s="21">
        <v>0</v>
      </c>
      <c r="H380" s="37">
        <v>264308300</v>
      </c>
      <c r="I380" s="21">
        <f t="shared" si="7"/>
        <v>59417729316.97</v>
      </c>
      <c r="J380" s="25" t="s">
        <v>37</v>
      </c>
    </row>
    <row r="381" spans="1:10" ht="25.5">
      <c r="A381" s="19" t="s">
        <v>772</v>
      </c>
      <c r="B381" s="19" t="s">
        <v>29</v>
      </c>
      <c r="C381" s="19" t="s">
        <v>807</v>
      </c>
      <c r="D381" s="20">
        <v>68737</v>
      </c>
      <c r="E381" s="19" t="s">
        <v>35</v>
      </c>
      <c r="F381" s="19" t="s">
        <v>808</v>
      </c>
      <c r="G381" s="21">
        <v>0</v>
      </c>
      <c r="H381" s="37">
        <v>195619200</v>
      </c>
      <c r="I381" s="21">
        <f t="shared" si="7"/>
        <v>59222110116.97</v>
      </c>
      <c r="J381" s="25" t="s">
        <v>37</v>
      </c>
    </row>
    <row r="382" spans="1:10" ht="25.5">
      <c r="A382" s="19" t="s">
        <v>772</v>
      </c>
      <c r="B382" s="19" t="s">
        <v>29</v>
      </c>
      <c r="C382" s="19" t="s">
        <v>809</v>
      </c>
      <c r="D382" s="20">
        <v>68738</v>
      </c>
      <c r="E382" s="19" t="s">
        <v>35</v>
      </c>
      <c r="F382" s="19" t="s">
        <v>810</v>
      </c>
      <c r="G382" s="21">
        <v>0</v>
      </c>
      <c r="H382" s="37">
        <v>258927900</v>
      </c>
      <c r="I382" s="21">
        <f t="shared" si="7"/>
        <v>58963182216.97</v>
      </c>
      <c r="J382" s="25" t="s">
        <v>37</v>
      </c>
    </row>
    <row r="383" spans="1:10" ht="25.5">
      <c r="A383" s="19" t="s">
        <v>772</v>
      </c>
      <c r="B383" s="19" t="s">
        <v>29</v>
      </c>
      <c r="C383" s="19" t="s">
        <v>811</v>
      </c>
      <c r="D383" s="20">
        <v>68739</v>
      </c>
      <c r="E383" s="19" t="s">
        <v>35</v>
      </c>
      <c r="F383" s="19" t="s">
        <v>812</v>
      </c>
      <c r="G383" s="21">
        <v>0</v>
      </c>
      <c r="H383" s="37">
        <v>84160700</v>
      </c>
      <c r="I383" s="21">
        <f t="shared" si="7"/>
        <v>58879021516.97</v>
      </c>
      <c r="J383" s="25" t="s">
        <v>37</v>
      </c>
    </row>
    <row r="384" spans="1:10" ht="25.5">
      <c r="A384" s="19" t="s">
        <v>772</v>
      </c>
      <c r="B384" s="19" t="s">
        <v>29</v>
      </c>
      <c r="C384" s="19" t="s">
        <v>813</v>
      </c>
      <c r="D384" s="20">
        <v>68740</v>
      </c>
      <c r="E384" s="19" t="s">
        <v>35</v>
      </c>
      <c r="F384" s="19" t="s">
        <v>814</v>
      </c>
      <c r="G384" s="21">
        <v>0</v>
      </c>
      <c r="H384" s="37">
        <v>126177700</v>
      </c>
      <c r="I384" s="21">
        <f t="shared" si="7"/>
        <v>58752843816.97</v>
      </c>
      <c r="J384" s="25" t="s">
        <v>37</v>
      </c>
    </row>
    <row r="385" spans="1:10" ht="25.5">
      <c r="A385" s="19" t="s">
        <v>772</v>
      </c>
      <c r="B385" s="19" t="s">
        <v>29</v>
      </c>
      <c r="C385" s="19" t="s">
        <v>815</v>
      </c>
      <c r="D385" s="20">
        <v>68741</v>
      </c>
      <c r="E385" s="19" t="s">
        <v>35</v>
      </c>
      <c r="F385" s="19" t="s">
        <v>816</v>
      </c>
      <c r="G385" s="21">
        <v>0</v>
      </c>
      <c r="H385" s="37">
        <v>62913600</v>
      </c>
      <c r="I385" s="21">
        <f t="shared" si="7"/>
        <v>58689930216.97</v>
      </c>
      <c r="J385" s="25" t="s">
        <v>37</v>
      </c>
    </row>
    <row r="386" spans="1:10" ht="25.5">
      <c r="A386" s="19" t="s">
        <v>772</v>
      </c>
      <c r="B386" s="19" t="s">
        <v>29</v>
      </c>
      <c r="C386" s="19" t="s">
        <v>817</v>
      </c>
      <c r="D386" s="20">
        <v>68742</v>
      </c>
      <c r="E386" s="19" t="s">
        <v>35</v>
      </c>
      <c r="F386" s="19" t="s">
        <v>818</v>
      </c>
      <c r="G386" s="21">
        <v>0</v>
      </c>
      <c r="H386" s="94">
        <v>63554100</v>
      </c>
      <c r="I386" s="21">
        <f t="shared" si="7"/>
        <v>58626376116.97</v>
      </c>
      <c r="J386" s="25" t="s">
        <v>37</v>
      </c>
    </row>
    <row r="387" spans="1:10" ht="25.5">
      <c r="A387" s="19" t="s">
        <v>772</v>
      </c>
      <c r="B387" s="19" t="s">
        <v>29</v>
      </c>
      <c r="C387" s="19" t="s">
        <v>819</v>
      </c>
      <c r="D387" s="20">
        <v>68743</v>
      </c>
      <c r="E387" s="19" t="s">
        <v>35</v>
      </c>
      <c r="F387" s="19" t="s">
        <v>820</v>
      </c>
      <c r="G387" s="21">
        <v>0</v>
      </c>
      <c r="H387" s="37">
        <v>109944100</v>
      </c>
      <c r="I387" s="21">
        <f t="shared" si="7"/>
        <v>58516432016.97</v>
      </c>
      <c r="J387" s="25" t="s">
        <v>37</v>
      </c>
    </row>
    <row r="388" spans="1:10" ht="25.5">
      <c r="A388" s="19" t="s">
        <v>772</v>
      </c>
      <c r="B388" s="19" t="s">
        <v>29</v>
      </c>
      <c r="C388" s="19" t="s">
        <v>821</v>
      </c>
      <c r="D388" s="20">
        <v>68744</v>
      </c>
      <c r="E388" s="19" t="s">
        <v>35</v>
      </c>
      <c r="F388" s="19" t="s">
        <v>822</v>
      </c>
      <c r="G388" s="21">
        <v>0</v>
      </c>
      <c r="H388" s="37">
        <v>115862600</v>
      </c>
      <c r="I388" s="21">
        <f t="shared" si="7"/>
        <v>58400569416.97</v>
      </c>
      <c r="J388" s="25" t="s">
        <v>37</v>
      </c>
    </row>
    <row r="389" spans="1:10" ht="25.5">
      <c r="A389" s="19" t="s">
        <v>772</v>
      </c>
      <c r="B389" s="19" t="s">
        <v>29</v>
      </c>
      <c r="C389" s="19" t="s">
        <v>823</v>
      </c>
      <c r="D389" s="20">
        <v>68745</v>
      </c>
      <c r="E389" s="19" t="s">
        <v>35</v>
      </c>
      <c r="F389" s="19" t="s">
        <v>824</v>
      </c>
      <c r="G389" s="21">
        <v>0</v>
      </c>
      <c r="H389" s="94">
        <v>74588000</v>
      </c>
      <c r="I389" s="21">
        <f aca="true" t="shared" si="8" ref="I389:I452">+I388+G389-H389</f>
        <v>58325981416.97</v>
      </c>
      <c r="J389" s="25" t="s">
        <v>37</v>
      </c>
    </row>
    <row r="390" spans="1:10" ht="25.5">
      <c r="A390" s="19" t="s">
        <v>772</v>
      </c>
      <c r="B390" s="19" t="s">
        <v>29</v>
      </c>
      <c r="C390" s="19" t="s">
        <v>825</v>
      </c>
      <c r="D390" s="20">
        <v>68746</v>
      </c>
      <c r="E390" s="19" t="s">
        <v>35</v>
      </c>
      <c r="F390" s="19" t="s">
        <v>826</v>
      </c>
      <c r="G390" s="21">
        <v>0</v>
      </c>
      <c r="H390" s="37">
        <v>73739100</v>
      </c>
      <c r="I390" s="21">
        <f t="shared" si="8"/>
        <v>58252242316.97</v>
      </c>
      <c r="J390" s="25" t="s">
        <v>37</v>
      </c>
    </row>
    <row r="391" spans="1:10" ht="25.5">
      <c r="A391" s="19" t="s">
        <v>772</v>
      </c>
      <c r="B391" s="19" t="s">
        <v>29</v>
      </c>
      <c r="C391" s="19" t="s">
        <v>827</v>
      </c>
      <c r="D391" s="20">
        <v>68747</v>
      </c>
      <c r="E391" s="19" t="s">
        <v>35</v>
      </c>
      <c r="F391" s="19" t="s">
        <v>828</v>
      </c>
      <c r="G391" s="21">
        <v>0</v>
      </c>
      <c r="H391" s="93">
        <v>72636100</v>
      </c>
      <c r="I391" s="21">
        <f t="shared" si="8"/>
        <v>58179606216.97</v>
      </c>
      <c r="J391" s="25" t="s">
        <v>37</v>
      </c>
    </row>
    <row r="392" spans="1:10" ht="25.5">
      <c r="A392" s="19" t="s">
        <v>772</v>
      </c>
      <c r="B392" s="19" t="s">
        <v>29</v>
      </c>
      <c r="C392" s="19" t="s">
        <v>829</v>
      </c>
      <c r="D392" s="20">
        <v>68748</v>
      </c>
      <c r="E392" s="19" t="s">
        <v>35</v>
      </c>
      <c r="F392" s="19" t="s">
        <v>830</v>
      </c>
      <c r="G392" s="21">
        <v>0</v>
      </c>
      <c r="H392" s="37">
        <v>123144700</v>
      </c>
      <c r="I392" s="21">
        <f t="shared" si="8"/>
        <v>58056461516.97</v>
      </c>
      <c r="J392" s="25" t="s">
        <v>37</v>
      </c>
    </row>
    <row r="393" spans="1:10" ht="25.5">
      <c r="A393" s="19" t="s">
        <v>772</v>
      </c>
      <c r="B393" s="19" t="s">
        <v>29</v>
      </c>
      <c r="C393" s="19" t="s">
        <v>831</v>
      </c>
      <c r="D393" s="20">
        <v>68749</v>
      </c>
      <c r="E393" s="19" t="s">
        <v>35</v>
      </c>
      <c r="F393" s="19" t="s">
        <v>832</v>
      </c>
      <c r="G393" s="21">
        <v>0</v>
      </c>
      <c r="H393" s="37">
        <v>86271000</v>
      </c>
      <c r="I393" s="21">
        <f t="shared" si="8"/>
        <v>57970190516.97</v>
      </c>
      <c r="J393" s="25" t="s">
        <v>37</v>
      </c>
    </row>
    <row r="394" spans="1:10" ht="25.5">
      <c r="A394" s="19" t="s">
        <v>772</v>
      </c>
      <c r="B394" s="19" t="s">
        <v>29</v>
      </c>
      <c r="C394" s="19" t="s">
        <v>833</v>
      </c>
      <c r="D394" s="20">
        <v>68750</v>
      </c>
      <c r="E394" s="19" t="s">
        <v>35</v>
      </c>
      <c r="F394" s="19" t="s">
        <v>834</v>
      </c>
      <c r="G394" s="21">
        <v>0</v>
      </c>
      <c r="H394" s="37">
        <v>75418600</v>
      </c>
      <c r="I394" s="21">
        <f t="shared" si="8"/>
        <v>57894771916.97</v>
      </c>
      <c r="J394" s="25" t="s">
        <v>37</v>
      </c>
    </row>
    <row r="395" spans="1:10" ht="25.5">
      <c r="A395" s="19" t="s">
        <v>772</v>
      </c>
      <c r="B395" s="19" t="s">
        <v>29</v>
      </c>
      <c r="C395" s="19" t="s">
        <v>835</v>
      </c>
      <c r="D395" s="20">
        <v>68751</v>
      </c>
      <c r="E395" s="19" t="s">
        <v>35</v>
      </c>
      <c r="F395" s="19" t="s">
        <v>836</v>
      </c>
      <c r="G395" s="21">
        <v>0</v>
      </c>
      <c r="H395" s="37">
        <v>82067400</v>
      </c>
      <c r="I395" s="21">
        <f t="shared" si="8"/>
        <v>57812704516.97</v>
      </c>
      <c r="J395" s="25" t="s">
        <v>37</v>
      </c>
    </row>
    <row r="396" spans="1:10" ht="25.5">
      <c r="A396" s="19" t="s">
        <v>772</v>
      </c>
      <c r="B396" s="19" t="s">
        <v>29</v>
      </c>
      <c r="C396" s="19" t="s">
        <v>837</v>
      </c>
      <c r="D396" s="20">
        <v>68752</v>
      </c>
      <c r="E396" s="19" t="s">
        <v>35</v>
      </c>
      <c r="F396" s="19" t="s">
        <v>838</v>
      </c>
      <c r="G396" s="21">
        <v>0</v>
      </c>
      <c r="H396" s="37">
        <v>101306500</v>
      </c>
      <c r="I396" s="21">
        <f t="shared" si="8"/>
        <v>57711398016.97</v>
      </c>
      <c r="J396" s="25" t="s">
        <v>37</v>
      </c>
    </row>
    <row r="397" spans="1:10" ht="25.5">
      <c r="A397" s="19" t="s">
        <v>772</v>
      </c>
      <c r="B397" s="19" t="s">
        <v>29</v>
      </c>
      <c r="C397" s="19" t="s">
        <v>839</v>
      </c>
      <c r="D397" s="20">
        <v>68753</v>
      </c>
      <c r="E397" s="19" t="s">
        <v>35</v>
      </c>
      <c r="F397" s="19" t="s">
        <v>840</v>
      </c>
      <c r="G397" s="21">
        <v>0</v>
      </c>
      <c r="H397" s="93">
        <v>131868300</v>
      </c>
      <c r="I397" s="21">
        <f t="shared" si="8"/>
        <v>57579529716.97</v>
      </c>
      <c r="J397" s="25" t="s">
        <v>37</v>
      </c>
    </row>
    <row r="398" spans="1:10" ht="25.5">
      <c r="A398" s="19" t="s">
        <v>772</v>
      </c>
      <c r="B398" s="19" t="s">
        <v>29</v>
      </c>
      <c r="C398" s="19" t="s">
        <v>841</v>
      </c>
      <c r="D398" s="20">
        <v>68754</v>
      </c>
      <c r="E398" s="19" t="s">
        <v>35</v>
      </c>
      <c r="F398" s="19" t="s">
        <v>842</v>
      </c>
      <c r="G398" s="21">
        <v>0</v>
      </c>
      <c r="H398" s="37">
        <v>131628700</v>
      </c>
      <c r="I398" s="21">
        <f t="shared" si="8"/>
        <v>57447901016.97</v>
      </c>
      <c r="J398" s="25" t="s">
        <v>37</v>
      </c>
    </row>
    <row r="399" spans="1:10" ht="25.5">
      <c r="A399" s="19" t="s">
        <v>772</v>
      </c>
      <c r="B399" s="19" t="s">
        <v>29</v>
      </c>
      <c r="C399" s="19" t="s">
        <v>843</v>
      </c>
      <c r="D399" s="20">
        <v>68755</v>
      </c>
      <c r="E399" s="19" t="s">
        <v>35</v>
      </c>
      <c r="F399" s="19" t="s">
        <v>844</v>
      </c>
      <c r="G399" s="21">
        <v>0</v>
      </c>
      <c r="H399" s="37">
        <v>19809200</v>
      </c>
      <c r="I399" s="21">
        <f t="shared" si="8"/>
        <v>57428091816.97</v>
      </c>
      <c r="J399" s="25" t="s">
        <v>37</v>
      </c>
    </row>
    <row r="400" spans="1:10" ht="25.5">
      <c r="A400" s="19" t="s">
        <v>772</v>
      </c>
      <c r="B400" s="19" t="s">
        <v>29</v>
      </c>
      <c r="C400" s="19" t="s">
        <v>845</v>
      </c>
      <c r="D400" s="20">
        <v>68756</v>
      </c>
      <c r="E400" s="19" t="s">
        <v>35</v>
      </c>
      <c r="F400" s="19" t="s">
        <v>846</v>
      </c>
      <c r="G400" s="21">
        <v>0</v>
      </c>
      <c r="H400" s="94">
        <v>16894700</v>
      </c>
      <c r="I400" s="21">
        <f t="shared" si="8"/>
        <v>57411197116.97</v>
      </c>
      <c r="J400" s="25" t="s">
        <v>37</v>
      </c>
    </row>
    <row r="401" spans="1:10" ht="25.5">
      <c r="A401" s="19" t="s">
        <v>772</v>
      </c>
      <c r="B401" s="19" t="s">
        <v>29</v>
      </c>
      <c r="C401" s="19" t="s">
        <v>847</v>
      </c>
      <c r="D401" s="20">
        <v>68757</v>
      </c>
      <c r="E401" s="19" t="s">
        <v>35</v>
      </c>
      <c r="F401" s="19" t="s">
        <v>848</v>
      </c>
      <c r="G401" s="21">
        <v>0</v>
      </c>
      <c r="H401" s="37">
        <v>16195900</v>
      </c>
      <c r="I401" s="21">
        <f t="shared" si="8"/>
        <v>57395001216.97</v>
      </c>
      <c r="J401" s="25" t="s">
        <v>37</v>
      </c>
    </row>
    <row r="402" spans="1:10" ht="25.5">
      <c r="A402" s="19" t="s">
        <v>772</v>
      </c>
      <c r="B402" s="19" t="s">
        <v>29</v>
      </c>
      <c r="C402" s="19" t="s">
        <v>849</v>
      </c>
      <c r="D402" s="20">
        <v>68758</v>
      </c>
      <c r="E402" s="19" t="s">
        <v>35</v>
      </c>
      <c r="F402" s="19" t="s">
        <v>850</v>
      </c>
      <c r="G402" s="21">
        <v>0</v>
      </c>
      <c r="H402" s="95">
        <v>26766900</v>
      </c>
      <c r="I402" s="21">
        <f t="shared" si="8"/>
        <v>57368234316.97</v>
      </c>
      <c r="J402" s="25" t="s">
        <v>37</v>
      </c>
    </row>
    <row r="403" spans="1:10" ht="25.5">
      <c r="A403" s="19" t="s">
        <v>772</v>
      </c>
      <c r="B403" s="19" t="s">
        <v>29</v>
      </c>
      <c r="C403" s="19" t="s">
        <v>851</v>
      </c>
      <c r="D403" s="20">
        <v>68759</v>
      </c>
      <c r="E403" s="19" t="s">
        <v>35</v>
      </c>
      <c r="F403" s="19" t="s">
        <v>852</v>
      </c>
      <c r="G403" s="21">
        <v>0</v>
      </c>
      <c r="H403" s="37">
        <v>23657200</v>
      </c>
      <c r="I403" s="21">
        <f t="shared" si="8"/>
        <v>57344577116.97</v>
      </c>
      <c r="J403" s="25" t="s">
        <v>37</v>
      </c>
    </row>
    <row r="404" spans="1:10" ht="25.5">
      <c r="A404" s="19" t="s">
        <v>772</v>
      </c>
      <c r="B404" s="19" t="s">
        <v>29</v>
      </c>
      <c r="C404" s="19" t="s">
        <v>853</v>
      </c>
      <c r="D404" s="20">
        <v>68760</v>
      </c>
      <c r="E404" s="19" t="s">
        <v>35</v>
      </c>
      <c r="F404" s="19" t="s">
        <v>854</v>
      </c>
      <c r="G404" s="21">
        <v>0</v>
      </c>
      <c r="H404" s="37">
        <v>42349900</v>
      </c>
      <c r="I404" s="21">
        <f t="shared" si="8"/>
        <v>57302227216.97</v>
      </c>
      <c r="J404" s="25" t="s">
        <v>37</v>
      </c>
    </row>
    <row r="405" spans="1:10" ht="25.5">
      <c r="A405" s="19" t="s">
        <v>772</v>
      </c>
      <c r="B405" s="19" t="s">
        <v>29</v>
      </c>
      <c r="C405" s="19" t="s">
        <v>855</v>
      </c>
      <c r="D405" s="20">
        <v>68761</v>
      </c>
      <c r="E405" s="19" t="s">
        <v>35</v>
      </c>
      <c r="F405" s="19" t="s">
        <v>856</v>
      </c>
      <c r="G405" s="21">
        <v>0</v>
      </c>
      <c r="H405" s="94">
        <v>49005900</v>
      </c>
      <c r="I405" s="21">
        <f t="shared" si="8"/>
        <v>57253221316.97</v>
      </c>
      <c r="J405" s="25" t="s">
        <v>37</v>
      </c>
    </row>
    <row r="406" spans="1:10" ht="25.5">
      <c r="A406" s="19" t="s">
        <v>772</v>
      </c>
      <c r="B406" s="19" t="s">
        <v>29</v>
      </c>
      <c r="C406" s="19" t="s">
        <v>857</v>
      </c>
      <c r="D406" s="20">
        <v>68762</v>
      </c>
      <c r="E406" s="19" t="s">
        <v>35</v>
      </c>
      <c r="F406" s="19" t="s">
        <v>858</v>
      </c>
      <c r="G406" s="21">
        <v>0</v>
      </c>
      <c r="H406" s="37">
        <v>27515700</v>
      </c>
      <c r="I406" s="21">
        <f t="shared" si="8"/>
        <v>57225705616.97</v>
      </c>
      <c r="J406" s="25" t="s">
        <v>37</v>
      </c>
    </row>
    <row r="407" spans="1:10" ht="25.5">
      <c r="A407" s="19" t="s">
        <v>772</v>
      </c>
      <c r="B407" s="19" t="s">
        <v>29</v>
      </c>
      <c r="C407" s="19" t="s">
        <v>859</v>
      </c>
      <c r="D407" s="20">
        <v>68763</v>
      </c>
      <c r="E407" s="19" t="s">
        <v>35</v>
      </c>
      <c r="F407" s="19" t="s">
        <v>860</v>
      </c>
      <c r="G407" s="21">
        <v>0</v>
      </c>
      <c r="H407" s="37">
        <v>33992400</v>
      </c>
      <c r="I407" s="21">
        <f t="shared" si="8"/>
        <v>57191713216.97</v>
      </c>
      <c r="J407" s="25" t="s">
        <v>37</v>
      </c>
    </row>
    <row r="408" spans="1:10" ht="25.5">
      <c r="A408" s="19" t="s">
        <v>772</v>
      </c>
      <c r="B408" s="19" t="s">
        <v>29</v>
      </c>
      <c r="C408" s="19" t="s">
        <v>861</v>
      </c>
      <c r="D408" s="20">
        <v>68764</v>
      </c>
      <c r="E408" s="19" t="s">
        <v>35</v>
      </c>
      <c r="F408" s="19" t="s">
        <v>862</v>
      </c>
      <c r="G408" s="21">
        <v>0</v>
      </c>
      <c r="H408" s="37">
        <v>21471200</v>
      </c>
      <c r="I408" s="21">
        <f t="shared" si="8"/>
        <v>57170242016.97</v>
      </c>
      <c r="J408" s="25" t="s">
        <v>37</v>
      </c>
    </row>
    <row r="409" spans="1:10" ht="25.5">
      <c r="A409" s="19" t="s">
        <v>772</v>
      </c>
      <c r="B409" s="19" t="s">
        <v>29</v>
      </c>
      <c r="C409" s="19" t="s">
        <v>863</v>
      </c>
      <c r="D409" s="20">
        <v>68765</v>
      </c>
      <c r="E409" s="19" t="s">
        <v>35</v>
      </c>
      <c r="F409" s="19" t="s">
        <v>864</v>
      </c>
      <c r="G409" s="21">
        <v>0</v>
      </c>
      <c r="H409" s="94">
        <v>20416200</v>
      </c>
      <c r="I409" s="21">
        <f t="shared" si="8"/>
        <v>57149825816.97</v>
      </c>
      <c r="J409" s="25" t="s">
        <v>37</v>
      </c>
    </row>
    <row r="410" spans="1:10" ht="25.5">
      <c r="A410" s="19" t="s">
        <v>772</v>
      </c>
      <c r="B410" s="19" t="s">
        <v>29</v>
      </c>
      <c r="C410" s="19" t="s">
        <v>865</v>
      </c>
      <c r="D410" s="20">
        <v>68766</v>
      </c>
      <c r="E410" s="19" t="s">
        <v>35</v>
      </c>
      <c r="F410" s="19" t="s">
        <v>866</v>
      </c>
      <c r="G410" s="21">
        <v>0</v>
      </c>
      <c r="H410" s="37">
        <v>31543200</v>
      </c>
      <c r="I410" s="21">
        <f t="shared" si="8"/>
        <v>57118282616.97</v>
      </c>
      <c r="J410" s="25" t="s">
        <v>37</v>
      </c>
    </row>
    <row r="411" spans="1:10" ht="25.5">
      <c r="A411" s="19" t="s">
        <v>772</v>
      </c>
      <c r="B411" s="19" t="s">
        <v>29</v>
      </c>
      <c r="C411" s="19" t="s">
        <v>867</v>
      </c>
      <c r="D411" s="20">
        <v>68767</v>
      </c>
      <c r="E411" s="19" t="s">
        <v>35</v>
      </c>
      <c r="F411" s="19" t="s">
        <v>868</v>
      </c>
      <c r="G411" s="21">
        <v>0</v>
      </c>
      <c r="H411" s="37">
        <v>56074600</v>
      </c>
      <c r="I411" s="21">
        <f t="shared" si="8"/>
        <v>57062208016.97</v>
      </c>
      <c r="J411" s="25" t="s">
        <v>37</v>
      </c>
    </row>
    <row r="412" spans="1:10" ht="25.5">
      <c r="A412" s="19" t="s">
        <v>772</v>
      </c>
      <c r="B412" s="19" t="s">
        <v>29</v>
      </c>
      <c r="C412" s="19" t="s">
        <v>869</v>
      </c>
      <c r="D412" s="20">
        <v>68768</v>
      </c>
      <c r="E412" s="19" t="s">
        <v>35</v>
      </c>
      <c r="F412" s="19" t="s">
        <v>870</v>
      </c>
      <c r="G412" s="21">
        <v>0</v>
      </c>
      <c r="H412" s="37">
        <v>37871000</v>
      </c>
      <c r="I412" s="21">
        <f t="shared" si="8"/>
        <v>57024337016.97</v>
      </c>
      <c r="J412" s="25" t="s">
        <v>37</v>
      </c>
    </row>
    <row r="413" spans="1:10" ht="25.5">
      <c r="A413" s="19" t="s">
        <v>772</v>
      </c>
      <c r="B413" s="19" t="s">
        <v>29</v>
      </c>
      <c r="C413" s="19" t="s">
        <v>871</v>
      </c>
      <c r="D413" s="20">
        <v>68769</v>
      </c>
      <c r="E413" s="19" t="s">
        <v>35</v>
      </c>
      <c r="F413" s="19" t="s">
        <v>872</v>
      </c>
      <c r="G413" s="21">
        <v>0</v>
      </c>
      <c r="H413" s="94">
        <v>22959000</v>
      </c>
      <c r="I413" s="21">
        <f t="shared" si="8"/>
        <v>57001378016.97</v>
      </c>
      <c r="J413" s="25" t="s">
        <v>37</v>
      </c>
    </row>
    <row r="414" spans="1:10" ht="25.5">
      <c r="A414" s="19" t="s">
        <v>772</v>
      </c>
      <c r="B414" s="19" t="s">
        <v>29</v>
      </c>
      <c r="C414" s="19" t="s">
        <v>873</v>
      </c>
      <c r="D414" s="20">
        <v>68770</v>
      </c>
      <c r="E414" s="19" t="s">
        <v>35</v>
      </c>
      <c r="F414" s="19" t="s">
        <v>874</v>
      </c>
      <c r="G414" s="21">
        <v>0</v>
      </c>
      <c r="H414" s="37">
        <v>56371000</v>
      </c>
      <c r="I414" s="21">
        <f t="shared" si="8"/>
        <v>56945007016.97</v>
      </c>
      <c r="J414" s="25" t="s">
        <v>37</v>
      </c>
    </row>
    <row r="415" spans="1:10" ht="25.5">
      <c r="A415" s="19" t="s">
        <v>772</v>
      </c>
      <c r="B415" s="19" t="s">
        <v>29</v>
      </c>
      <c r="C415" s="19" t="s">
        <v>875</v>
      </c>
      <c r="D415" s="20">
        <v>68771</v>
      </c>
      <c r="E415" s="19" t="s">
        <v>35</v>
      </c>
      <c r="F415" s="19" t="s">
        <v>876</v>
      </c>
      <c r="G415" s="21">
        <v>0</v>
      </c>
      <c r="H415" s="37">
        <v>19305200</v>
      </c>
      <c r="I415" s="21">
        <f t="shared" si="8"/>
        <v>56925701816.97</v>
      </c>
      <c r="J415" s="25" t="s">
        <v>37</v>
      </c>
    </row>
    <row r="416" spans="1:10" ht="25.5">
      <c r="A416" s="19" t="s">
        <v>772</v>
      </c>
      <c r="B416" s="19" t="s">
        <v>29</v>
      </c>
      <c r="C416" s="19" t="s">
        <v>877</v>
      </c>
      <c r="D416" s="20">
        <v>68772</v>
      </c>
      <c r="E416" s="19" t="s">
        <v>35</v>
      </c>
      <c r="F416" s="19" t="s">
        <v>878</v>
      </c>
      <c r="G416" s="21">
        <v>0</v>
      </c>
      <c r="H416" s="37">
        <v>21860200</v>
      </c>
      <c r="I416" s="21">
        <f t="shared" si="8"/>
        <v>56903841616.97</v>
      </c>
      <c r="J416" s="25" t="s">
        <v>37</v>
      </c>
    </row>
    <row r="417" spans="1:10" ht="25.5">
      <c r="A417" s="19" t="s">
        <v>772</v>
      </c>
      <c r="B417" s="19" t="s">
        <v>29</v>
      </c>
      <c r="C417" s="19" t="s">
        <v>879</v>
      </c>
      <c r="D417" s="20">
        <v>68773</v>
      </c>
      <c r="E417" s="19" t="s">
        <v>35</v>
      </c>
      <c r="F417" s="19" t="s">
        <v>880</v>
      </c>
      <c r="G417" s="21">
        <v>0</v>
      </c>
      <c r="H417" s="37">
        <v>43668300</v>
      </c>
      <c r="I417" s="21">
        <f t="shared" si="8"/>
        <v>56860173316.97</v>
      </c>
      <c r="J417" s="25" t="s">
        <v>37</v>
      </c>
    </row>
    <row r="418" spans="1:10" ht="25.5">
      <c r="A418" s="19" t="s">
        <v>772</v>
      </c>
      <c r="B418" s="19" t="s">
        <v>29</v>
      </c>
      <c r="C418" s="19" t="s">
        <v>881</v>
      </c>
      <c r="D418" s="20">
        <v>68774</v>
      </c>
      <c r="E418" s="19" t="s">
        <v>35</v>
      </c>
      <c r="F418" s="19" t="s">
        <v>882</v>
      </c>
      <c r="G418" s="21">
        <v>0</v>
      </c>
      <c r="H418" s="37">
        <v>17003800</v>
      </c>
      <c r="I418" s="21">
        <f t="shared" si="8"/>
        <v>56843169516.97</v>
      </c>
      <c r="J418" s="25" t="s">
        <v>37</v>
      </c>
    </row>
    <row r="419" spans="1:10" ht="25.5">
      <c r="A419" s="19" t="s">
        <v>772</v>
      </c>
      <c r="B419" s="19" t="s">
        <v>29</v>
      </c>
      <c r="C419" s="19" t="s">
        <v>883</v>
      </c>
      <c r="D419" s="20">
        <v>68775</v>
      </c>
      <c r="E419" s="19" t="s">
        <v>35</v>
      </c>
      <c r="F419" s="19" t="s">
        <v>884</v>
      </c>
      <c r="G419" s="21">
        <v>0</v>
      </c>
      <c r="H419" s="94">
        <v>32329200</v>
      </c>
      <c r="I419" s="21">
        <f t="shared" si="8"/>
        <v>56810840316.97</v>
      </c>
      <c r="J419" s="25" t="s">
        <v>37</v>
      </c>
    </row>
    <row r="420" spans="1:10" ht="25.5">
      <c r="A420" s="19" t="s">
        <v>772</v>
      </c>
      <c r="B420" s="19" t="s">
        <v>29</v>
      </c>
      <c r="C420" s="19" t="s">
        <v>885</v>
      </c>
      <c r="D420" s="20">
        <v>68776</v>
      </c>
      <c r="E420" s="19" t="s">
        <v>35</v>
      </c>
      <c r="F420" s="19" t="s">
        <v>886</v>
      </c>
      <c r="G420" s="21">
        <v>0</v>
      </c>
      <c r="H420" s="37">
        <v>36959600</v>
      </c>
      <c r="I420" s="21">
        <f t="shared" si="8"/>
        <v>56773880716.97</v>
      </c>
      <c r="J420" s="25" t="s">
        <v>37</v>
      </c>
    </row>
    <row r="421" spans="1:10" ht="25.5">
      <c r="A421" s="19" t="s">
        <v>772</v>
      </c>
      <c r="B421" s="19" t="s">
        <v>29</v>
      </c>
      <c r="C421" s="19" t="s">
        <v>887</v>
      </c>
      <c r="D421" s="20">
        <v>68777</v>
      </c>
      <c r="E421" s="19" t="s">
        <v>35</v>
      </c>
      <c r="F421" s="19" t="s">
        <v>888</v>
      </c>
      <c r="G421" s="21">
        <v>0</v>
      </c>
      <c r="H421" s="37">
        <v>51532800</v>
      </c>
      <c r="I421" s="21">
        <f t="shared" si="8"/>
        <v>56722347916.97</v>
      </c>
      <c r="J421" s="25" t="s">
        <v>37</v>
      </c>
    </row>
    <row r="422" spans="1:10" ht="25.5">
      <c r="A422" s="19" t="s">
        <v>772</v>
      </c>
      <c r="B422" s="19" t="s">
        <v>29</v>
      </c>
      <c r="C422" s="19" t="s">
        <v>889</v>
      </c>
      <c r="D422" s="20">
        <v>68778</v>
      </c>
      <c r="E422" s="19" t="s">
        <v>35</v>
      </c>
      <c r="F422" s="19" t="s">
        <v>890</v>
      </c>
      <c r="G422" s="21">
        <v>0</v>
      </c>
      <c r="H422" s="94">
        <v>53847900</v>
      </c>
      <c r="I422" s="21">
        <f t="shared" si="8"/>
        <v>56668500016.97</v>
      </c>
      <c r="J422" s="25" t="s">
        <v>37</v>
      </c>
    </row>
    <row r="423" spans="1:10" ht="25.5">
      <c r="A423" s="19" t="s">
        <v>772</v>
      </c>
      <c r="B423" s="19" t="s">
        <v>29</v>
      </c>
      <c r="C423" s="19" t="s">
        <v>891</v>
      </c>
      <c r="D423" s="20">
        <v>68779</v>
      </c>
      <c r="E423" s="19" t="s">
        <v>35</v>
      </c>
      <c r="F423" s="19" t="s">
        <v>892</v>
      </c>
      <c r="G423" s="21">
        <v>0</v>
      </c>
      <c r="H423" s="37">
        <v>30023600</v>
      </c>
      <c r="I423" s="21">
        <f t="shared" si="8"/>
        <v>56638476416.97</v>
      </c>
      <c r="J423" s="25" t="s">
        <v>37</v>
      </c>
    </row>
    <row r="424" spans="1:10" ht="25.5">
      <c r="A424" s="19" t="s">
        <v>772</v>
      </c>
      <c r="B424" s="19" t="s">
        <v>29</v>
      </c>
      <c r="C424" s="19" t="s">
        <v>893</v>
      </c>
      <c r="D424" s="20">
        <v>68780</v>
      </c>
      <c r="E424" s="19" t="s">
        <v>35</v>
      </c>
      <c r="F424" s="19" t="s">
        <v>894</v>
      </c>
      <c r="G424" s="21">
        <v>0</v>
      </c>
      <c r="H424" s="37">
        <v>31289000</v>
      </c>
      <c r="I424" s="21">
        <f t="shared" si="8"/>
        <v>56607187416.97</v>
      </c>
      <c r="J424" s="25" t="s">
        <v>37</v>
      </c>
    </row>
    <row r="425" spans="1:10" ht="25.5">
      <c r="A425" s="19" t="s">
        <v>772</v>
      </c>
      <c r="B425" s="19" t="s">
        <v>29</v>
      </c>
      <c r="C425" s="19" t="s">
        <v>895</v>
      </c>
      <c r="D425" s="20">
        <v>68781</v>
      </c>
      <c r="E425" s="19" t="s">
        <v>35</v>
      </c>
      <c r="F425" s="19" t="s">
        <v>896</v>
      </c>
      <c r="G425" s="21">
        <v>0</v>
      </c>
      <c r="H425" s="37">
        <v>21875200</v>
      </c>
      <c r="I425" s="21">
        <f t="shared" si="8"/>
        <v>56585312216.97</v>
      </c>
      <c r="J425" s="25" t="s">
        <v>37</v>
      </c>
    </row>
    <row r="426" spans="1:10" ht="25.5">
      <c r="A426" s="19" t="s">
        <v>772</v>
      </c>
      <c r="B426" s="19" t="s">
        <v>29</v>
      </c>
      <c r="C426" s="19" t="s">
        <v>897</v>
      </c>
      <c r="D426" s="20">
        <v>68782</v>
      </c>
      <c r="E426" s="19" t="s">
        <v>35</v>
      </c>
      <c r="F426" s="19" t="s">
        <v>898</v>
      </c>
      <c r="G426" s="21">
        <v>0</v>
      </c>
      <c r="H426" s="37">
        <v>18024500</v>
      </c>
      <c r="I426" s="21">
        <f t="shared" si="8"/>
        <v>56567287716.97</v>
      </c>
      <c r="J426" s="25" t="s">
        <v>37</v>
      </c>
    </row>
    <row r="427" spans="1:10" ht="25.5">
      <c r="A427" s="19" t="s">
        <v>772</v>
      </c>
      <c r="B427" s="19" t="s">
        <v>29</v>
      </c>
      <c r="C427" s="19" t="s">
        <v>899</v>
      </c>
      <c r="D427" s="20">
        <v>68783</v>
      </c>
      <c r="E427" s="19" t="s">
        <v>35</v>
      </c>
      <c r="F427" s="19" t="s">
        <v>900</v>
      </c>
      <c r="G427" s="21">
        <v>0</v>
      </c>
      <c r="H427" s="37">
        <v>17849500</v>
      </c>
      <c r="I427" s="21">
        <f t="shared" si="8"/>
        <v>56549438216.97</v>
      </c>
      <c r="J427" s="25" t="s">
        <v>37</v>
      </c>
    </row>
    <row r="428" spans="1:10" ht="25.5">
      <c r="A428" s="19" t="s">
        <v>772</v>
      </c>
      <c r="B428" s="19" t="s">
        <v>29</v>
      </c>
      <c r="C428" s="19" t="s">
        <v>901</v>
      </c>
      <c r="D428" s="20">
        <v>68784</v>
      </c>
      <c r="E428" s="19" t="s">
        <v>35</v>
      </c>
      <c r="F428" s="19" t="s">
        <v>902</v>
      </c>
      <c r="G428" s="21">
        <v>0</v>
      </c>
      <c r="H428" s="37">
        <v>32976200</v>
      </c>
      <c r="I428" s="21">
        <f t="shared" si="8"/>
        <v>56516462016.97</v>
      </c>
      <c r="J428" s="25" t="s">
        <v>37</v>
      </c>
    </row>
    <row r="429" spans="1:10" ht="25.5">
      <c r="A429" s="19" t="s">
        <v>772</v>
      </c>
      <c r="B429" s="19" t="s">
        <v>29</v>
      </c>
      <c r="C429" s="19" t="s">
        <v>903</v>
      </c>
      <c r="D429" s="20">
        <v>68785</v>
      </c>
      <c r="E429" s="19" t="s">
        <v>35</v>
      </c>
      <c r="F429" s="19" t="s">
        <v>904</v>
      </c>
      <c r="G429" s="21">
        <v>0</v>
      </c>
      <c r="H429" s="37">
        <v>53440600</v>
      </c>
      <c r="I429" s="21">
        <f t="shared" si="8"/>
        <v>56463021416.97</v>
      </c>
      <c r="J429" s="25" t="s">
        <v>37</v>
      </c>
    </row>
    <row r="430" spans="1:10" ht="25.5">
      <c r="A430" s="19" t="s">
        <v>772</v>
      </c>
      <c r="B430" s="19" t="s">
        <v>29</v>
      </c>
      <c r="C430" s="19" t="s">
        <v>905</v>
      </c>
      <c r="D430" s="20">
        <v>68786</v>
      </c>
      <c r="E430" s="19" t="s">
        <v>35</v>
      </c>
      <c r="F430" s="19" t="s">
        <v>906</v>
      </c>
      <c r="G430" s="21">
        <v>0</v>
      </c>
      <c r="H430" s="37">
        <v>34022600</v>
      </c>
      <c r="I430" s="21">
        <f t="shared" si="8"/>
        <v>56428998816.97</v>
      </c>
      <c r="J430" s="25" t="s">
        <v>37</v>
      </c>
    </row>
    <row r="431" spans="1:10" ht="25.5">
      <c r="A431" s="19" t="s">
        <v>772</v>
      </c>
      <c r="B431" s="19" t="s">
        <v>29</v>
      </c>
      <c r="C431" s="19" t="s">
        <v>907</v>
      </c>
      <c r="D431" s="20">
        <v>68787</v>
      </c>
      <c r="E431" s="19" t="s">
        <v>35</v>
      </c>
      <c r="F431" s="19" t="s">
        <v>908</v>
      </c>
      <c r="G431" s="21">
        <v>0</v>
      </c>
      <c r="H431" s="37">
        <v>150400</v>
      </c>
      <c r="I431" s="21">
        <f t="shared" si="8"/>
        <v>56428848416.97</v>
      </c>
      <c r="J431" s="25" t="s">
        <v>37</v>
      </c>
    </row>
    <row r="432" spans="1:10" ht="25.5">
      <c r="A432" s="19" t="s">
        <v>772</v>
      </c>
      <c r="B432" s="19" t="s">
        <v>29</v>
      </c>
      <c r="C432" s="19" t="s">
        <v>909</v>
      </c>
      <c r="D432" s="20">
        <v>68788</v>
      </c>
      <c r="E432" s="19" t="s">
        <v>35</v>
      </c>
      <c r="F432" s="19" t="s">
        <v>910</v>
      </c>
      <c r="G432" s="21">
        <v>0</v>
      </c>
      <c r="H432" s="37">
        <v>1148500</v>
      </c>
      <c r="I432" s="21">
        <f t="shared" si="8"/>
        <v>56427699916.97</v>
      </c>
      <c r="J432" s="25" t="s">
        <v>37</v>
      </c>
    </row>
    <row r="433" spans="1:10" ht="25.5">
      <c r="A433" s="19" t="s">
        <v>772</v>
      </c>
      <c r="B433" s="19" t="s">
        <v>29</v>
      </c>
      <c r="C433" s="19" t="s">
        <v>911</v>
      </c>
      <c r="D433" s="20">
        <v>68789</v>
      </c>
      <c r="E433" s="19" t="s">
        <v>35</v>
      </c>
      <c r="F433" s="19" t="s">
        <v>912</v>
      </c>
      <c r="G433" s="21">
        <v>0</v>
      </c>
      <c r="H433" s="37">
        <v>8035600</v>
      </c>
      <c r="I433" s="21">
        <f t="shared" si="8"/>
        <v>56419664316.97</v>
      </c>
      <c r="J433" s="25" t="s">
        <v>37</v>
      </c>
    </row>
    <row r="434" spans="1:10" ht="25.5">
      <c r="A434" s="19" t="s">
        <v>772</v>
      </c>
      <c r="B434" s="19" t="s">
        <v>29</v>
      </c>
      <c r="C434" s="19" t="s">
        <v>913</v>
      </c>
      <c r="D434" s="20">
        <v>68790</v>
      </c>
      <c r="E434" s="19" t="s">
        <v>35</v>
      </c>
      <c r="F434" s="19" t="s">
        <v>914</v>
      </c>
      <c r="G434" s="21">
        <v>0</v>
      </c>
      <c r="H434" s="37">
        <v>2314600</v>
      </c>
      <c r="I434" s="21">
        <f t="shared" si="8"/>
        <v>56417349716.97</v>
      </c>
      <c r="J434" s="25" t="s">
        <v>37</v>
      </c>
    </row>
    <row r="435" spans="1:10" ht="25.5">
      <c r="A435" s="19" t="s">
        <v>772</v>
      </c>
      <c r="B435" s="19" t="s">
        <v>29</v>
      </c>
      <c r="C435" s="19" t="s">
        <v>915</v>
      </c>
      <c r="D435" s="20">
        <v>68791</v>
      </c>
      <c r="E435" s="19" t="s">
        <v>35</v>
      </c>
      <c r="F435" s="19" t="s">
        <v>916</v>
      </c>
      <c r="G435" s="21">
        <v>0</v>
      </c>
      <c r="H435" s="37">
        <v>163700</v>
      </c>
      <c r="I435" s="21">
        <f t="shared" si="8"/>
        <v>56417186016.97</v>
      </c>
      <c r="J435" s="25" t="s">
        <v>37</v>
      </c>
    </row>
    <row r="436" spans="1:10" ht="25.5">
      <c r="A436" s="19" t="s">
        <v>772</v>
      </c>
      <c r="B436" s="19" t="s">
        <v>29</v>
      </c>
      <c r="C436" s="19" t="s">
        <v>917</v>
      </c>
      <c r="D436" s="20">
        <v>68792</v>
      </c>
      <c r="E436" s="19" t="s">
        <v>35</v>
      </c>
      <c r="F436" s="19" t="s">
        <v>918</v>
      </c>
      <c r="G436" s="21">
        <v>0</v>
      </c>
      <c r="H436" s="37">
        <v>323200</v>
      </c>
      <c r="I436" s="21">
        <f t="shared" si="8"/>
        <v>56416862816.97</v>
      </c>
      <c r="J436" s="25" t="s">
        <v>37</v>
      </c>
    </row>
    <row r="437" spans="1:10" ht="25.5">
      <c r="A437" s="19" t="s">
        <v>772</v>
      </c>
      <c r="B437" s="19" t="s">
        <v>29</v>
      </c>
      <c r="C437" s="19" t="s">
        <v>919</v>
      </c>
      <c r="D437" s="20">
        <v>68793</v>
      </c>
      <c r="E437" s="19" t="s">
        <v>35</v>
      </c>
      <c r="F437" s="19" t="s">
        <v>920</v>
      </c>
      <c r="G437" s="21">
        <v>0</v>
      </c>
      <c r="H437" s="37">
        <v>1855700</v>
      </c>
      <c r="I437" s="21">
        <f t="shared" si="8"/>
        <v>56415007116.97</v>
      </c>
      <c r="J437" s="25" t="s">
        <v>37</v>
      </c>
    </row>
    <row r="438" spans="1:10" ht="25.5">
      <c r="A438" s="19" t="s">
        <v>772</v>
      </c>
      <c r="B438" s="19" t="s">
        <v>29</v>
      </c>
      <c r="C438" s="19" t="s">
        <v>921</v>
      </c>
      <c r="D438" s="20">
        <v>68794</v>
      </c>
      <c r="E438" s="19" t="s">
        <v>35</v>
      </c>
      <c r="F438" s="19" t="s">
        <v>922</v>
      </c>
      <c r="G438" s="21">
        <v>0</v>
      </c>
      <c r="H438" s="37">
        <v>8875400</v>
      </c>
      <c r="I438" s="21">
        <f t="shared" si="8"/>
        <v>56406131716.97</v>
      </c>
      <c r="J438" s="25" t="s">
        <v>37</v>
      </c>
    </row>
    <row r="439" spans="1:10" ht="25.5">
      <c r="A439" s="19" t="s">
        <v>772</v>
      </c>
      <c r="B439" s="19" t="s">
        <v>29</v>
      </c>
      <c r="C439" s="19" t="s">
        <v>923</v>
      </c>
      <c r="D439" s="20">
        <v>68795</v>
      </c>
      <c r="E439" s="19" t="s">
        <v>35</v>
      </c>
      <c r="F439" s="19" t="s">
        <v>924</v>
      </c>
      <c r="G439" s="21">
        <v>0</v>
      </c>
      <c r="H439" s="94">
        <v>14598600</v>
      </c>
      <c r="I439" s="21">
        <f t="shared" si="8"/>
        <v>56391533116.97</v>
      </c>
      <c r="J439" s="25" t="s">
        <v>37</v>
      </c>
    </row>
    <row r="440" spans="1:10" ht="25.5">
      <c r="A440" s="19" t="s">
        <v>772</v>
      </c>
      <c r="B440" s="19" t="s">
        <v>29</v>
      </c>
      <c r="C440" s="19" t="s">
        <v>925</v>
      </c>
      <c r="D440" s="20">
        <v>68796</v>
      </c>
      <c r="E440" s="19" t="s">
        <v>35</v>
      </c>
      <c r="F440" s="19" t="s">
        <v>926</v>
      </c>
      <c r="G440" s="21">
        <v>0</v>
      </c>
      <c r="H440" s="37">
        <v>10232200</v>
      </c>
      <c r="I440" s="21">
        <f t="shared" si="8"/>
        <v>56381300916.97</v>
      </c>
      <c r="J440" s="25" t="s">
        <v>37</v>
      </c>
    </row>
    <row r="441" spans="1:10" ht="25.5">
      <c r="A441" s="19" t="s">
        <v>772</v>
      </c>
      <c r="B441" s="19" t="s">
        <v>29</v>
      </c>
      <c r="C441" s="19" t="s">
        <v>927</v>
      </c>
      <c r="D441" s="20">
        <v>68797</v>
      </c>
      <c r="E441" s="19" t="s">
        <v>35</v>
      </c>
      <c r="F441" s="19" t="s">
        <v>928</v>
      </c>
      <c r="G441" s="21">
        <v>0</v>
      </c>
      <c r="H441" s="37">
        <v>10511600</v>
      </c>
      <c r="I441" s="21">
        <f t="shared" si="8"/>
        <v>56370789316.97</v>
      </c>
      <c r="J441" s="25" t="s">
        <v>37</v>
      </c>
    </row>
    <row r="442" spans="1:10" ht="25.5">
      <c r="A442" s="19" t="s">
        <v>772</v>
      </c>
      <c r="B442" s="19" t="s">
        <v>29</v>
      </c>
      <c r="C442" s="19" t="s">
        <v>929</v>
      </c>
      <c r="D442" s="20">
        <v>68798</v>
      </c>
      <c r="E442" s="19" t="s">
        <v>35</v>
      </c>
      <c r="F442" s="19" t="s">
        <v>930</v>
      </c>
      <c r="G442" s="21">
        <v>0</v>
      </c>
      <c r="H442" s="37">
        <v>3600500</v>
      </c>
      <c r="I442" s="21">
        <f t="shared" si="8"/>
        <v>56367188816.97</v>
      </c>
      <c r="J442" s="25" t="s">
        <v>37</v>
      </c>
    </row>
    <row r="443" spans="1:10" ht="25.5">
      <c r="A443" s="19" t="s">
        <v>772</v>
      </c>
      <c r="B443" s="19" t="s">
        <v>29</v>
      </c>
      <c r="C443" s="19" t="s">
        <v>931</v>
      </c>
      <c r="D443" s="20">
        <v>68799</v>
      </c>
      <c r="E443" s="19" t="s">
        <v>35</v>
      </c>
      <c r="F443" s="19" t="s">
        <v>932</v>
      </c>
      <c r="G443" s="21">
        <v>0</v>
      </c>
      <c r="H443" s="37">
        <v>2084200</v>
      </c>
      <c r="I443" s="21">
        <f t="shared" si="8"/>
        <v>56365104616.97</v>
      </c>
      <c r="J443" s="25" t="s">
        <v>37</v>
      </c>
    </row>
    <row r="444" spans="1:10" ht="25.5">
      <c r="A444" s="19" t="s">
        <v>772</v>
      </c>
      <c r="B444" s="19" t="s">
        <v>29</v>
      </c>
      <c r="C444" s="19" t="s">
        <v>933</v>
      </c>
      <c r="D444" s="20">
        <v>68800</v>
      </c>
      <c r="E444" s="19" t="s">
        <v>35</v>
      </c>
      <c r="F444" s="19" t="s">
        <v>934</v>
      </c>
      <c r="G444" s="21">
        <v>0</v>
      </c>
      <c r="H444" s="94">
        <v>2761200</v>
      </c>
      <c r="I444" s="21">
        <f t="shared" si="8"/>
        <v>56362343416.97</v>
      </c>
      <c r="J444" s="25" t="s">
        <v>37</v>
      </c>
    </row>
    <row r="445" spans="1:10" ht="25.5">
      <c r="A445" s="19" t="s">
        <v>772</v>
      </c>
      <c r="B445" s="19" t="s">
        <v>29</v>
      </c>
      <c r="C445" s="19" t="s">
        <v>935</v>
      </c>
      <c r="D445" s="20">
        <v>68801</v>
      </c>
      <c r="E445" s="19" t="s">
        <v>35</v>
      </c>
      <c r="F445" s="19" t="s">
        <v>936</v>
      </c>
      <c r="G445" s="21">
        <v>0</v>
      </c>
      <c r="H445" s="37">
        <v>3765700</v>
      </c>
      <c r="I445" s="21">
        <f t="shared" si="8"/>
        <v>56358577716.97</v>
      </c>
      <c r="J445" s="25" t="s">
        <v>37</v>
      </c>
    </row>
    <row r="446" spans="1:10" ht="25.5">
      <c r="A446" s="19" t="s">
        <v>772</v>
      </c>
      <c r="B446" s="19" t="s">
        <v>29</v>
      </c>
      <c r="C446" s="19" t="s">
        <v>937</v>
      </c>
      <c r="D446" s="20">
        <v>68802</v>
      </c>
      <c r="E446" s="19" t="s">
        <v>35</v>
      </c>
      <c r="F446" s="19" t="s">
        <v>938</v>
      </c>
      <c r="G446" s="21">
        <v>0</v>
      </c>
      <c r="H446" s="94">
        <v>5967800</v>
      </c>
      <c r="I446" s="21">
        <f t="shared" si="8"/>
        <v>56352609916.97</v>
      </c>
      <c r="J446" s="25" t="s">
        <v>37</v>
      </c>
    </row>
    <row r="447" spans="1:10" ht="25.5">
      <c r="A447" s="19" t="s">
        <v>772</v>
      </c>
      <c r="B447" s="19" t="s">
        <v>29</v>
      </c>
      <c r="C447" s="19" t="s">
        <v>939</v>
      </c>
      <c r="D447" s="20">
        <v>68803</v>
      </c>
      <c r="E447" s="19" t="s">
        <v>35</v>
      </c>
      <c r="F447" s="19" t="s">
        <v>940</v>
      </c>
      <c r="G447" s="21">
        <v>0</v>
      </c>
      <c r="H447" s="37">
        <v>8884700</v>
      </c>
      <c r="I447" s="21">
        <f t="shared" si="8"/>
        <v>56343725216.97</v>
      </c>
      <c r="J447" s="25" t="s">
        <v>37</v>
      </c>
    </row>
    <row r="448" spans="1:10" ht="25.5">
      <c r="A448" s="19" t="s">
        <v>772</v>
      </c>
      <c r="B448" s="19" t="s">
        <v>29</v>
      </c>
      <c r="C448" s="19" t="s">
        <v>941</v>
      </c>
      <c r="D448" s="20">
        <v>68804</v>
      </c>
      <c r="E448" s="19" t="s">
        <v>35</v>
      </c>
      <c r="F448" s="19" t="s">
        <v>942</v>
      </c>
      <c r="G448" s="21">
        <v>0</v>
      </c>
      <c r="H448" s="37">
        <v>4771000</v>
      </c>
      <c r="I448" s="21">
        <f t="shared" si="8"/>
        <v>56338954216.97</v>
      </c>
      <c r="J448" s="25" t="s">
        <v>37</v>
      </c>
    </row>
    <row r="449" spans="1:10" ht="25.5">
      <c r="A449" s="19" t="s">
        <v>772</v>
      </c>
      <c r="B449" s="19" t="s">
        <v>29</v>
      </c>
      <c r="C449" s="19" t="s">
        <v>943</v>
      </c>
      <c r="D449" s="20">
        <v>68805</v>
      </c>
      <c r="E449" s="19" t="s">
        <v>35</v>
      </c>
      <c r="F449" s="19" t="s">
        <v>944</v>
      </c>
      <c r="G449" s="21">
        <v>0</v>
      </c>
      <c r="H449" s="94">
        <v>2763400</v>
      </c>
      <c r="I449" s="21">
        <f t="shared" si="8"/>
        <v>56336190816.97</v>
      </c>
      <c r="J449" s="25" t="s">
        <v>37</v>
      </c>
    </row>
    <row r="450" spans="1:10" ht="25.5">
      <c r="A450" s="19" t="s">
        <v>772</v>
      </c>
      <c r="B450" s="19" t="s">
        <v>29</v>
      </c>
      <c r="C450" s="19" t="s">
        <v>945</v>
      </c>
      <c r="D450" s="20">
        <v>68806</v>
      </c>
      <c r="E450" s="19" t="s">
        <v>35</v>
      </c>
      <c r="F450" s="19" t="s">
        <v>946</v>
      </c>
      <c r="G450" s="21">
        <v>0</v>
      </c>
      <c r="H450" s="37">
        <v>1117400</v>
      </c>
      <c r="I450" s="21">
        <f t="shared" si="8"/>
        <v>56335073416.97</v>
      </c>
      <c r="J450" s="25" t="s">
        <v>37</v>
      </c>
    </row>
    <row r="451" spans="1:10" ht="25.5">
      <c r="A451" s="19" t="s">
        <v>772</v>
      </c>
      <c r="B451" s="19" t="s">
        <v>29</v>
      </c>
      <c r="C451" s="19" t="s">
        <v>947</v>
      </c>
      <c r="D451" s="20">
        <v>68807</v>
      </c>
      <c r="E451" s="19" t="s">
        <v>35</v>
      </c>
      <c r="F451" s="19" t="s">
        <v>948</v>
      </c>
      <c r="G451" s="21">
        <v>0</v>
      </c>
      <c r="H451" s="37">
        <v>5096300</v>
      </c>
      <c r="I451" s="21">
        <f t="shared" si="8"/>
        <v>56329977116.97</v>
      </c>
      <c r="J451" s="25" t="s">
        <v>37</v>
      </c>
    </row>
    <row r="452" spans="1:10" ht="25.5">
      <c r="A452" s="19" t="s">
        <v>772</v>
      </c>
      <c r="B452" s="19" t="s">
        <v>29</v>
      </c>
      <c r="C452" s="19" t="s">
        <v>949</v>
      </c>
      <c r="D452" s="20">
        <v>68808</v>
      </c>
      <c r="E452" s="19" t="s">
        <v>35</v>
      </c>
      <c r="F452" s="19" t="s">
        <v>950</v>
      </c>
      <c r="G452" s="21">
        <v>0</v>
      </c>
      <c r="H452" s="37">
        <v>15919200</v>
      </c>
      <c r="I452" s="21">
        <f t="shared" si="8"/>
        <v>56314057916.97</v>
      </c>
      <c r="J452" s="25" t="s">
        <v>37</v>
      </c>
    </row>
    <row r="453" spans="1:10" ht="25.5">
      <c r="A453" s="19" t="s">
        <v>772</v>
      </c>
      <c r="B453" s="19" t="s">
        <v>29</v>
      </c>
      <c r="C453" s="19" t="s">
        <v>951</v>
      </c>
      <c r="D453" s="20">
        <v>68809</v>
      </c>
      <c r="E453" s="19" t="s">
        <v>35</v>
      </c>
      <c r="F453" s="19" t="s">
        <v>952</v>
      </c>
      <c r="G453" s="21">
        <v>0</v>
      </c>
      <c r="H453" s="37">
        <v>9810400</v>
      </c>
      <c r="I453" s="21">
        <f aca="true" t="shared" si="9" ref="I453:I516">+I452+G453-H453</f>
        <v>56304247516.97</v>
      </c>
      <c r="J453" s="25" t="s">
        <v>37</v>
      </c>
    </row>
    <row r="454" spans="1:10" ht="25.5">
      <c r="A454" s="19" t="s">
        <v>772</v>
      </c>
      <c r="B454" s="19" t="s">
        <v>29</v>
      </c>
      <c r="C454" s="19" t="s">
        <v>953</v>
      </c>
      <c r="D454" s="20">
        <v>68810</v>
      </c>
      <c r="E454" s="19" t="s">
        <v>35</v>
      </c>
      <c r="F454" s="19" t="s">
        <v>954</v>
      </c>
      <c r="G454" s="21">
        <v>0</v>
      </c>
      <c r="H454" s="94">
        <v>11354000</v>
      </c>
      <c r="I454" s="21">
        <f t="shared" si="9"/>
        <v>56292893516.97</v>
      </c>
      <c r="J454" s="25" t="s">
        <v>37</v>
      </c>
    </row>
    <row r="455" spans="1:10" ht="25.5">
      <c r="A455" s="19" t="s">
        <v>772</v>
      </c>
      <c r="B455" s="19" t="s">
        <v>29</v>
      </c>
      <c r="C455" s="19" t="s">
        <v>955</v>
      </c>
      <c r="D455" s="20">
        <v>68811</v>
      </c>
      <c r="E455" s="19" t="s">
        <v>35</v>
      </c>
      <c r="F455" s="19" t="s">
        <v>956</v>
      </c>
      <c r="G455" s="21">
        <v>0</v>
      </c>
      <c r="H455" s="37">
        <v>12702100</v>
      </c>
      <c r="I455" s="21">
        <f t="shared" si="9"/>
        <v>56280191416.97</v>
      </c>
      <c r="J455" s="25" t="s">
        <v>37</v>
      </c>
    </row>
    <row r="456" spans="1:10" ht="25.5">
      <c r="A456" s="19" t="s">
        <v>772</v>
      </c>
      <c r="B456" s="19" t="s">
        <v>29</v>
      </c>
      <c r="C456" s="19" t="s">
        <v>957</v>
      </c>
      <c r="D456" s="20">
        <v>68812</v>
      </c>
      <c r="E456" s="19" t="s">
        <v>35</v>
      </c>
      <c r="F456" s="19" t="s">
        <v>958</v>
      </c>
      <c r="G456" s="21">
        <v>0</v>
      </c>
      <c r="H456" s="37">
        <v>4409700</v>
      </c>
      <c r="I456" s="21">
        <f t="shared" si="9"/>
        <v>56275781716.97</v>
      </c>
      <c r="J456" s="25" t="s">
        <v>37</v>
      </c>
    </row>
    <row r="457" spans="1:10" ht="25.5">
      <c r="A457" s="19" t="s">
        <v>772</v>
      </c>
      <c r="B457" s="19" t="s">
        <v>29</v>
      </c>
      <c r="C457" s="19" t="s">
        <v>959</v>
      </c>
      <c r="D457" s="20">
        <v>68813</v>
      </c>
      <c r="E457" s="19" t="s">
        <v>35</v>
      </c>
      <c r="F457" s="19" t="s">
        <v>960</v>
      </c>
      <c r="G457" s="21">
        <v>0</v>
      </c>
      <c r="H457" s="37">
        <v>10320600</v>
      </c>
      <c r="I457" s="21">
        <f t="shared" si="9"/>
        <v>56265461116.97</v>
      </c>
      <c r="J457" s="25" t="s">
        <v>37</v>
      </c>
    </row>
    <row r="458" spans="1:10" ht="25.5">
      <c r="A458" s="19" t="s">
        <v>772</v>
      </c>
      <c r="B458" s="19" t="s">
        <v>29</v>
      </c>
      <c r="C458" s="19" t="s">
        <v>961</v>
      </c>
      <c r="D458" s="20">
        <v>68814</v>
      </c>
      <c r="E458" s="19" t="s">
        <v>35</v>
      </c>
      <c r="F458" s="19" t="s">
        <v>962</v>
      </c>
      <c r="G458" s="21">
        <v>0</v>
      </c>
      <c r="H458" s="37">
        <v>3557400</v>
      </c>
      <c r="I458" s="21">
        <f t="shared" si="9"/>
        <v>56261903716.97</v>
      </c>
      <c r="J458" s="25" t="s">
        <v>37</v>
      </c>
    </row>
    <row r="459" spans="1:10" ht="25.5">
      <c r="A459" s="19" t="s">
        <v>772</v>
      </c>
      <c r="B459" s="19" t="s">
        <v>29</v>
      </c>
      <c r="C459" s="19" t="s">
        <v>963</v>
      </c>
      <c r="D459" s="20">
        <v>68815</v>
      </c>
      <c r="E459" s="19" t="s">
        <v>35</v>
      </c>
      <c r="F459" s="19" t="s">
        <v>964</v>
      </c>
      <c r="G459" s="21">
        <v>0</v>
      </c>
      <c r="H459" s="37">
        <v>7796100</v>
      </c>
      <c r="I459" s="21">
        <f t="shared" si="9"/>
        <v>56254107616.97</v>
      </c>
      <c r="J459" s="25" t="s">
        <v>37</v>
      </c>
    </row>
    <row r="460" spans="1:10" ht="25.5">
      <c r="A460" s="19" t="s">
        <v>772</v>
      </c>
      <c r="B460" s="19" t="s">
        <v>29</v>
      </c>
      <c r="C460" s="19" t="s">
        <v>965</v>
      </c>
      <c r="D460" s="20">
        <v>68816</v>
      </c>
      <c r="E460" s="19" t="s">
        <v>35</v>
      </c>
      <c r="F460" s="19" t="s">
        <v>966</v>
      </c>
      <c r="G460" s="21">
        <v>0</v>
      </c>
      <c r="H460" s="37">
        <v>618600</v>
      </c>
      <c r="I460" s="21">
        <f t="shared" si="9"/>
        <v>56253489016.97</v>
      </c>
      <c r="J460" s="25" t="s">
        <v>37</v>
      </c>
    </row>
    <row r="461" spans="1:10" ht="25.5">
      <c r="A461" s="19" t="s">
        <v>772</v>
      </c>
      <c r="B461" s="19" t="s">
        <v>29</v>
      </c>
      <c r="C461" s="19" t="s">
        <v>967</v>
      </c>
      <c r="D461" s="20">
        <v>68817</v>
      </c>
      <c r="E461" s="19" t="s">
        <v>35</v>
      </c>
      <c r="F461" s="19" t="s">
        <v>968</v>
      </c>
      <c r="G461" s="21">
        <v>0</v>
      </c>
      <c r="H461" s="37">
        <v>3008100</v>
      </c>
      <c r="I461" s="21">
        <f t="shared" si="9"/>
        <v>56250480916.97</v>
      </c>
      <c r="J461" s="25" t="s">
        <v>37</v>
      </c>
    </row>
    <row r="462" spans="1:10" ht="25.5">
      <c r="A462" s="19" t="s">
        <v>772</v>
      </c>
      <c r="B462" s="19" t="s">
        <v>29</v>
      </c>
      <c r="C462" s="19" t="s">
        <v>969</v>
      </c>
      <c r="D462" s="20">
        <v>68818</v>
      </c>
      <c r="E462" s="19" t="s">
        <v>35</v>
      </c>
      <c r="F462" s="19" t="s">
        <v>970</v>
      </c>
      <c r="G462" s="21">
        <v>0</v>
      </c>
      <c r="H462" s="37">
        <v>4122400</v>
      </c>
      <c r="I462" s="21">
        <f t="shared" si="9"/>
        <v>56246358516.97</v>
      </c>
      <c r="J462" s="25" t="s">
        <v>37</v>
      </c>
    </row>
    <row r="463" spans="1:10" ht="25.5">
      <c r="A463" s="19" t="s">
        <v>772</v>
      </c>
      <c r="B463" s="19" t="s">
        <v>29</v>
      </c>
      <c r="C463" s="19" t="s">
        <v>971</v>
      </c>
      <c r="D463" s="20">
        <v>68820</v>
      </c>
      <c r="E463" s="19" t="s">
        <v>35</v>
      </c>
      <c r="F463" s="19" t="s">
        <v>972</v>
      </c>
      <c r="G463" s="21">
        <v>0</v>
      </c>
      <c r="H463" s="37">
        <v>11404000</v>
      </c>
      <c r="I463" s="21">
        <f t="shared" si="9"/>
        <v>56234954516.97</v>
      </c>
      <c r="J463" s="25" t="s">
        <v>37</v>
      </c>
    </row>
    <row r="464" spans="1:10" ht="25.5">
      <c r="A464" s="19" t="s">
        <v>772</v>
      </c>
      <c r="B464" s="19" t="s">
        <v>29</v>
      </c>
      <c r="C464" s="19" t="s">
        <v>973</v>
      </c>
      <c r="D464" s="20">
        <v>68821</v>
      </c>
      <c r="E464" s="19" t="s">
        <v>35</v>
      </c>
      <c r="F464" s="19" t="s">
        <v>974</v>
      </c>
      <c r="G464" s="21">
        <v>0</v>
      </c>
      <c r="H464" s="37">
        <v>1438200</v>
      </c>
      <c r="I464" s="21">
        <f t="shared" si="9"/>
        <v>56233516316.97</v>
      </c>
      <c r="J464" s="25" t="s">
        <v>37</v>
      </c>
    </row>
    <row r="465" spans="1:10" ht="25.5">
      <c r="A465" s="19" t="s">
        <v>772</v>
      </c>
      <c r="B465" s="19" t="s">
        <v>29</v>
      </c>
      <c r="C465" s="19" t="s">
        <v>975</v>
      </c>
      <c r="D465" s="20">
        <v>68822</v>
      </c>
      <c r="E465" s="19" t="s">
        <v>35</v>
      </c>
      <c r="F465" s="19" t="s">
        <v>976</v>
      </c>
      <c r="G465" s="21">
        <v>0</v>
      </c>
      <c r="H465" s="37">
        <v>2623800</v>
      </c>
      <c r="I465" s="21">
        <f t="shared" si="9"/>
        <v>56230892516.97</v>
      </c>
      <c r="J465" s="25" t="s">
        <v>37</v>
      </c>
    </row>
    <row r="466" spans="1:10" ht="25.5">
      <c r="A466" s="19" t="s">
        <v>772</v>
      </c>
      <c r="B466" s="19" t="s">
        <v>29</v>
      </c>
      <c r="C466" s="19" t="s">
        <v>977</v>
      </c>
      <c r="D466" s="20">
        <v>68823</v>
      </c>
      <c r="E466" s="19" t="s">
        <v>35</v>
      </c>
      <c r="F466" s="19" t="s">
        <v>978</v>
      </c>
      <c r="G466" s="21">
        <v>0</v>
      </c>
      <c r="H466" s="37">
        <v>319900</v>
      </c>
      <c r="I466" s="21">
        <f t="shared" si="9"/>
        <v>56230572616.97</v>
      </c>
      <c r="J466" s="25" t="s">
        <v>37</v>
      </c>
    </row>
    <row r="467" spans="1:10" ht="25.5">
      <c r="A467" s="19" t="s">
        <v>772</v>
      </c>
      <c r="B467" s="19" t="s">
        <v>29</v>
      </c>
      <c r="C467" s="19" t="s">
        <v>979</v>
      </c>
      <c r="D467" s="20">
        <v>68824</v>
      </c>
      <c r="E467" s="19" t="s">
        <v>35</v>
      </c>
      <c r="F467" s="19" t="s">
        <v>980</v>
      </c>
      <c r="G467" s="21">
        <v>0</v>
      </c>
      <c r="H467" s="94">
        <v>225300</v>
      </c>
      <c r="I467" s="21">
        <f t="shared" si="9"/>
        <v>56230347316.97</v>
      </c>
      <c r="J467" s="25" t="s">
        <v>37</v>
      </c>
    </row>
    <row r="468" spans="1:10" ht="25.5">
      <c r="A468" s="19" t="s">
        <v>772</v>
      </c>
      <c r="B468" s="19" t="s">
        <v>29</v>
      </c>
      <c r="C468" s="19" t="s">
        <v>981</v>
      </c>
      <c r="D468" s="20">
        <v>68825</v>
      </c>
      <c r="E468" s="19" t="s">
        <v>35</v>
      </c>
      <c r="F468" s="19" t="s">
        <v>982</v>
      </c>
      <c r="G468" s="21">
        <v>0</v>
      </c>
      <c r="H468" s="37">
        <v>869200</v>
      </c>
      <c r="I468" s="21">
        <f t="shared" si="9"/>
        <v>56229478116.97</v>
      </c>
      <c r="J468" s="25" t="s">
        <v>37</v>
      </c>
    </row>
    <row r="469" spans="1:10" ht="25.5">
      <c r="A469" s="19" t="s">
        <v>772</v>
      </c>
      <c r="B469" s="19" t="s">
        <v>29</v>
      </c>
      <c r="C469" s="19" t="s">
        <v>983</v>
      </c>
      <c r="D469" s="20">
        <v>68826</v>
      </c>
      <c r="E469" s="19" t="s">
        <v>35</v>
      </c>
      <c r="F469" s="19" t="s">
        <v>984</v>
      </c>
      <c r="G469" s="21">
        <v>0</v>
      </c>
      <c r="H469" s="37">
        <v>5568500</v>
      </c>
      <c r="I469" s="21">
        <f t="shared" si="9"/>
        <v>56223909616.97</v>
      </c>
      <c r="J469" s="25" t="s">
        <v>37</v>
      </c>
    </row>
    <row r="470" spans="1:10" ht="25.5">
      <c r="A470" s="19" t="s">
        <v>772</v>
      </c>
      <c r="B470" s="19" t="s">
        <v>29</v>
      </c>
      <c r="C470" s="19" t="s">
        <v>985</v>
      </c>
      <c r="D470" s="20">
        <v>68827</v>
      </c>
      <c r="E470" s="19" t="s">
        <v>35</v>
      </c>
      <c r="F470" s="19" t="s">
        <v>986</v>
      </c>
      <c r="G470" s="21">
        <v>0</v>
      </c>
      <c r="H470" s="37">
        <v>5162000</v>
      </c>
      <c r="I470" s="21">
        <f t="shared" si="9"/>
        <v>56218747616.97</v>
      </c>
      <c r="J470" s="25" t="s">
        <v>37</v>
      </c>
    </row>
    <row r="471" spans="1:10" ht="25.5">
      <c r="A471" s="19" t="s">
        <v>772</v>
      </c>
      <c r="B471" s="19" t="s">
        <v>29</v>
      </c>
      <c r="C471" s="19" t="s">
        <v>987</v>
      </c>
      <c r="D471" s="20">
        <v>68828</v>
      </c>
      <c r="E471" s="19" t="s">
        <v>35</v>
      </c>
      <c r="F471" s="19" t="s">
        <v>988</v>
      </c>
      <c r="G471" s="21">
        <v>0</v>
      </c>
      <c r="H471" s="37">
        <v>4668100</v>
      </c>
      <c r="I471" s="21">
        <f t="shared" si="9"/>
        <v>56214079516.97</v>
      </c>
      <c r="J471" s="25" t="s">
        <v>37</v>
      </c>
    </row>
    <row r="472" spans="1:10" ht="25.5">
      <c r="A472" s="19" t="s">
        <v>772</v>
      </c>
      <c r="B472" s="19" t="s">
        <v>29</v>
      </c>
      <c r="C472" s="19" t="s">
        <v>989</v>
      </c>
      <c r="D472" s="20">
        <v>68829</v>
      </c>
      <c r="E472" s="19" t="s">
        <v>35</v>
      </c>
      <c r="F472" s="19" t="s">
        <v>990</v>
      </c>
      <c r="G472" s="21">
        <v>0</v>
      </c>
      <c r="H472" s="37">
        <v>1232600</v>
      </c>
      <c r="I472" s="21">
        <f t="shared" si="9"/>
        <v>56212846916.97</v>
      </c>
      <c r="J472" s="25" t="s">
        <v>37</v>
      </c>
    </row>
    <row r="473" spans="1:10" ht="25.5">
      <c r="A473" s="19" t="s">
        <v>772</v>
      </c>
      <c r="B473" s="19" t="s">
        <v>29</v>
      </c>
      <c r="C473" s="19" t="s">
        <v>991</v>
      </c>
      <c r="D473" s="20">
        <v>68830</v>
      </c>
      <c r="E473" s="19" t="s">
        <v>35</v>
      </c>
      <c r="F473" s="19" t="s">
        <v>992</v>
      </c>
      <c r="G473" s="21">
        <v>0</v>
      </c>
      <c r="H473" s="37">
        <v>3138200</v>
      </c>
      <c r="I473" s="21">
        <f t="shared" si="9"/>
        <v>56209708716.97</v>
      </c>
      <c r="J473" s="25" t="s">
        <v>37</v>
      </c>
    </row>
    <row r="474" spans="1:10" ht="25.5">
      <c r="A474" s="19" t="s">
        <v>772</v>
      </c>
      <c r="B474" s="19" t="s">
        <v>29</v>
      </c>
      <c r="C474" s="19" t="s">
        <v>993</v>
      </c>
      <c r="D474" s="20">
        <v>68831</v>
      </c>
      <c r="E474" s="19" t="s">
        <v>35</v>
      </c>
      <c r="F474" s="19" t="s">
        <v>994</v>
      </c>
      <c r="G474" s="21">
        <v>0</v>
      </c>
      <c r="H474" s="37">
        <v>7110100</v>
      </c>
      <c r="I474" s="21">
        <f t="shared" si="9"/>
        <v>56202598616.97</v>
      </c>
      <c r="J474" s="25" t="s">
        <v>37</v>
      </c>
    </row>
    <row r="475" spans="1:10" ht="25.5">
      <c r="A475" s="19" t="s">
        <v>772</v>
      </c>
      <c r="B475" s="19" t="s">
        <v>29</v>
      </c>
      <c r="C475" s="19" t="s">
        <v>995</v>
      </c>
      <c r="D475" s="20">
        <v>68832</v>
      </c>
      <c r="E475" s="19" t="s">
        <v>35</v>
      </c>
      <c r="F475" s="19" t="s">
        <v>996</v>
      </c>
      <c r="G475" s="21">
        <v>0</v>
      </c>
      <c r="H475" s="37">
        <v>1127300</v>
      </c>
      <c r="I475" s="21">
        <f t="shared" si="9"/>
        <v>56201471316.97</v>
      </c>
      <c r="J475" s="25" t="s">
        <v>37</v>
      </c>
    </row>
    <row r="476" spans="1:10" ht="25.5">
      <c r="A476" s="19" t="s">
        <v>772</v>
      </c>
      <c r="B476" s="19" t="s">
        <v>29</v>
      </c>
      <c r="C476" s="19" t="s">
        <v>997</v>
      </c>
      <c r="D476" s="20">
        <v>68833</v>
      </c>
      <c r="E476" s="19" t="s">
        <v>35</v>
      </c>
      <c r="F476" s="19" t="s">
        <v>998</v>
      </c>
      <c r="G476" s="21">
        <v>0</v>
      </c>
      <c r="H476" s="37">
        <v>2508800</v>
      </c>
      <c r="I476" s="21">
        <f t="shared" si="9"/>
        <v>56198962516.97</v>
      </c>
      <c r="J476" s="25" t="s">
        <v>37</v>
      </c>
    </row>
    <row r="477" spans="1:10" ht="25.5">
      <c r="A477" s="19" t="s">
        <v>772</v>
      </c>
      <c r="B477" s="19" t="s">
        <v>29</v>
      </c>
      <c r="C477" s="19" t="s">
        <v>999</v>
      </c>
      <c r="D477" s="20">
        <v>68834</v>
      </c>
      <c r="E477" s="19" t="s">
        <v>35</v>
      </c>
      <c r="F477" s="19" t="s">
        <v>1000</v>
      </c>
      <c r="G477" s="21">
        <v>0</v>
      </c>
      <c r="H477" s="37">
        <v>2421400</v>
      </c>
      <c r="I477" s="21">
        <f t="shared" si="9"/>
        <v>56196541116.97</v>
      </c>
      <c r="J477" s="25" t="s">
        <v>37</v>
      </c>
    </row>
    <row r="478" spans="1:10" ht="25.5">
      <c r="A478" s="19" t="s">
        <v>772</v>
      </c>
      <c r="B478" s="19" t="s">
        <v>29</v>
      </c>
      <c r="C478" s="19" t="s">
        <v>1001</v>
      </c>
      <c r="D478" s="20">
        <v>68835</v>
      </c>
      <c r="E478" s="19" t="s">
        <v>35</v>
      </c>
      <c r="F478" s="19" t="s">
        <v>1002</v>
      </c>
      <c r="G478" s="21">
        <v>0</v>
      </c>
      <c r="H478" s="37">
        <v>13515000</v>
      </c>
      <c r="I478" s="21">
        <f t="shared" si="9"/>
        <v>56183026116.97</v>
      </c>
      <c r="J478" s="25" t="s">
        <v>37</v>
      </c>
    </row>
    <row r="479" spans="1:10" ht="25.5">
      <c r="A479" s="19" t="s">
        <v>772</v>
      </c>
      <c r="B479" s="19" t="s">
        <v>29</v>
      </c>
      <c r="C479" s="19" t="s">
        <v>1003</v>
      </c>
      <c r="D479" s="20">
        <v>68836</v>
      </c>
      <c r="E479" s="19" t="s">
        <v>35</v>
      </c>
      <c r="F479" s="19" t="s">
        <v>1004</v>
      </c>
      <c r="G479" s="21">
        <v>0</v>
      </c>
      <c r="H479" s="37">
        <v>2638800</v>
      </c>
      <c r="I479" s="21">
        <f t="shared" si="9"/>
        <v>56180387316.97</v>
      </c>
      <c r="J479" s="25" t="s">
        <v>37</v>
      </c>
    </row>
    <row r="480" spans="1:10" ht="25.5">
      <c r="A480" s="19" t="s">
        <v>772</v>
      </c>
      <c r="B480" s="19" t="s">
        <v>29</v>
      </c>
      <c r="C480" s="19" t="s">
        <v>1005</v>
      </c>
      <c r="D480" s="20">
        <v>68837</v>
      </c>
      <c r="E480" s="19" t="s">
        <v>35</v>
      </c>
      <c r="F480" s="19" t="s">
        <v>1006</v>
      </c>
      <c r="G480" s="21">
        <v>0</v>
      </c>
      <c r="H480" s="37">
        <v>1527500</v>
      </c>
      <c r="I480" s="21">
        <f t="shared" si="9"/>
        <v>56178859816.97</v>
      </c>
      <c r="J480" s="25" t="s">
        <v>37</v>
      </c>
    </row>
    <row r="481" spans="1:10" ht="25.5">
      <c r="A481" s="19" t="s">
        <v>772</v>
      </c>
      <c r="B481" s="19" t="s">
        <v>29</v>
      </c>
      <c r="C481" s="19" t="s">
        <v>1007</v>
      </c>
      <c r="D481" s="20">
        <v>68838</v>
      </c>
      <c r="E481" s="19" t="s">
        <v>35</v>
      </c>
      <c r="F481" s="19" t="s">
        <v>1008</v>
      </c>
      <c r="G481" s="21">
        <v>0</v>
      </c>
      <c r="H481" s="37">
        <v>9576600</v>
      </c>
      <c r="I481" s="21">
        <f t="shared" si="9"/>
        <v>56169283216.97</v>
      </c>
      <c r="J481" s="25" t="s">
        <v>37</v>
      </c>
    </row>
    <row r="482" spans="1:10" ht="25.5">
      <c r="A482" s="19" t="s">
        <v>772</v>
      </c>
      <c r="B482" s="19" t="s">
        <v>29</v>
      </c>
      <c r="C482" s="19" t="s">
        <v>1009</v>
      </c>
      <c r="D482" s="20">
        <v>68839</v>
      </c>
      <c r="E482" s="19" t="s">
        <v>35</v>
      </c>
      <c r="F482" s="19" t="s">
        <v>1010</v>
      </c>
      <c r="G482" s="21">
        <v>0</v>
      </c>
      <c r="H482" s="37">
        <v>4749000</v>
      </c>
      <c r="I482" s="21">
        <f t="shared" si="9"/>
        <v>56164534216.97</v>
      </c>
      <c r="J482" s="25" t="s">
        <v>37</v>
      </c>
    </row>
    <row r="483" spans="1:10" ht="25.5">
      <c r="A483" s="19" t="s">
        <v>772</v>
      </c>
      <c r="B483" s="19" t="s">
        <v>29</v>
      </c>
      <c r="C483" s="19" t="s">
        <v>1011</v>
      </c>
      <c r="D483" s="20">
        <v>68840</v>
      </c>
      <c r="E483" s="19" t="s">
        <v>35</v>
      </c>
      <c r="F483" s="19" t="s">
        <v>1012</v>
      </c>
      <c r="G483" s="21">
        <v>0</v>
      </c>
      <c r="H483" s="37">
        <v>4256700</v>
      </c>
      <c r="I483" s="21">
        <f t="shared" si="9"/>
        <v>56160277516.97</v>
      </c>
      <c r="J483" s="25" t="s">
        <v>37</v>
      </c>
    </row>
    <row r="484" spans="1:10" ht="25.5">
      <c r="A484" s="19" t="s">
        <v>772</v>
      </c>
      <c r="B484" s="19" t="s">
        <v>29</v>
      </c>
      <c r="C484" s="19" t="s">
        <v>1013</v>
      </c>
      <c r="D484" s="20">
        <v>68841</v>
      </c>
      <c r="E484" s="19" t="s">
        <v>35</v>
      </c>
      <c r="F484" s="19" t="s">
        <v>1014</v>
      </c>
      <c r="G484" s="21">
        <v>0</v>
      </c>
      <c r="H484" s="37">
        <v>14390100</v>
      </c>
      <c r="I484" s="21">
        <f t="shared" si="9"/>
        <v>56145887416.97</v>
      </c>
      <c r="J484" s="25" t="s">
        <v>37</v>
      </c>
    </row>
    <row r="485" spans="1:10" ht="25.5">
      <c r="A485" s="19" t="s">
        <v>772</v>
      </c>
      <c r="B485" s="19" t="s">
        <v>29</v>
      </c>
      <c r="C485" s="19" t="s">
        <v>1015</v>
      </c>
      <c r="D485" s="20">
        <v>68842</v>
      </c>
      <c r="E485" s="19" t="s">
        <v>35</v>
      </c>
      <c r="F485" s="19" t="s">
        <v>1016</v>
      </c>
      <c r="G485" s="21">
        <v>0</v>
      </c>
      <c r="H485" s="37">
        <v>5892700</v>
      </c>
      <c r="I485" s="21">
        <f t="shared" si="9"/>
        <v>56139994716.97</v>
      </c>
      <c r="J485" s="25" t="s">
        <v>37</v>
      </c>
    </row>
    <row r="486" spans="1:10" ht="25.5">
      <c r="A486" s="19" t="s">
        <v>772</v>
      </c>
      <c r="B486" s="19" t="s">
        <v>29</v>
      </c>
      <c r="C486" s="19" t="s">
        <v>1017</v>
      </c>
      <c r="D486" s="20">
        <v>68843</v>
      </c>
      <c r="E486" s="19" t="s">
        <v>35</v>
      </c>
      <c r="F486" s="19" t="s">
        <v>1018</v>
      </c>
      <c r="G486" s="21">
        <v>0</v>
      </c>
      <c r="H486" s="37">
        <v>5397600</v>
      </c>
      <c r="I486" s="21">
        <f t="shared" si="9"/>
        <v>56134597116.97</v>
      </c>
      <c r="J486" s="25" t="s">
        <v>37</v>
      </c>
    </row>
    <row r="487" spans="1:10" ht="25.5">
      <c r="A487" s="19" t="s">
        <v>772</v>
      </c>
      <c r="B487" s="19" t="s">
        <v>29</v>
      </c>
      <c r="C487" s="19" t="s">
        <v>1019</v>
      </c>
      <c r="D487" s="20">
        <v>68844</v>
      </c>
      <c r="E487" s="19" t="s">
        <v>35</v>
      </c>
      <c r="F487" s="19" t="s">
        <v>1020</v>
      </c>
      <c r="G487" s="21">
        <v>0</v>
      </c>
      <c r="H487" s="37">
        <v>1366600</v>
      </c>
      <c r="I487" s="21">
        <f t="shared" si="9"/>
        <v>56133230516.97</v>
      </c>
      <c r="J487" s="25" t="s">
        <v>37</v>
      </c>
    </row>
    <row r="488" spans="1:10" ht="25.5">
      <c r="A488" s="19" t="s">
        <v>772</v>
      </c>
      <c r="B488" s="19" t="s">
        <v>29</v>
      </c>
      <c r="C488" s="19" t="s">
        <v>1021</v>
      </c>
      <c r="D488" s="20">
        <v>68845</v>
      </c>
      <c r="E488" s="19" t="s">
        <v>35</v>
      </c>
      <c r="F488" s="19" t="s">
        <v>1022</v>
      </c>
      <c r="G488" s="21">
        <v>0</v>
      </c>
      <c r="H488" s="37">
        <v>233700</v>
      </c>
      <c r="I488" s="21">
        <f t="shared" si="9"/>
        <v>56132996816.97</v>
      </c>
      <c r="J488" s="25" t="s">
        <v>37</v>
      </c>
    </row>
    <row r="489" spans="1:10" ht="25.5">
      <c r="A489" s="19" t="s">
        <v>772</v>
      </c>
      <c r="B489" s="19" t="s">
        <v>29</v>
      </c>
      <c r="C489" s="19" t="s">
        <v>1023</v>
      </c>
      <c r="D489" s="20">
        <v>68846</v>
      </c>
      <c r="E489" s="19" t="s">
        <v>35</v>
      </c>
      <c r="F489" s="19" t="s">
        <v>1024</v>
      </c>
      <c r="G489" s="21">
        <v>0</v>
      </c>
      <c r="H489" s="37">
        <v>359200</v>
      </c>
      <c r="I489" s="21">
        <f t="shared" si="9"/>
        <v>56132637616.97</v>
      </c>
      <c r="J489" s="25" t="s">
        <v>37</v>
      </c>
    </row>
    <row r="490" spans="1:10" ht="25.5">
      <c r="A490" s="19" t="s">
        <v>772</v>
      </c>
      <c r="B490" s="19" t="s">
        <v>29</v>
      </c>
      <c r="C490" s="19" t="s">
        <v>1025</v>
      </c>
      <c r="D490" s="20">
        <v>68847</v>
      </c>
      <c r="E490" s="19" t="s">
        <v>35</v>
      </c>
      <c r="F490" s="19" t="s">
        <v>1026</v>
      </c>
      <c r="G490" s="21">
        <v>0</v>
      </c>
      <c r="H490" s="37">
        <v>4555500</v>
      </c>
      <c r="I490" s="21">
        <f t="shared" si="9"/>
        <v>56128082116.97</v>
      </c>
      <c r="J490" s="25" t="s">
        <v>37</v>
      </c>
    </row>
    <row r="491" spans="1:10" ht="25.5">
      <c r="A491" s="19" t="s">
        <v>772</v>
      </c>
      <c r="B491" s="19" t="s">
        <v>29</v>
      </c>
      <c r="C491" s="19" t="s">
        <v>1027</v>
      </c>
      <c r="D491" s="20">
        <v>68848</v>
      </c>
      <c r="E491" s="19" t="s">
        <v>35</v>
      </c>
      <c r="F491" s="19" t="s">
        <v>1028</v>
      </c>
      <c r="G491" s="21">
        <v>0</v>
      </c>
      <c r="H491" s="37">
        <v>7671100</v>
      </c>
      <c r="I491" s="21">
        <f t="shared" si="9"/>
        <v>56120411016.97</v>
      </c>
      <c r="J491" s="25" t="s">
        <v>37</v>
      </c>
    </row>
    <row r="492" spans="1:10" ht="25.5">
      <c r="A492" s="19" t="s">
        <v>772</v>
      </c>
      <c r="B492" s="19" t="s">
        <v>29</v>
      </c>
      <c r="C492" s="19" t="s">
        <v>1029</v>
      </c>
      <c r="D492" s="20">
        <v>68849</v>
      </c>
      <c r="E492" s="19" t="s">
        <v>35</v>
      </c>
      <c r="F492" s="19" t="s">
        <v>1030</v>
      </c>
      <c r="G492" s="21">
        <v>0</v>
      </c>
      <c r="H492" s="37">
        <v>1779700</v>
      </c>
      <c r="I492" s="21">
        <f t="shared" si="9"/>
        <v>56118631316.97</v>
      </c>
      <c r="J492" s="25" t="s">
        <v>37</v>
      </c>
    </row>
    <row r="493" spans="1:10" ht="25.5">
      <c r="A493" s="19" t="s">
        <v>772</v>
      </c>
      <c r="B493" s="19" t="s">
        <v>29</v>
      </c>
      <c r="C493" s="19" t="s">
        <v>1031</v>
      </c>
      <c r="D493" s="20">
        <v>68850</v>
      </c>
      <c r="E493" s="19" t="s">
        <v>35</v>
      </c>
      <c r="F493" s="19" t="s">
        <v>1032</v>
      </c>
      <c r="G493" s="21">
        <v>0</v>
      </c>
      <c r="H493" s="37">
        <v>14369300</v>
      </c>
      <c r="I493" s="21">
        <f t="shared" si="9"/>
        <v>56104262016.97</v>
      </c>
      <c r="J493" s="25" t="s">
        <v>37</v>
      </c>
    </row>
    <row r="494" spans="1:10" ht="25.5">
      <c r="A494" s="19" t="s">
        <v>772</v>
      </c>
      <c r="B494" s="19" t="s">
        <v>29</v>
      </c>
      <c r="C494" s="19" t="s">
        <v>1033</v>
      </c>
      <c r="D494" s="20">
        <v>68851</v>
      </c>
      <c r="E494" s="19" t="s">
        <v>35</v>
      </c>
      <c r="F494" s="19" t="s">
        <v>1034</v>
      </c>
      <c r="G494" s="21">
        <v>0</v>
      </c>
      <c r="H494" s="94">
        <v>5322000</v>
      </c>
      <c r="I494" s="21">
        <f t="shared" si="9"/>
        <v>56098940016.97</v>
      </c>
      <c r="J494" s="25" t="s">
        <v>37</v>
      </c>
    </row>
    <row r="495" spans="1:10" ht="25.5">
      <c r="A495" s="19" t="s">
        <v>772</v>
      </c>
      <c r="B495" s="19" t="s">
        <v>29</v>
      </c>
      <c r="C495" s="19" t="s">
        <v>1035</v>
      </c>
      <c r="D495" s="20">
        <v>68852</v>
      </c>
      <c r="E495" s="19" t="s">
        <v>35</v>
      </c>
      <c r="F495" s="19" t="s">
        <v>1036</v>
      </c>
      <c r="G495" s="21">
        <v>0</v>
      </c>
      <c r="H495" s="37">
        <v>36200</v>
      </c>
      <c r="I495" s="21">
        <f t="shared" si="9"/>
        <v>56098903816.97</v>
      </c>
      <c r="J495" s="25" t="s">
        <v>37</v>
      </c>
    </row>
    <row r="496" spans="1:10" ht="25.5">
      <c r="A496" s="19" t="s">
        <v>772</v>
      </c>
      <c r="B496" s="19" t="s">
        <v>29</v>
      </c>
      <c r="C496" s="19" t="s">
        <v>1037</v>
      </c>
      <c r="D496" s="20">
        <v>68853</v>
      </c>
      <c r="E496" s="19" t="s">
        <v>35</v>
      </c>
      <c r="F496" s="19" t="s">
        <v>1038</v>
      </c>
      <c r="G496" s="21">
        <v>0</v>
      </c>
      <c r="H496" s="37">
        <v>54200</v>
      </c>
      <c r="I496" s="21">
        <f t="shared" si="9"/>
        <v>56098849616.97</v>
      </c>
      <c r="J496" s="25" t="s">
        <v>37</v>
      </c>
    </row>
    <row r="497" spans="1:10" ht="25.5">
      <c r="A497" s="19" t="s">
        <v>772</v>
      </c>
      <c r="B497" s="19" t="s">
        <v>29</v>
      </c>
      <c r="C497" s="19" t="s">
        <v>1039</v>
      </c>
      <c r="D497" s="20">
        <v>68854</v>
      </c>
      <c r="E497" s="19" t="s">
        <v>35</v>
      </c>
      <c r="F497" s="19" t="s">
        <v>1040</v>
      </c>
      <c r="G497" s="21">
        <v>0</v>
      </c>
      <c r="H497" s="94">
        <v>50100</v>
      </c>
      <c r="I497" s="21">
        <f t="shared" si="9"/>
        <v>56098799516.97</v>
      </c>
      <c r="J497" s="25" t="s">
        <v>37</v>
      </c>
    </row>
    <row r="498" spans="1:10" ht="25.5">
      <c r="A498" s="19" t="s">
        <v>772</v>
      </c>
      <c r="B498" s="19" t="s">
        <v>29</v>
      </c>
      <c r="C498" s="19" t="s">
        <v>1041</v>
      </c>
      <c r="D498" s="20">
        <v>68855</v>
      </c>
      <c r="E498" s="19" t="s">
        <v>35</v>
      </c>
      <c r="F498" s="19" t="s">
        <v>1042</v>
      </c>
      <c r="G498" s="21">
        <v>0</v>
      </c>
      <c r="H498" s="37">
        <v>18100</v>
      </c>
      <c r="I498" s="21">
        <f t="shared" si="9"/>
        <v>56098781416.97</v>
      </c>
      <c r="J498" s="25" t="s">
        <v>37</v>
      </c>
    </row>
    <row r="499" spans="1:10" ht="25.5">
      <c r="A499" s="19" t="s">
        <v>772</v>
      </c>
      <c r="B499" s="19" t="s">
        <v>29</v>
      </c>
      <c r="C499" s="19" t="s">
        <v>1043</v>
      </c>
      <c r="D499" s="20">
        <v>68856</v>
      </c>
      <c r="E499" s="19" t="s">
        <v>35</v>
      </c>
      <c r="F499" s="19" t="s">
        <v>1044</v>
      </c>
      <c r="G499" s="21">
        <v>0</v>
      </c>
      <c r="H499" s="37">
        <v>34800</v>
      </c>
      <c r="I499" s="21">
        <f t="shared" si="9"/>
        <v>56098746616.97</v>
      </c>
      <c r="J499" s="25" t="s">
        <v>37</v>
      </c>
    </row>
    <row r="500" spans="1:10" ht="25.5">
      <c r="A500" s="19" t="s">
        <v>772</v>
      </c>
      <c r="B500" s="19" t="s">
        <v>29</v>
      </c>
      <c r="C500" s="19" t="s">
        <v>1045</v>
      </c>
      <c r="D500" s="20">
        <v>68857</v>
      </c>
      <c r="E500" s="19" t="s">
        <v>35</v>
      </c>
      <c r="F500" s="19" t="s">
        <v>1046</v>
      </c>
      <c r="G500" s="21">
        <v>0</v>
      </c>
      <c r="H500" s="37">
        <v>128600</v>
      </c>
      <c r="I500" s="21">
        <f t="shared" si="9"/>
        <v>56098618016.97</v>
      </c>
      <c r="J500" s="25" t="s">
        <v>37</v>
      </c>
    </row>
    <row r="501" spans="1:10" ht="25.5">
      <c r="A501" s="19" t="s">
        <v>772</v>
      </c>
      <c r="B501" s="19" t="s">
        <v>29</v>
      </c>
      <c r="C501" s="19" t="s">
        <v>1047</v>
      </c>
      <c r="D501" s="20">
        <v>68858</v>
      </c>
      <c r="E501" s="19" t="s">
        <v>35</v>
      </c>
      <c r="F501" s="19" t="s">
        <v>1048</v>
      </c>
      <c r="G501" s="21">
        <v>0</v>
      </c>
      <c r="H501" s="163">
        <v>1967156767</v>
      </c>
      <c r="I501" s="21">
        <f t="shared" si="9"/>
        <v>54131461249.97</v>
      </c>
      <c r="J501" s="25" t="s">
        <v>37</v>
      </c>
    </row>
    <row r="502" spans="1:10" ht="24">
      <c r="A502" s="19" t="s">
        <v>772</v>
      </c>
      <c r="B502" s="19" t="s">
        <v>29</v>
      </c>
      <c r="C502" s="19" t="s">
        <v>1049</v>
      </c>
      <c r="D502" s="20">
        <v>68859</v>
      </c>
      <c r="E502" s="19" t="s">
        <v>35</v>
      </c>
      <c r="F502" s="19" t="s">
        <v>1050</v>
      </c>
      <c r="G502" s="21">
        <v>0</v>
      </c>
      <c r="H502" s="163">
        <v>231049888</v>
      </c>
      <c r="I502" s="21">
        <f t="shared" si="9"/>
        <v>53900411361.97</v>
      </c>
      <c r="J502" s="25" t="s">
        <v>37</v>
      </c>
    </row>
    <row r="503" spans="1:10" ht="24">
      <c r="A503" s="19" t="s">
        <v>772</v>
      </c>
      <c r="B503" s="19" t="s">
        <v>29</v>
      </c>
      <c r="C503" s="19" t="s">
        <v>1051</v>
      </c>
      <c r="D503" s="20">
        <v>68860</v>
      </c>
      <c r="E503" s="19" t="s">
        <v>35</v>
      </c>
      <c r="F503" s="19" t="s">
        <v>1052</v>
      </c>
      <c r="G503" s="21">
        <v>0</v>
      </c>
      <c r="H503" s="163">
        <v>122310119</v>
      </c>
      <c r="I503" s="21">
        <f t="shared" si="9"/>
        <v>53778101242.97</v>
      </c>
      <c r="J503" s="25" t="s">
        <v>37</v>
      </c>
    </row>
    <row r="504" spans="1:10" ht="24">
      <c r="A504" s="19" t="s">
        <v>772</v>
      </c>
      <c r="B504" s="19" t="s">
        <v>29</v>
      </c>
      <c r="C504" s="19" t="s">
        <v>1053</v>
      </c>
      <c r="D504" s="20">
        <v>68861</v>
      </c>
      <c r="E504" s="19" t="s">
        <v>35</v>
      </c>
      <c r="F504" s="19" t="s">
        <v>1054</v>
      </c>
      <c r="G504" s="21">
        <v>0</v>
      </c>
      <c r="H504" s="163">
        <v>184325190</v>
      </c>
      <c r="I504" s="21">
        <f t="shared" si="9"/>
        <v>53593776052.97</v>
      </c>
      <c r="J504" s="25" t="s">
        <v>37</v>
      </c>
    </row>
    <row r="505" spans="1:10" ht="24">
      <c r="A505" s="19" t="s">
        <v>772</v>
      </c>
      <c r="B505" s="19" t="s">
        <v>29</v>
      </c>
      <c r="C505" s="19" t="s">
        <v>1055</v>
      </c>
      <c r="D505" s="20">
        <v>68862</v>
      </c>
      <c r="E505" s="19" t="s">
        <v>35</v>
      </c>
      <c r="F505" s="19" t="s">
        <v>1056</v>
      </c>
      <c r="G505" s="21">
        <v>0</v>
      </c>
      <c r="H505" s="163">
        <v>121928609</v>
      </c>
      <c r="I505" s="21">
        <f t="shared" si="9"/>
        <v>53471847443.97</v>
      </c>
      <c r="J505" s="25" t="s">
        <v>37</v>
      </c>
    </row>
    <row r="506" spans="1:10" ht="24">
      <c r="A506" s="19" t="s">
        <v>772</v>
      </c>
      <c r="B506" s="19" t="s">
        <v>29</v>
      </c>
      <c r="C506" s="19" t="s">
        <v>1057</v>
      </c>
      <c r="D506" s="20">
        <v>68863</v>
      </c>
      <c r="E506" s="19" t="s">
        <v>35</v>
      </c>
      <c r="F506" s="19" t="s">
        <v>1058</v>
      </c>
      <c r="G506" s="21">
        <v>0</v>
      </c>
      <c r="H506" s="163">
        <v>68310799</v>
      </c>
      <c r="I506" s="21">
        <f t="shared" si="9"/>
        <v>53403536644.97</v>
      </c>
      <c r="J506" s="25" t="s">
        <v>37</v>
      </c>
    </row>
    <row r="507" spans="1:10" ht="24">
      <c r="A507" s="19" t="s">
        <v>772</v>
      </c>
      <c r="B507" s="19" t="s">
        <v>29</v>
      </c>
      <c r="C507" s="19" t="s">
        <v>1059</v>
      </c>
      <c r="D507" s="20">
        <v>68864</v>
      </c>
      <c r="E507" s="19" t="s">
        <v>35</v>
      </c>
      <c r="F507" s="19" t="s">
        <v>1060</v>
      </c>
      <c r="G507" s="21">
        <v>0</v>
      </c>
      <c r="H507" s="163">
        <v>49258895</v>
      </c>
      <c r="I507" s="21">
        <f t="shared" si="9"/>
        <v>53354277749.97</v>
      </c>
      <c r="J507" s="25" t="s">
        <v>37</v>
      </c>
    </row>
    <row r="508" spans="1:10" ht="24">
      <c r="A508" s="19" t="s">
        <v>772</v>
      </c>
      <c r="B508" s="19" t="s">
        <v>29</v>
      </c>
      <c r="C508" s="19" t="s">
        <v>1061</v>
      </c>
      <c r="D508" s="20">
        <v>68865</v>
      </c>
      <c r="E508" s="19" t="s">
        <v>35</v>
      </c>
      <c r="F508" s="19" t="s">
        <v>1062</v>
      </c>
      <c r="G508" s="21">
        <v>0</v>
      </c>
      <c r="H508" s="163">
        <v>13361894</v>
      </c>
      <c r="I508" s="21">
        <f t="shared" si="9"/>
        <v>53340915855.97</v>
      </c>
      <c r="J508" s="25" t="s">
        <v>37</v>
      </c>
    </row>
    <row r="509" spans="1:10" ht="24">
      <c r="A509" s="19" t="s">
        <v>772</v>
      </c>
      <c r="B509" s="19" t="s">
        <v>29</v>
      </c>
      <c r="C509" s="19" t="s">
        <v>1063</v>
      </c>
      <c r="D509" s="20">
        <v>68866</v>
      </c>
      <c r="E509" s="19" t="s">
        <v>35</v>
      </c>
      <c r="F509" s="19" t="s">
        <v>1064</v>
      </c>
      <c r="G509" s="21">
        <v>0</v>
      </c>
      <c r="H509" s="163">
        <v>43367270</v>
      </c>
      <c r="I509" s="21">
        <f t="shared" si="9"/>
        <v>53297548585.97</v>
      </c>
      <c r="J509" s="25" t="s">
        <v>37</v>
      </c>
    </row>
    <row r="510" spans="1:10" ht="24">
      <c r="A510" s="19" t="s">
        <v>772</v>
      </c>
      <c r="B510" s="19" t="s">
        <v>29</v>
      </c>
      <c r="C510" s="19" t="s">
        <v>1065</v>
      </c>
      <c r="D510" s="20">
        <v>68867</v>
      </c>
      <c r="E510" s="19" t="s">
        <v>35</v>
      </c>
      <c r="F510" s="19" t="s">
        <v>1066</v>
      </c>
      <c r="G510" s="21">
        <v>0</v>
      </c>
      <c r="H510" s="163">
        <v>21170506</v>
      </c>
      <c r="I510" s="21">
        <f t="shared" si="9"/>
        <v>53276378079.97</v>
      </c>
      <c r="J510" s="25" t="s">
        <v>37</v>
      </c>
    </row>
    <row r="511" spans="1:10" ht="24">
      <c r="A511" s="19" t="s">
        <v>772</v>
      </c>
      <c r="B511" s="19" t="s">
        <v>29</v>
      </c>
      <c r="C511" s="19" t="s">
        <v>1067</v>
      </c>
      <c r="D511" s="20">
        <v>68868</v>
      </c>
      <c r="E511" s="19" t="s">
        <v>35</v>
      </c>
      <c r="F511" s="19" t="s">
        <v>1068</v>
      </c>
      <c r="G511" s="21">
        <v>0</v>
      </c>
      <c r="H511" s="163">
        <v>29956570</v>
      </c>
      <c r="I511" s="21">
        <f t="shared" si="9"/>
        <v>53246421509.97</v>
      </c>
      <c r="J511" s="25" t="s">
        <v>37</v>
      </c>
    </row>
    <row r="512" spans="1:10" ht="24">
      <c r="A512" s="19" t="s">
        <v>772</v>
      </c>
      <c r="B512" s="19" t="s">
        <v>29</v>
      </c>
      <c r="C512" s="19" t="s">
        <v>1069</v>
      </c>
      <c r="D512" s="20">
        <v>68869</v>
      </c>
      <c r="E512" s="19" t="s">
        <v>35</v>
      </c>
      <c r="F512" s="19" t="s">
        <v>1070</v>
      </c>
      <c r="G512" s="21">
        <v>0</v>
      </c>
      <c r="H512" s="163">
        <v>19761890</v>
      </c>
      <c r="I512" s="21">
        <f t="shared" si="9"/>
        <v>53226659619.97</v>
      </c>
      <c r="J512" s="25" t="s">
        <v>37</v>
      </c>
    </row>
    <row r="513" spans="1:10" ht="24">
      <c r="A513" s="19" t="s">
        <v>772</v>
      </c>
      <c r="B513" s="19" t="s">
        <v>29</v>
      </c>
      <c r="C513" s="19" t="s">
        <v>1071</v>
      </c>
      <c r="D513" s="20">
        <v>68870</v>
      </c>
      <c r="E513" s="19" t="s">
        <v>35</v>
      </c>
      <c r="F513" s="19" t="s">
        <v>1072</v>
      </c>
      <c r="G513" s="21">
        <v>0</v>
      </c>
      <c r="H513" s="163">
        <v>56693820</v>
      </c>
      <c r="I513" s="21">
        <f t="shared" si="9"/>
        <v>53169965799.97</v>
      </c>
      <c r="J513" s="25" t="s">
        <v>37</v>
      </c>
    </row>
    <row r="514" spans="1:10" ht="24">
      <c r="A514" s="19" t="s">
        <v>772</v>
      </c>
      <c r="B514" s="19" t="s">
        <v>29</v>
      </c>
      <c r="C514" s="19" t="s">
        <v>1073</v>
      </c>
      <c r="D514" s="20">
        <v>68871</v>
      </c>
      <c r="E514" s="19" t="s">
        <v>35</v>
      </c>
      <c r="F514" s="19" t="s">
        <v>1074</v>
      </c>
      <c r="G514" s="21">
        <v>0</v>
      </c>
      <c r="H514" s="163">
        <v>11603919</v>
      </c>
      <c r="I514" s="21">
        <f t="shared" si="9"/>
        <v>53158361880.97</v>
      </c>
      <c r="J514" s="25" t="s">
        <v>37</v>
      </c>
    </row>
    <row r="515" spans="1:10" ht="24">
      <c r="A515" s="19" t="s">
        <v>772</v>
      </c>
      <c r="B515" s="19" t="s">
        <v>29</v>
      </c>
      <c r="C515" s="19" t="s">
        <v>1075</v>
      </c>
      <c r="D515" s="20">
        <v>68872</v>
      </c>
      <c r="E515" s="19" t="s">
        <v>35</v>
      </c>
      <c r="F515" s="19" t="s">
        <v>1076</v>
      </c>
      <c r="G515" s="21">
        <v>0</v>
      </c>
      <c r="H515" s="163">
        <v>8262668</v>
      </c>
      <c r="I515" s="21">
        <f t="shared" si="9"/>
        <v>53150099212.97</v>
      </c>
      <c r="J515" s="25" t="s">
        <v>37</v>
      </c>
    </row>
    <row r="516" spans="1:10" ht="24">
      <c r="A516" s="19" t="s">
        <v>772</v>
      </c>
      <c r="B516" s="19" t="s">
        <v>29</v>
      </c>
      <c r="C516" s="19" t="s">
        <v>1077</v>
      </c>
      <c r="D516" s="20">
        <v>68873</v>
      </c>
      <c r="E516" s="19" t="s">
        <v>35</v>
      </c>
      <c r="F516" s="19" t="s">
        <v>1078</v>
      </c>
      <c r="G516" s="21">
        <v>0</v>
      </c>
      <c r="H516" s="163">
        <v>6874600</v>
      </c>
      <c r="I516" s="21">
        <f t="shared" si="9"/>
        <v>53143224612.97</v>
      </c>
      <c r="J516" s="25" t="s">
        <v>37</v>
      </c>
    </row>
    <row r="517" spans="1:10" ht="24">
      <c r="A517" s="19" t="s">
        <v>772</v>
      </c>
      <c r="B517" s="19" t="s">
        <v>29</v>
      </c>
      <c r="C517" s="19" t="s">
        <v>1079</v>
      </c>
      <c r="D517" s="20">
        <v>68874</v>
      </c>
      <c r="E517" s="19" t="s">
        <v>35</v>
      </c>
      <c r="F517" s="19" t="s">
        <v>1080</v>
      </c>
      <c r="G517" s="21">
        <v>0</v>
      </c>
      <c r="H517" s="163">
        <v>3533450</v>
      </c>
      <c r="I517" s="21">
        <f aca="true" t="shared" si="10" ref="I517:I576">+I516+G517-H517</f>
        <v>53139691162.97</v>
      </c>
      <c r="J517" s="25" t="s">
        <v>37</v>
      </c>
    </row>
    <row r="518" spans="1:10" ht="24">
      <c r="A518" s="19" t="s">
        <v>772</v>
      </c>
      <c r="B518" s="19" t="s">
        <v>29</v>
      </c>
      <c r="C518" s="19" t="s">
        <v>1081</v>
      </c>
      <c r="D518" s="20">
        <v>68875</v>
      </c>
      <c r="E518" s="19" t="s">
        <v>35</v>
      </c>
      <c r="F518" s="19" t="s">
        <v>1082</v>
      </c>
      <c r="G518" s="21">
        <v>0</v>
      </c>
      <c r="H518" s="163">
        <v>6327530</v>
      </c>
      <c r="I518" s="21">
        <f t="shared" si="10"/>
        <v>53133363632.97</v>
      </c>
      <c r="J518" s="25" t="s">
        <v>37</v>
      </c>
    </row>
    <row r="519" spans="1:10" ht="24">
      <c r="A519" s="19" t="s">
        <v>772</v>
      </c>
      <c r="B519" s="19" t="s">
        <v>29</v>
      </c>
      <c r="C519" s="19" t="s">
        <v>1083</v>
      </c>
      <c r="D519" s="20">
        <v>68876</v>
      </c>
      <c r="E519" s="19" t="s">
        <v>35</v>
      </c>
      <c r="F519" s="19" t="s">
        <v>1084</v>
      </c>
      <c r="G519" s="21">
        <v>0</v>
      </c>
      <c r="H519" s="163">
        <v>2737546</v>
      </c>
      <c r="I519" s="21">
        <f t="shared" si="10"/>
        <v>53130626086.97</v>
      </c>
      <c r="J519" s="25" t="s">
        <v>37</v>
      </c>
    </row>
    <row r="520" spans="1:10" ht="24">
      <c r="A520" s="19" t="s">
        <v>772</v>
      </c>
      <c r="B520" s="19" t="s">
        <v>29</v>
      </c>
      <c r="C520" s="19" t="s">
        <v>1085</v>
      </c>
      <c r="D520" s="20">
        <v>68877</v>
      </c>
      <c r="E520" s="19" t="s">
        <v>35</v>
      </c>
      <c r="F520" s="19" t="s">
        <v>1086</v>
      </c>
      <c r="G520" s="21">
        <v>0</v>
      </c>
      <c r="H520" s="163">
        <v>11077258</v>
      </c>
      <c r="I520" s="21">
        <f t="shared" si="10"/>
        <v>53119548828.97</v>
      </c>
      <c r="J520" s="25" t="s">
        <v>37</v>
      </c>
    </row>
    <row r="521" spans="1:10" ht="24">
      <c r="A521" s="19" t="s">
        <v>772</v>
      </c>
      <c r="B521" s="19" t="s">
        <v>29</v>
      </c>
      <c r="C521" s="19" t="s">
        <v>1087</v>
      </c>
      <c r="D521" s="20">
        <v>68878</v>
      </c>
      <c r="E521" s="19" t="s">
        <v>35</v>
      </c>
      <c r="F521" s="19" t="s">
        <v>1088</v>
      </c>
      <c r="G521" s="21">
        <v>0</v>
      </c>
      <c r="H521" s="163">
        <v>2134146</v>
      </c>
      <c r="I521" s="21">
        <f t="shared" si="10"/>
        <v>53117414682.97</v>
      </c>
      <c r="J521" s="25" t="s">
        <v>37</v>
      </c>
    </row>
    <row r="522" spans="1:10" ht="24">
      <c r="A522" s="19" t="s">
        <v>772</v>
      </c>
      <c r="B522" s="19" t="s">
        <v>29</v>
      </c>
      <c r="C522" s="19" t="s">
        <v>1089</v>
      </c>
      <c r="D522" s="20">
        <v>68879</v>
      </c>
      <c r="E522" s="19" t="s">
        <v>35</v>
      </c>
      <c r="F522" s="19" t="s">
        <v>1090</v>
      </c>
      <c r="G522" s="21">
        <v>0</v>
      </c>
      <c r="H522" s="163">
        <v>4302915</v>
      </c>
      <c r="I522" s="21">
        <f t="shared" si="10"/>
        <v>53113111767.97</v>
      </c>
      <c r="J522" s="25" t="s">
        <v>37</v>
      </c>
    </row>
    <row r="523" spans="1:10" ht="24">
      <c r="A523" s="19" t="s">
        <v>772</v>
      </c>
      <c r="B523" s="19" t="s">
        <v>29</v>
      </c>
      <c r="C523" s="19" t="s">
        <v>1091</v>
      </c>
      <c r="D523" s="20">
        <v>68880</v>
      </c>
      <c r="E523" s="19" t="s">
        <v>35</v>
      </c>
      <c r="F523" s="19" t="s">
        <v>1092</v>
      </c>
      <c r="G523" s="21">
        <v>0</v>
      </c>
      <c r="H523" s="163">
        <v>5251166</v>
      </c>
      <c r="I523" s="21">
        <f t="shared" si="10"/>
        <v>53107860601.97</v>
      </c>
      <c r="J523" s="25" t="s">
        <v>37</v>
      </c>
    </row>
    <row r="524" spans="1:10" ht="24">
      <c r="A524" s="19" t="s">
        <v>772</v>
      </c>
      <c r="B524" s="19" t="s">
        <v>29</v>
      </c>
      <c r="C524" s="19" t="s">
        <v>1093</v>
      </c>
      <c r="D524" s="20">
        <v>68881</v>
      </c>
      <c r="E524" s="19" t="s">
        <v>35</v>
      </c>
      <c r="F524" s="19" t="s">
        <v>1094</v>
      </c>
      <c r="G524" s="21">
        <v>0</v>
      </c>
      <c r="H524" s="163">
        <v>6889864</v>
      </c>
      <c r="I524" s="21">
        <f t="shared" si="10"/>
        <v>53100970737.97</v>
      </c>
      <c r="J524" s="25" t="s">
        <v>37</v>
      </c>
    </row>
    <row r="525" spans="1:10" ht="24">
      <c r="A525" s="19" t="s">
        <v>772</v>
      </c>
      <c r="B525" s="19" t="s">
        <v>29</v>
      </c>
      <c r="C525" s="19" t="s">
        <v>1095</v>
      </c>
      <c r="D525" s="20">
        <v>68882</v>
      </c>
      <c r="E525" s="19" t="s">
        <v>35</v>
      </c>
      <c r="F525" s="19" t="s">
        <v>1096</v>
      </c>
      <c r="G525" s="21">
        <v>0</v>
      </c>
      <c r="H525" s="163">
        <v>2472950</v>
      </c>
      <c r="I525" s="21">
        <f t="shared" si="10"/>
        <v>53098497787.97</v>
      </c>
      <c r="J525" s="25" t="s">
        <v>37</v>
      </c>
    </row>
    <row r="526" spans="1:10" ht="24">
      <c r="A526" s="19" t="s">
        <v>772</v>
      </c>
      <c r="B526" s="19" t="s">
        <v>29</v>
      </c>
      <c r="C526" s="19" t="s">
        <v>1097</v>
      </c>
      <c r="D526" s="20">
        <v>68883</v>
      </c>
      <c r="E526" s="19" t="s">
        <v>35</v>
      </c>
      <c r="F526" s="19" t="s">
        <v>1098</v>
      </c>
      <c r="G526" s="21">
        <v>0</v>
      </c>
      <c r="H526" s="163">
        <v>9067365</v>
      </c>
      <c r="I526" s="21">
        <f t="shared" si="10"/>
        <v>53089430422.97</v>
      </c>
      <c r="J526" s="25" t="s">
        <v>37</v>
      </c>
    </row>
    <row r="527" spans="1:10" ht="24">
      <c r="A527" s="19" t="s">
        <v>772</v>
      </c>
      <c r="B527" s="19" t="s">
        <v>29</v>
      </c>
      <c r="C527" s="19" t="s">
        <v>1099</v>
      </c>
      <c r="D527" s="20">
        <v>68884</v>
      </c>
      <c r="E527" s="19" t="s">
        <v>35</v>
      </c>
      <c r="F527" s="19" t="s">
        <v>1100</v>
      </c>
      <c r="G527" s="21">
        <v>0</v>
      </c>
      <c r="H527" s="163">
        <v>8470640</v>
      </c>
      <c r="I527" s="21">
        <f t="shared" si="10"/>
        <v>53080959782.97</v>
      </c>
      <c r="J527" s="25" t="s">
        <v>37</v>
      </c>
    </row>
    <row r="528" spans="1:10" ht="24">
      <c r="A528" s="19" t="s">
        <v>772</v>
      </c>
      <c r="B528" s="19" t="s">
        <v>29</v>
      </c>
      <c r="C528" s="19" t="s">
        <v>1101</v>
      </c>
      <c r="D528" s="20">
        <v>68885</v>
      </c>
      <c r="E528" s="19" t="s">
        <v>35</v>
      </c>
      <c r="F528" s="19" t="s">
        <v>1102</v>
      </c>
      <c r="G528" s="21">
        <v>0</v>
      </c>
      <c r="H528" s="163">
        <v>3975015</v>
      </c>
      <c r="I528" s="21">
        <f t="shared" si="10"/>
        <v>53076984767.97</v>
      </c>
      <c r="J528" s="25" t="s">
        <v>37</v>
      </c>
    </row>
    <row r="529" spans="1:10" ht="24">
      <c r="A529" s="19" t="s">
        <v>772</v>
      </c>
      <c r="B529" s="19" t="s">
        <v>29</v>
      </c>
      <c r="C529" s="19" t="s">
        <v>1103</v>
      </c>
      <c r="D529" s="20">
        <v>68886</v>
      </c>
      <c r="E529" s="19" t="s">
        <v>35</v>
      </c>
      <c r="F529" s="19" t="s">
        <v>1104</v>
      </c>
      <c r="G529" s="21">
        <v>0</v>
      </c>
      <c r="H529" s="163">
        <v>8207485</v>
      </c>
      <c r="I529" s="21">
        <f t="shared" si="10"/>
        <v>53068777282.97</v>
      </c>
      <c r="J529" s="25" t="s">
        <v>37</v>
      </c>
    </row>
    <row r="530" spans="1:10" ht="24">
      <c r="A530" s="19" t="s">
        <v>772</v>
      </c>
      <c r="B530" s="19" t="s">
        <v>29</v>
      </c>
      <c r="C530" s="19" t="s">
        <v>1105</v>
      </c>
      <c r="D530" s="20">
        <v>68887</v>
      </c>
      <c r="E530" s="19" t="s">
        <v>35</v>
      </c>
      <c r="F530" s="19" t="s">
        <v>1106</v>
      </c>
      <c r="G530" s="21">
        <v>0</v>
      </c>
      <c r="H530" s="163">
        <v>4743705</v>
      </c>
      <c r="I530" s="21">
        <f t="shared" si="10"/>
        <v>53064033577.97</v>
      </c>
      <c r="J530" s="25" t="s">
        <v>37</v>
      </c>
    </row>
    <row r="531" spans="1:10" ht="24">
      <c r="A531" s="19" t="s">
        <v>772</v>
      </c>
      <c r="B531" s="19" t="s">
        <v>29</v>
      </c>
      <c r="C531" s="19" t="s">
        <v>1107</v>
      </c>
      <c r="D531" s="20">
        <v>68888</v>
      </c>
      <c r="E531" s="19" t="s">
        <v>35</v>
      </c>
      <c r="F531" s="19" t="s">
        <v>1108</v>
      </c>
      <c r="G531" s="21">
        <v>0</v>
      </c>
      <c r="H531" s="163">
        <v>69880</v>
      </c>
      <c r="I531" s="21">
        <f t="shared" si="10"/>
        <v>53063963697.97</v>
      </c>
      <c r="J531" s="25" t="s">
        <v>37</v>
      </c>
    </row>
    <row r="532" spans="1:10" ht="24">
      <c r="A532" s="19" t="s">
        <v>772</v>
      </c>
      <c r="B532" s="19" t="s">
        <v>29</v>
      </c>
      <c r="C532" s="19" t="s">
        <v>1109</v>
      </c>
      <c r="D532" s="20">
        <v>68889</v>
      </c>
      <c r="E532" s="19" t="s">
        <v>35</v>
      </c>
      <c r="F532" s="19" t="s">
        <v>1110</v>
      </c>
      <c r="G532" s="21">
        <v>0</v>
      </c>
      <c r="H532" s="163">
        <v>909392</v>
      </c>
      <c r="I532" s="21">
        <f t="shared" si="10"/>
        <v>53063054305.97</v>
      </c>
      <c r="J532" s="25" t="s">
        <v>37</v>
      </c>
    </row>
    <row r="533" spans="1:10" ht="24">
      <c r="A533" s="19" t="s">
        <v>772</v>
      </c>
      <c r="B533" s="19" t="s">
        <v>29</v>
      </c>
      <c r="C533" s="19" t="s">
        <v>1111</v>
      </c>
      <c r="D533" s="20">
        <v>68890</v>
      </c>
      <c r="E533" s="19" t="s">
        <v>35</v>
      </c>
      <c r="F533" s="19" t="s">
        <v>1112</v>
      </c>
      <c r="G533" s="21">
        <v>0</v>
      </c>
      <c r="H533" s="163">
        <v>356900</v>
      </c>
      <c r="I533" s="21">
        <f t="shared" si="10"/>
        <v>53062697405.97</v>
      </c>
      <c r="J533" s="25" t="s">
        <v>37</v>
      </c>
    </row>
    <row r="534" spans="1:10" ht="24">
      <c r="A534" s="19" t="s">
        <v>772</v>
      </c>
      <c r="B534" s="19" t="s">
        <v>29</v>
      </c>
      <c r="C534" s="19" t="s">
        <v>1113</v>
      </c>
      <c r="D534" s="20">
        <v>68891</v>
      </c>
      <c r="E534" s="19" t="s">
        <v>35</v>
      </c>
      <c r="F534" s="19" t="s">
        <v>1114</v>
      </c>
      <c r="G534" s="21">
        <v>0</v>
      </c>
      <c r="H534" s="163">
        <v>553668</v>
      </c>
      <c r="I534" s="21">
        <f t="shared" si="10"/>
        <v>53062143737.97</v>
      </c>
      <c r="J534" s="25" t="s">
        <v>37</v>
      </c>
    </row>
    <row r="535" spans="1:10" ht="24">
      <c r="A535" s="19" t="s">
        <v>772</v>
      </c>
      <c r="B535" s="19" t="s">
        <v>29</v>
      </c>
      <c r="C535" s="19" t="s">
        <v>1115</v>
      </c>
      <c r="D535" s="20">
        <v>68892</v>
      </c>
      <c r="E535" s="19" t="s">
        <v>35</v>
      </c>
      <c r="F535" s="19" t="s">
        <v>1116</v>
      </c>
      <c r="G535" s="21">
        <v>0</v>
      </c>
      <c r="H535" s="163">
        <v>685333</v>
      </c>
      <c r="I535" s="21">
        <f t="shared" si="10"/>
        <v>53061458404.97</v>
      </c>
      <c r="J535" s="25" t="s">
        <v>37</v>
      </c>
    </row>
    <row r="536" spans="1:10" ht="24">
      <c r="A536" s="19" t="s">
        <v>772</v>
      </c>
      <c r="B536" s="19" t="s">
        <v>29</v>
      </c>
      <c r="C536" s="19" t="s">
        <v>1117</v>
      </c>
      <c r="D536" s="20">
        <v>68893</v>
      </c>
      <c r="E536" s="19" t="s">
        <v>35</v>
      </c>
      <c r="F536" s="19" t="s">
        <v>1118</v>
      </c>
      <c r="G536" s="21">
        <v>0</v>
      </c>
      <c r="H536" s="163">
        <v>76000</v>
      </c>
      <c r="I536" s="21">
        <f t="shared" si="10"/>
        <v>53061382404.97</v>
      </c>
      <c r="J536" s="25" t="s">
        <v>37</v>
      </c>
    </row>
    <row r="537" spans="1:10" ht="24">
      <c r="A537" s="19" t="s">
        <v>772</v>
      </c>
      <c r="B537" s="19" t="s">
        <v>29</v>
      </c>
      <c r="C537" s="19" t="s">
        <v>1119</v>
      </c>
      <c r="D537" s="20">
        <v>68894</v>
      </c>
      <c r="E537" s="19" t="s">
        <v>35</v>
      </c>
      <c r="F537" s="19" t="s">
        <v>1120</v>
      </c>
      <c r="G537" s="21">
        <v>0</v>
      </c>
      <c r="H537" s="163">
        <v>1170595</v>
      </c>
      <c r="I537" s="21">
        <f t="shared" si="10"/>
        <v>53060211809.97</v>
      </c>
      <c r="J537" s="25" t="s">
        <v>37</v>
      </c>
    </row>
    <row r="538" spans="1:10" ht="24">
      <c r="A538" s="19" t="s">
        <v>772</v>
      </c>
      <c r="B538" s="19" t="s">
        <v>29</v>
      </c>
      <c r="C538" s="19" t="s">
        <v>1121</v>
      </c>
      <c r="D538" s="20">
        <v>68895</v>
      </c>
      <c r="E538" s="19" t="s">
        <v>35</v>
      </c>
      <c r="F538" s="19" t="s">
        <v>1122</v>
      </c>
      <c r="G538" s="21">
        <v>0</v>
      </c>
      <c r="H538" s="163">
        <v>848401</v>
      </c>
      <c r="I538" s="21">
        <f t="shared" si="10"/>
        <v>53059363408.97</v>
      </c>
      <c r="J538" s="25" t="s">
        <v>37</v>
      </c>
    </row>
    <row r="539" spans="1:10" ht="24">
      <c r="A539" s="19" t="s">
        <v>772</v>
      </c>
      <c r="B539" s="19" t="s">
        <v>29</v>
      </c>
      <c r="C539" s="19" t="s">
        <v>1123</v>
      </c>
      <c r="D539" s="20">
        <v>68896</v>
      </c>
      <c r="E539" s="19" t="s">
        <v>35</v>
      </c>
      <c r="F539" s="19" t="s">
        <v>1124</v>
      </c>
      <c r="G539" s="21">
        <v>0</v>
      </c>
      <c r="H539" s="163">
        <v>1206707</v>
      </c>
      <c r="I539" s="21">
        <f t="shared" si="10"/>
        <v>53058156701.97</v>
      </c>
      <c r="J539" s="25" t="s">
        <v>37</v>
      </c>
    </row>
    <row r="540" spans="1:10" ht="24">
      <c r="A540" s="19" t="s">
        <v>772</v>
      </c>
      <c r="B540" s="19" t="s">
        <v>29</v>
      </c>
      <c r="C540" s="19" t="s">
        <v>1125</v>
      </c>
      <c r="D540" s="20">
        <v>68897</v>
      </c>
      <c r="E540" s="19" t="s">
        <v>35</v>
      </c>
      <c r="F540" s="19" t="s">
        <v>1126</v>
      </c>
      <c r="G540" s="21">
        <v>0</v>
      </c>
      <c r="H540" s="163">
        <v>519900</v>
      </c>
      <c r="I540" s="21">
        <f t="shared" si="10"/>
        <v>53057636801.97</v>
      </c>
      <c r="J540" s="25" t="s">
        <v>37</v>
      </c>
    </row>
    <row r="541" spans="1:10" ht="24">
      <c r="A541" s="19" t="s">
        <v>772</v>
      </c>
      <c r="B541" s="19" t="s">
        <v>29</v>
      </c>
      <c r="C541" s="19" t="s">
        <v>1127</v>
      </c>
      <c r="D541" s="20">
        <v>68898</v>
      </c>
      <c r="E541" s="19" t="s">
        <v>35</v>
      </c>
      <c r="F541" s="19" t="s">
        <v>1128</v>
      </c>
      <c r="G541" s="21">
        <v>0</v>
      </c>
      <c r="H541" s="163">
        <v>942400</v>
      </c>
      <c r="I541" s="21">
        <f t="shared" si="10"/>
        <v>53056694401.97</v>
      </c>
      <c r="J541" s="25" t="s">
        <v>37</v>
      </c>
    </row>
    <row r="542" spans="1:10" ht="24">
      <c r="A542" s="19" t="s">
        <v>772</v>
      </c>
      <c r="B542" s="19" t="s">
        <v>29</v>
      </c>
      <c r="C542" s="19" t="s">
        <v>1129</v>
      </c>
      <c r="D542" s="20">
        <v>68899</v>
      </c>
      <c r="E542" s="19" t="s">
        <v>35</v>
      </c>
      <c r="F542" s="19" t="s">
        <v>1130</v>
      </c>
      <c r="G542" s="21">
        <v>0</v>
      </c>
      <c r="H542" s="163">
        <v>179270</v>
      </c>
      <c r="I542" s="21">
        <f t="shared" si="10"/>
        <v>53056515131.97</v>
      </c>
      <c r="J542" s="25" t="s">
        <v>37</v>
      </c>
    </row>
    <row r="543" spans="1:10" ht="24">
      <c r="A543" s="19" t="s">
        <v>772</v>
      </c>
      <c r="B543" s="19" t="s">
        <v>29</v>
      </c>
      <c r="C543" s="19" t="s">
        <v>1131</v>
      </c>
      <c r="D543" s="20">
        <v>68900</v>
      </c>
      <c r="E543" s="19" t="s">
        <v>35</v>
      </c>
      <c r="F543" s="19" t="s">
        <v>1132</v>
      </c>
      <c r="G543" s="21">
        <v>0</v>
      </c>
      <c r="H543" s="163">
        <v>137442</v>
      </c>
      <c r="I543" s="21">
        <f t="shared" si="10"/>
        <v>53056377689.97</v>
      </c>
      <c r="J543" s="25" t="s">
        <v>37</v>
      </c>
    </row>
    <row r="544" spans="1:10" ht="24">
      <c r="A544" s="19" t="s">
        <v>772</v>
      </c>
      <c r="B544" s="19" t="s">
        <v>29</v>
      </c>
      <c r="C544" s="19" t="s">
        <v>1133</v>
      </c>
      <c r="D544" s="20">
        <v>68901</v>
      </c>
      <c r="E544" s="19" t="s">
        <v>35</v>
      </c>
      <c r="F544" s="19" t="s">
        <v>1134</v>
      </c>
      <c r="G544" s="21">
        <v>0</v>
      </c>
      <c r="H544" s="163">
        <v>534100</v>
      </c>
      <c r="I544" s="21">
        <f t="shared" si="10"/>
        <v>53055843589.97</v>
      </c>
      <c r="J544" s="25" t="s">
        <v>37</v>
      </c>
    </row>
    <row r="545" spans="1:10" ht="24">
      <c r="A545" s="19" t="s">
        <v>772</v>
      </c>
      <c r="B545" s="19" t="s">
        <v>29</v>
      </c>
      <c r="C545" s="19" t="s">
        <v>1135</v>
      </c>
      <c r="D545" s="20">
        <v>68902</v>
      </c>
      <c r="E545" s="19" t="s">
        <v>35</v>
      </c>
      <c r="F545" s="19" t="s">
        <v>1136</v>
      </c>
      <c r="G545" s="21">
        <v>0</v>
      </c>
      <c r="H545" s="163">
        <v>1448330</v>
      </c>
      <c r="I545" s="21">
        <f t="shared" si="10"/>
        <v>53054395259.97</v>
      </c>
      <c r="J545" s="25" t="s">
        <v>37</v>
      </c>
    </row>
    <row r="546" spans="1:10" ht="24">
      <c r="A546" s="19" t="s">
        <v>772</v>
      </c>
      <c r="B546" s="19" t="s">
        <v>29</v>
      </c>
      <c r="C546" s="19" t="s">
        <v>1137</v>
      </c>
      <c r="D546" s="20">
        <v>68903</v>
      </c>
      <c r="E546" s="19" t="s">
        <v>35</v>
      </c>
      <c r="F546" s="19" t="s">
        <v>1138</v>
      </c>
      <c r="G546" s="21">
        <v>0</v>
      </c>
      <c r="H546" s="163">
        <v>166110</v>
      </c>
      <c r="I546" s="21">
        <f t="shared" si="10"/>
        <v>53054229149.97</v>
      </c>
      <c r="J546" s="25" t="s">
        <v>37</v>
      </c>
    </row>
    <row r="547" spans="1:10" ht="24">
      <c r="A547" s="19" t="s">
        <v>772</v>
      </c>
      <c r="B547" s="19" t="s">
        <v>29</v>
      </c>
      <c r="C547" s="19" t="s">
        <v>1139</v>
      </c>
      <c r="D547" s="20">
        <v>68904</v>
      </c>
      <c r="E547" s="19" t="s">
        <v>35</v>
      </c>
      <c r="F547" s="19" t="s">
        <v>1140</v>
      </c>
      <c r="G547" s="21">
        <v>0</v>
      </c>
      <c r="H547" s="163">
        <v>1172644</v>
      </c>
      <c r="I547" s="21">
        <f t="shared" si="10"/>
        <v>53053056505.97</v>
      </c>
      <c r="J547" s="25" t="s">
        <v>37</v>
      </c>
    </row>
    <row r="548" spans="1:10" ht="24">
      <c r="A548" s="19" t="s">
        <v>772</v>
      </c>
      <c r="B548" s="19" t="s">
        <v>29</v>
      </c>
      <c r="C548" s="19" t="s">
        <v>1141</v>
      </c>
      <c r="D548" s="20">
        <v>68905</v>
      </c>
      <c r="E548" s="19" t="s">
        <v>35</v>
      </c>
      <c r="F548" s="19" t="s">
        <v>1142</v>
      </c>
      <c r="G548" s="21">
        <v>0</v>
      </c>
      <c r="H548" s="163">
        <v>518928</v>
      </c>
      <c r="I548" s="21">
        <f t="shared" si="10"/>
        <v>53052537577.97</v>
      </c>
      <c r="J548" s="25" t="s">
        <v>37</v>
      </c>
    </row>
    <row r="549" spans="1:10" ht="24">
      <c r="A549" s="19" t="s">
        <v>772</v>
      </c>
      <c r="B549" s="19" t="s">
        <v>29</v>
      </c>
      <c r="C549" s="19" t="s">
        <v>1143</v>
      </c>
      <c r="D549" s="20">
        <v>68906</v>
      </c>
      <c r="E549" s="19" t="s">
        <v>35</v>
      </c>
      <c r="F549" s="19" t="s">
        <v>1144</v>
      </c>
      <c r="G549" s="21">
        <v>0</v>
      </c>
      <c r="H549" s="163">
        <v>54500</v>
      </c>
      <c r="I549" s="21">
        <f t="shared" si="10"/>
        <v>53052483077.97</v>
      </c>
      <c r="J549" s="25" t="s">
        <v>37</v>
      </c>
    </row>
    <row r="550" spans="1:10" ht="24">
      <c r="A550" s="19" t="s">
        <v>772</v>
      </c>
      <c r="B550" s="19" t="s">
        <v>29</v>
      </c>
      <c r="C550" s="19" t="s">
        <v>1145</v>
      </c>
      <c r="D550" s="20">
        <v>68907</v>
      </c>
      <c r="E550" s="19" t="s">
        <v>35</v>
      </c>
      <c r="F550" s="19" t="s">
        <v>1146</v>
      </c>
      <c r="G550" s="21">
        <v>0</v>
      </c>
      <c r="H550" s="163">
        <v>988677</v>
      </c>
      <c r="I550" s="21">
        <f t="shared" si="10"/>
        <v>53051494400.97</v>
      </c>
      <c r="J550" s="25" t="s">
        <v>37</v>
      </c>
    </row>
    <row r="551" spans="1:10" ht="24">
      <c r="A551" s="19" t="s">
        <v>772</v>
      </c>
      <c r="B551" s="19" t="s">
        <v>29</v>
      </c>
      <c r="C551" s="19" t="s">
        <v>1147</v>
      </c>
      <c r="D551" s="20">
        <v>68908</v>
      </c>
      <c r="E551" s="19" t="s">
        <v>35</v>
      </c>
      <c r="F551" s="19" t="s">
        <v>1148</v>
      </c>
      <c r="G551" s="21">
        <v>0</v>
      </c>
      <c r="H551" s="163">
        <v>576306</v>
      </c>
      <c r="I551" s="21">
        <f t="shared" si="10"/>
        <v>53050918094.97</v>
      </c>
      <c r="J551" s="25" t="s">
        <v>37</v>
      </c>
    </row>
    <row r="552" spans="1:10" ht="24">
      <c r="A552" s="19" t="s">
        <v>772</v>
      </c>
      <c r="B552" s="19" t="s">
        <v>29</v>
      </c>
      <c r="C552" s="19" t="s">
        <v>1149</v>
      </c>
      <c r="D552" s="20">
        <v>68909</v>
      </c>
      <c r="E552" s="19" t="s">
        <v>35</v>
      </c>
      <c r="F552" s="19" t="s">
        <v>1150</v>
      </c>
      <c r="G552" s="21">
        <v>0</v>
      </c>
      <c r="H552" s="163">
        <v>244797</v>
      </c>
      <c r="I552" s="21">
        <f t="shared" si="10"/>
        <v>53050673297.97</v>
      </c>
      <c r="J552" s="25" t="s">
        <v>37</v>
      </c>
    </row>
    <row r="553" spans="1:10" ht="24">
      <c r="A553" s="19" t="s">
        <v>772</v>
      </c>
      <c r="B553" s="19" t="s">
        <v>29</v>
      </c>
      <c r="C553" s="19" t="s">
        <v>1151</v>
      </c>
      <c r="D553" s="20">
        <v>68910</v>
      </c>
      <c r="E553" s="19" t="s">
        <v>35</v>
      </c>
      <c r="F553" s="19" t="s">
        <v>1152</v>
      </c>
      <c r="G553" s="21">
        <v>0</v>
      </c>
      <c r="H553" s="163">
        <v>460000</v>
      </c>
      <c r="I553" s="21">
        <f t="shared" si="10"/>
        <v>53050213297.97</v>
      </c>
      <c r="J553" s="25" t="s">
        <v>37</v>
      </c>
    </row>
    <row r="554" spans="1:10" ht="24">
      <c r="A554" s="19" t="s">
        <v>772</v>
      </c>
      <c r="B554" s="19" t="s">
        <v>29</v>
      </c>
      <c r="C554" s="19" t="s">
        <v>1153</v>
      </c>
      <c r="D554" s="20">
        <v>68911</v>
      </c>
      <c r="E554" s="19" t="s">
        <v>35</v>
      </c>
      <c r="F554" s="19" t="s">
        <v>1154</v>
      </c>
      <c r="G554" s="21">
        <v>0</v>
      </c>
      <c r="H554" s="163">
        <v>193245</v>
      </c>
      <c r="I554" s="21">
        <f t="shared" si="10"/>
        <v>53050020052.97</v>
      </c>
      <c r="J554" s="25" t="s">
        <v>37</v>
      </c>
    </row>
    <row r="555" spans="1:10" ht="24">
      <c r="A555" s="19" t="s">
        <v>772</v>
      </c>
      <c r="B555" s="19" t="s">
        <v>29</v>
      </c>
      <c r="C555" s="19" t="s">
        <v>1155</v>
      </c>
      <c r="D555" s="20">
        <v>68912</v>
      </c>
      <c r="E555" s="19" t="s">
        <v>35</v>
      </c>
      <c r="F555" s="19" t="s">
        <v>1156</v>
      </c>
      <c r="G555" s="21">
        <v>0</v>
      </c>
      <c r="H555" s="163">
        <v>913673</v>
      </c>
      <c r="I555" s="21">
        <f t="shared" si="10"/>
        <v>53049106379.97</v>
      </c>
      <c r="J555" s="25" t="s">
        <v>37</v>
      </c>
    </row>
    <row r="556" spans="1:10" ht="24">
      <c r="A556" s="19" t="s">
        <v>772</v>
      </c>
      <c r="B556" s="19" t="s">
        <v>29</v>
      </c>
      <c r="C556" s="19" t="s">
        <v>1157</v>
      </c>
      <c r="D556" s="20">
        <v>68913</v>
      </c>
      <c r="E556" s="19" t="s">
        <v>35</v>
      </c>
      <c r="F556" s="19" t="s">
        <v>1158</v>
      </c>
      <c r="G556" s="21">
        <v>0</v>
      </c>
      <c r="H556" s="163">
        <v>1833001</v>
      </c>
      <c r="I556" s="21">
        <f t="shared" si="10"/>
        <v>53047273378.97</v>
      </c>
      <c r="J556" s="25" t="s">
        <v>37</v>
      </c>
    </row>
    <row r="557" spans="1:10" ht="24">
      <c r="A557" s="19" t="s">
        <v>772</v>
      </c>
      <c r="B557" s="19" t="s">
        <v>29</v>
      </c>
      <c r="C557" s="19" t="s">
        <v>1159</v>
      </c>
      <c r="D557" s="20">
        <v>68914</v>
      </c>
      <c r="E557" s="19" t="s">
        <v>35</v>
      </c>
      <c r="F557" s="19" t="s">
        <v>1160</v>
      </c>
      <c r="G557" s="21">
        <v>0</v>
      </c>
      <c r="H557" s="163">
        <v>446758</v>
      </c>
      <c r="I557" s="21">
        <f t="shared" si="10"/>
        <v>53046826620.97</v>
      </c>
      <c r="J557" s="25" t="s">
        <v>37</v>
      </c>
    </row>
    <row r="558" spans="1:10" ht="24">
      <c r="A558" s="19" t="s">
        <v>772</v>
      </c>
      <c r="B558" s="19" t="s">
        <v>29</v>
      </c>
      <c r="C558" s="19" t="s">
        <v>1161</v>
      </c>
      <c r="D558" s="20">
        <v>68915</v>
      </c>
      <c r="E558" s="19" t="s">
        <v>35</v>
      </c>
      <c r="F558" s="19" t="s">
        <v>1162</v>
      </c>
      <c r="G558" s="21">
        <v>0</v>
      </c>
      <c r="H558" s="163">
        <v>791005</v>
      </c>
      <c r="I558" s="21">
        <f t="shared" si="10"/>
        <v>53046035615.97</v>
      </c>
      <c r="J558" s="25" t="s">
        <v>37</v>
      </c>
    </row>
    <row r="559" spans="1:10" ht="24">
      <c r="A559" s="19" t="s">
        <v>772</v>
      </c>
      <c r="B559" s="19" t="s">
        <v>29</v>
      </c>
      <c r="C559" s="19" t="s">
        <v>1163</v>
      </c>
      <c r="D559" s="20">
        <v>68916</v>
      </c>
      <c r="E559" s="19" t="s">
        <v>35</v>
      </c>
      <c r="F559" s="19" t="s">
        <v>1164</v>
      </c>
      <c r="G559" s="21">
        <v>0</v>
      </c>
      <c r="H559" s="163">
        <v>902207</v>
      </c>
      <c r="I559" s="21">
        <f t="shared" si="10"/>
        <v>53045133408.97</v>
      </c>
      <c r="J559" s="25" t="s">
        <v>37</v>
      </c>
    </row>
    <row r="560" spans="1:10" ht="24">
      <c r="A560" s="19" t="s">
        <v>772</v>
      </c>
      <c r="B560" s="19" t="s">
        <v>29</v>
      </c>
      <c r="C560" s="19" t="s">
        <v>1165</v>
      </c>
      <c r="D560" s="20">
        <v>68917</v>
      </c>
      <c r="E560" s="19" t="s">
        <v>35</v>
      </c>
      <c r="F560" s="19" t="s">
        <v>1166</v>
      </c>
      <c r="G560" s="21">
        <v>0</v>
      </c>
      <c r="H560" s="163">
        <v>273000</v>
      </c>
      <c r="I560" s="21">
        <f t="shared" si="10"/>
        <v>53044860408.97</v>
      </c>
      <c r="J560" s="25" t="s">
        <v>37</v>
      </c>
    </row>
    <row r="561" spans="1:10" ht="24">
      <c r="A561" s="19" t="s">
        <v>1167</v>
      </c>
      <c r="B561" s="19" t="s">
        <v>29</v>
      </c>
      <c r="C561" s="19" t="s">
        <v>1168</v>
      </c>
      <c r="D561" s="20">
        <v>69358</v>
      </c>
      <c r="E561" s="19" t="s">
        <v>35</v>
      </c>
      <c r="F561" s="19" t="s">
        <v>1169</v>
      </c>
      <c r="G561" s="21">
        <v>0</v>
      </c>
      <c r="H561" s="21">
        <v>23973100</v>
      </c>
      <c r="I561" s="21">
        <f t="shared" si="10"/>
        <v>53020887308.97</v>
      </c>
      <c r="J561" s="25" t="s">
        <v>37</v>
      </c>
    </row>
    <row r="562" spans="1:10" ht="24">
      <c r="A562" s="19" t="s">
        <v>1167</v>
      </c>
      <c r="B562" s="19" t="s">
        <v>29</v>
      </c>
      <c r="C562" s="19" t="s">
        <v>1170</v>
      </c>
      <c r="D562" s="20">
        <v>69359</v>
      </c>
      <c r="E562" s="19" t="s">
        <v>35</v>
      </c>
      <c r="F562" s="19" t="s">
        <v>1171</v>
      </c>
      <c r="G562" s="21">
        <v>0</v>
      </c>
      <c r="H562" s="21">
        <v>18299700</v>
      </c>
      <c r="I562" s="21">
        <f t="shared" si="10"/>
        <v>53002587608.97</v>
      </c>
      <c r="J562" s="25" t="s">
        <v>37</v>
      </c>
    </row>
    <row r="563" spans="1:10" ht="24">
      <c r="A563" s="19" t="s">
        <v>1167</v>
      </c>
      <c r="B563" s="19" t="s">
        <v>29</v>
      </c>
      <c r="C563" s="19" t="s">
        <v>1172</v>
      </c>
      <c r="D563" s="20">
        <v>69360</v>
      </c>
      <c r="E563" s="19" t="s">
        <v>35</v>
      </c>
      <c r="F563" s="19" t="s">
        <v>1173</v>
      </c>
      <c r="G563" s="21">
        <v>0</v>
      </c>
      <c r="H563" s="21">
        <v>5144000</v>
      </c>
      <c r="I563" s="21">
        <f t="shared" si="10"/>
        <v>52997443608.97</v>
      </c>
      <c r="J563" s="25" t="s">
        <v>37</v>
      </c>
    </row>
    <row r="564" spans="1:10" ht="24">
      <c r="A564" s="19" t="s">
        <v>1167</v>
      </c>
      <c r="B564" s="19" t="s">
        <v>29</v>
      </c>
      <c r="C564" s="19" t="s">
        <v>1174</v>
      </c>
      <c r="D564" s="20">
        <v>69361</v>
      </c>
      <c r="E564" s="19" t="s">
        <v>35</v>
      </c>
      <c r="F564" s="19" t="s">
        <v>1175</v>
      </c>
      <c r="G564" s="21">
        <v>0</v>
      </c>
      <c r="H564" s="21">
        <v>3857400</v>
      </c>
      <c r="I564" s="21">
        <f t="shared" si="10"/>
        <v>52993586208.97</v>
      </c>
      <c r="J564" s="25" t="s">
        <v>37</v>
      </c>
    </row>
    <row r="565" spans="1:10" ht="24">
      <c r="A565" s="19" t="s">
        <v>1167</v>
      </c>
      <c r="B565" s="19" t="s">
        <v>29</v>
      </c>
      <c r="C565" s="19" t="s">
        <v>1176</v>
      </c>
      <c r="D565" s="20">
        <v>69362</v>
      </c>
      <c r="E565" s="19" t="s">
        <v>35</v>
      </c>
      <c r="F565" s="19" t="s">
        <v>1177</v>
      </c>
      <c r="G565" s="21">
        <v>0</v>
      </c>
      <c r="H565" s="21">
        <v>2571800</v>
      </c>
      <c r="I565" s="21">
        <f t="shared" si="10"/>
        <v>52991014408.97</v>
      </c>
      <c r="J565" s="25" t="s">
        <v>37</v>
      </c>
    </row>
    <row r="566" spans="1:10" ht="24">
      <c r="A566" s="19" t="s">
        <v>1167</v>
      </c>
      <c r="B566" s="19" t="s">
        <v>29</v>
      </c>
      <c r="C566" s="19" t="s">
        <v>1178</v>
      </c>
      <c r="D566" s="20">
        <v>69363</v>
      </c>
      <c r="E566" s="19" t="s">
        <v>35</v>
      </c>
      <c r="F566" s="19" t="s">
        <v>1179</v>
      </c>
      <c r="G566" s="21">
        <v>0</v>
      </c>
      <c r="H566" s="77">
        <v>109464299</v>
      </c>
      <c r="I566" s="21">
        <f t="shared" si="10"/>
        <v>52881550109.97</v>
      </c>
      <c r="J566" s="25" t="s">
        <v>37</v>
      </c>
    </row>
    <row r="567" spans="1:10" ht="24">
      <c r="A567" s="19" t="s">
        <v>1167</v>
      </c>
      <c r="B567" s="19" t="s">
        <v>29</v>
      </c>
      <c r="C567" s="19" t="s">
        <v>1180</v>
      </c>
      <c r="D567" s="20">
        <v>69364</v>
      </c>
      <c r="E567" s="19" t="s">
        <v>35</v>
      </c>
      <c r="F567" s="19" t="s">
        <v>1181</v>
      </c>
      <c r="G567" s="21">
        <v>0</v>
      </c>
      <c r="H567" s="77">
        <v>75609888</v>
      </c>
      <c r="I567" s="21">
        <f t="shared" si="10"/>
        <v>52805940221.97</v>
      </c>
      <c r="J567" s="25" t="s">
        <v>37</v>
      </c>
    </row>
    <row r="568" spans="1:10" ht="24">
      <c r="A568" s="19" t="s">
        <v>1167</v>
      </c>
      <c r="B568" s="19" t="s">
        <v>29</v>
      </c>
      <c r="C568" s="19" t="s">
        <v>1182</v>
      </c>
      <c r="D568" s="20">
        <v>69388</v>
      </c>
      <c r="E568" s="19" t="s">
        <v>35</v>
      </c>
      <c r="F568" s="19" t="s">
        <v>1183</v>
      </c>
      <c r="G568" s="21">
        <v>0</v>
      </c>
      <c r="H568" s="21">
        <v>23192700</v>
      </c>
      <c r="I568" s="21">
        <f t="shared" si="10"/>
        <v>52782747521.97</v>
      </c>
      <c r="J568" s="25" t="s">
        <v>37</v>
      </c>
    </row>
    <row r="569" spans="1:10" ht="24">
      <c r="A569" s="19" t="s">
        <v>1167</v>
      </c>
      <c r="B569" s="19" t="s">
        <v>29</v>
      </c>
      <c r="C569" s="19" t="s">
        <v>1184</v>
      </c>
      <c r="D569" s="20">
        <v>69389</v>
      </c>
      <c r="E569" s="19" t="s">
        <v>35</v>
      </c>
      <c r="F569" s="19" t="s">
        <v>1185</v>
      </c>
      <c r="G569" s="21">
        <v>0</v>
      </c>
      <c r="H569" s="21">
        <v>17714600</v>
      </c>
      <c r="I569" s="21">
        <f t="shared" si="10"/>
        <v>52765032921.97</v>
      </c>
      <c r="J569" s="25" t="s">
        <v>37</v>
      </c>
    </row>
    <row r="570" spans="1:10" ht="24">
      <c r="A570" s="19" t="s">
        <v>1167</v>
      </c>
      <c r="B570" s="19" t="s">
        <v>29</v>
      </c>
      <c r="C570" s="19" t="s">
        <v>1186</v>
      </c>
      <c r="D570" s="20">
        <v>69390</v>
      </c>
      <c r="E570" s="19" t="s">
        <v>35</v>
      </c>
      <c r="F570" s="19" t="s">
        <v>1187</v>
      </c>
      <c r="G570" s="21">
        <v>0</v>
      </c>
      <c r="H570" s="21">
        <v>5030800</v>
      </c>
      <c r="I570" s="21">
        <f t="shared" si="10"/>
        <v>52760002121.97</v>
      </c>
      <c r="J570" s="25" t="s">
        <v>37</v>
      </c>
    </row>
    <row r="571" spans="1:10" ht="24">
      <c r="A571" s="19" t="s">
        <v>1167</v>
      </c>
      <c r="B571" s="19" t="s">
        <v>29</v>
      </c>
      <c r="C571" s="19" t="s">
        <v>1188</v>
      </c>
      <c r="D571" s="20">
        <v>69391</v>
      </c>
      <c r="E571" s="19" t="s">
        <v>35</v>
      </c>
      <c r="F571" s="19" t="s">
        <v>1189</v>
      </c>
      <c r="G571" s="21">
        <v>0</v>
      </c>
      <c r="H571" s="21">
        <v>3772400</v>
      </c>
      <c r="I571" s="21">
        <f t="shared" si="10"/>
        <v>52756229721.97</v>
      </c>
      <c r="J571" s="25" t="s">
        <v>37</v>
      </c>
    </row>
    <row r="572" spans="1:10" ht="24">
      <c r="A572" s="19" t="s">
        <v>1167</v>
      </c>
      <c r="B572" s="19" t="s">
        <v>29</v>
      </c>
      <c r="C572" s="19" t="s">
        <v>1190</v>
      </c>
      <c r="D572" s="20">
        <v>69392</v>
      </c>
      <c r="E572" s="19" t="s">
        <v>35</v>
      </c>
      <c r="F572" s="19" t="s">
        <v>1191</v>
      </c>
      <c r="G572" s="21">
        <v>0</v>
      </c>
      <c r="H572" s="21">
        <v>2515000</v>
      </c>
      <c r="I572" s="21">
        <f t="shared" si="10"/>
        <v>52753714721.97</v>
      </c>
      <c r="J572" s="25" t="s">
        <v>37</v>
      </c>
    </row>
    <row r="573" spans="1:10" ht="24">
      <c r="A573" s="19" t="s">
        <v>1167</v>
      </c>
      <c r="B573" s="19" t="s">
        <v>29</v>
      </c>
      <c r="C573" s="19" t="s">
        <v>1192</v>
      </c>
      <c r="D573" s="20">
        <v>69393</v>
      </c>
      <c r="E573" s="19" t="s">
        <v>35</v>
      </c>
      <c r="F573" s="19" t="s">
        <v>1193</v>
      </c>
      <c r="G573" s="21">
        <v>0</v>
      </c>
      <c r="H573" s="77">
        <v>112004349</v>
      </c>
      <c r="I573" s="21">
        <f t="shared" si="10"/>
        <v>52641710372.97</v>
      </c>
      <c r="J573" s="25" t="s">
        <v>37</v>
      </c>
    </row>
    <row r="574" spans="1:10" ht="24">
      <c r="A574" s="19" t="s">
        <v>1167</v>
      </c>
      <c r="B574" s="19" t="s">
        <v>29</v>
      </c>
      <c r="C574" s="19" t="s">
        <v>1194</v>
      </c>
      <c r="D574" s="20">
        <v>69394</v>
      </c>
      <c r="E574" s="19" t="s">
        <v>35</v>
      </c>
      <c r="F574" s="19" t="s">
        <v>1195</v>
      </c>
      <c r="G574" s="21">
        <v>0</v>
      </c>
      <c r="H574" s="77">
        <v>74605239</v>
      </c>
      <c r="I574" s="21">
        <f t="shared" si="10"/>
        <v>52567105133.97</v>
      </c>
      <c r="J574" s="25" t="s">
        <v>37</v>
      </c>
    </row>
    <row r="575" spans="1:10" ht="24">
      <c r="A575" s="19" t="s">
        <v>1196</v>
      </c>
      <c r="B575" s="19" t="s">
        <v>29</v>
      </c>
      <c r="C575" s="19" t="s">
        <v>1197</v>
      </c>
      <c r="D575" s="20">
        <v>92812</v>
      </c>
      <c r="E575" s="19" t="s">
        <v>1198</v>
      </c>
      <c r="F575" s="19">
        <v>16215</v>
      </c>
      <c r="G575" s="21">
        <v>181244104</v>
      </c>
      <c r="H575" s="21">
        <v>0</v>
      </c>
      <c r="I575" s="21">
        <f t="shared" si="10"/>
        <v>52748349237.97</v>
      </c>
      <c r="J575" s="25" t="s">
        <v>1200</v>
      </c>
    </row>
    <row r="576" spans="1:10" ht="132">
      <c r="A576" s="19" t="s">
        <v>1196</v>
      </c>
      <c r="B576" s="19" t="s">
        <v>203</v>
      </c>
      <c r="C576" s="19" t="s">
        <v>1201</v>
      </c>
      <c r="D576" s="20">
        <v>99277</v>
      </c>
      <c r="E576" s="19" t="s">
        <v>205</v>
      </c>
      <c r="F576" s="19" t="s">
        <v>1202</v>
      </c>
      <c r="G576" s="73">
        <v>810246443</v>
      </c>
      <c r="H576" s="21">
        <v>0</v>
      </c>
      <c r="I576" s="21">
        <f t="shared" si="10"/>
        <v>53558595680.97</v>
      </c>
      <c r="J576" s="25" t="s">
        <v>1203</v>
      </c>
    </row>
    <row r="577" spans="1:10" ht="12.75">
      <c r="A577" s="12" t="s">
        <v>15</v>
      </c>
      <c r="B577" s="12" t="s">
        <v>15</v>
      </c>
      <c r="C577" s="12" t="s">
        <v>15</v>
      </c>
      <c r="D577" s="13" t="s">
        <v>15</v>
      </c>
      <c r="E577" s="12" t="s">
        <v>15</v>
      </c>
      <c r="F577" s="22" t="s">
        <v>1204</v>
      </c>
      <c r="G577" s="23">
        <v>52908377025.06</v>
      </c>
      <c r="H577" s="23">
        <v>70519711443.56</v>
      </c>
      <c r="I577" s="21"/>
      <c r="J577" s="26" t="s">
        <v>15</v>
      </c>
    </row>
    <row r="579" spans="8:10" ht="12.75">
      <c r="H579" s="38"/>
      <c r="I579" s="38"/>
      <c r="J579" s="96"/>
    </row>
    <row r="580" spans="7:11" ht="12.75">
      <c r="G580" s="76"/>
      <c r="H580" s="76"/>
      <c r="I580" s="103"/>
      <c r="J580" s="102"/>
      <c r="K580" s="103"/>
    </row>
    <row r="581" ht="12.75">
      <c r="H581" s="39"/>
    </row>
    <row r="582" spans="7:11" ht="12.75">
      <c r="G582" s="38"/>
      <c r="H582" s="38"/>
      <c r="I582" s="38"/>
      <c r="J582" s="102"/>
      <c r="K582" s="103"/>
    </row>
    <row r="583" spans="9:10" ht="12.75">
      <c r="I583" s="172"/>
      <c r="J583" s="173"/>
    </row>
    <row r="584" spans="8:10" ht="12.75">
      <c r="H584" s="172"/>
      <c r="J584" s="18"/>
    </row>
    <row r="585" ht="12.75">
      <c r="I585" s="103"/>
    </row>
    <row r="589" ht="12.75">
      <c r="I589" s="76"/>
    </row>
    <row r="590" ht="12.75">
      <c r="I590" s="38"/>
    </row>
    <row r="591" ht="12.75">
      <c r="I591" s="38"/>
    </row>
    <row r="592" ht="12.75">
      <c r="I592" s="103"/>
    </row>
    <row r="593" ht="12.75">
      <c r="H593" s="76"/>
    </row>
    <row r="594" ht="12.75">
      <c r="H594" s="76"/>
    </row>
    <row r="596" ht="12.75">
      <c r="H596" s="103">
        <f>+H594-H593</f>
        <v>0</v>
      </c>
    </row>
  </sheetData>
  <sheetProtection/>
  <printOptions/>
  <pageMargins left="0.393700787401575" right="0.393700787401575" top="0.393700787401575" bottom="0.643669291338583" header="0.393700787401575" footer="0.393700787401575"/>
  <pageSetup horizontalDpi="300" verticalDpi="300" orientation="landscape" r:id="rId3"/>
  <headerFooter alignWithMargins="0">
    <oddFooter>&amp;R&amp;"Arial,Regular"&amp;8 Página 
&amp;"-,Regular"&amp;P 
&amp;"-,Regular"de 
&amp;"-,Regular"&amp;N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597"/>
  <sheetViews>
    <sheetView showGridLines="0" zoomScalePageLayoutView="0" workbookViewId="0" topLeftCell="A1">
      <pane ySplit="18" topLeftCell="A70" activePane="bottomLeft" state="frozen"/>
      <selection pane="topLeft" activeCell="A1" sqref="A1"/>
      <selection pane="bottomLeft" activeCell="U26" sqref="U26:W26"/>
    </sheetView>
  </sheetViews>
  <sheetFormatPr defaultColWidth="11.421875" defaultRowHeight="15"/>
  <cols>
    <col min="1" max="1" width="0.2890625" style="0" customWidth="1"/>
    <col min="2" max="2" width="1.57421875" style="0" customWidth="1"/>
    <col min="3" max="3" width="0" style="0" hidden="1" customWidth="1"/>
    <col min="4" max="4" width="8.00390625" style="0" customWidth="1"/>
    <col min="5" max="5" width="9.7109375" style="0" customWidth="1"/>
    <col min="6" max="6" width="7.57421875" style="0" customWidth="1"/>
    <col min="7" max="7" width="1.28515625" style="0" customWidth="1"/>
    <col min="8" max="8" width="0" style="0" hidden="1" customWidth="1"/>
    <col min="9" max="9" width="2.140625" style="0" customWidth="1"/>
    <col min="10" max="10" width="0.42578125" style="0" customWidth="1"/>
    <col min="11" max="11" width="0" style="0" hidden="1" customWidth="1"/>
    <col min="12" max="12" width="15.00390625" style="0" customWidth="1"/>
    <col min="13" max="13" width="1.1484375" style="0" customWidth="1"/>
    <col min="14" max="14" width="1.28515625" style="0" customWidth="1"/>
    <col min="15" max="15" width="16.8515625" style="0" customWidth="1"/>
    <col min="16" max="16" width="2.28125" style="0" customWidth="1"/>
    <col min="17" max="17" width="0.42578125" style="0" customWidth="1"/>
    <col min="18" max="18" width="2.28125" style="0" customWidth="1"/>
    <col min="19" max="19" width="2.7109375" style="0" customWidth="1"/>
    <col min="20" max="20" width="6.140625" style="0" customWidth="1"/>
    <col min="21" max="21" width="12.7109375" style="0" customWidth="1"/>
    <col min="22" max="22" width="1.28515625" style="0" customWidth="1"/>
    <col min="23" max="23" width="9.57421875" style="0" customWidth="1"/>
    <col min="24" max="24" width="4.00390625" style="0" customWidth="1"/>
    <col min="25" max="25" width="1.28515625" style="0" customWidth="1"/>
    <col min="26" max="26" width="7.421875" style="0" customWidth="1"/>
    <col min="27" max="27" width="11.421875" style="0" customWidth="1"/>
    <col min="28" max="28" width="10.8515625" style="0" customWidth="1"/>
    <col min="29" max="29" width="1.28515625" style="0" customWidth="1"/>
    <col min="30" max="30" width="23.140625" style="0" customWidth="1"/>
    <col min="31" max="31" width="0" style="0" hidden="1" customWidth="1"/>
  </cols>
  <sheetData>
    <row r="1" spans="2:29" ht="6.7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2:29" ht="13.5" customHeight="1">
      <c r="B2" s="334"/>
      <c r="C2" s="311"/>
      <c r="D2" s="311"/>
      <c r="E2" s="311"/>
      <c r="F2" s="311"/>
      <c r="G2" s="335" t="s">
        <v>0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T2" s="330" t="s">
        <v>1</v>
      </c>
      <c r="U2" s="311"/>
      <c r="W2" s="312" t="s">
        <v>2</v>
      </c>
      <c r="X2" s="311"/>
      <c r="Z2" s="312" t="s">
        <v>3</v>
      </c>
      <c r="AA2" s="311"/>
      <c r="AB2" s="311"/>
      <c r="AC2" s="6"/>
    </row>
    <row r="3" spans="2:29" ht="0" customHeight="1" hidden="1">
      <c r="B3" s="334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W3" s="311"/>
      <c r="X3" s="311"/>
      <c r="Z3" s="311"/>
      <c r="AA3" s="311"/>
      <c r="AB3" s="311"/>
      <c r="AC3" s="6"/>
    </row>
    <row r="4" spans="2:29" ht="409.5" customHeight="1" hidden="1">
      <c r="B4" s="334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AC4" s="6"/>
    </row>
    <row r="5" spans="2:29" ht="13.5" customHeight="1">
      <c r="B5" s="334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T5" s="330" t="s">
        <v>4</v>
      </c>
      <c r="U5" s="311"/>
      <c r="W5" s="312" t="s">
        <v>5</v>
      </c>
      <c r="X5" s="311"/>
      <c r="Z5" s="312" t="s">
        <v>6</v>
      </c>
      <c r="AA5" s="311"/>
      <c r="AB5" s="311"/>
      <c r="AC5" s="6"/>
    </row>
    <row r="6" spans="2:29" ht="13.5" customHeight="1">
      <c r="B6" s="334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T6" s="311"/>
      <c r="U6" s="311"/>
      <c r="AC6" s="6"/>
    </row>
    <row r="7" spans="2:29" ht="409.5" customHeight="1" hidden="1">
      <c r="B7" s="334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AC7" s="6"/>
    </row>
    <row r="8" spans="2:29" ht="6.75" customHeight="1">
      <c r="B8" s="334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T8" s="330" t="s">
        <v>7</v>
      </c>
      <c r="U8" s="311"/>
      <c r="W8" s="331" t="s">
        <v>8</v>
      </c>
      <c r="X8" s="311"/>
      <c r="Y8" s="311"/>
      <c r="Z8" s="311"/>
      <c r="AC8" s="6"/>
    </row>
    <row r="9" spans="2:29" ht="6" customHeight="1">
      <c r="B9" s="334"/>
      <c r="C9" s="311"/>
      <c r="D9" s="311"/>
      <c r="E9" s="311"/>
      <c r="F9" s="311"/>
      <c r="T9" s="311"/>
      <c r="U9" s="311"/>
      <c r="W9" s="311"/>
      <c r="X9" s="311"/>
      <c r="Y9" s="311"/>
      <c r="Z9" s="311"/>
      <c r="AC9" s="6"/>
    </row>
    <row r="10" spans="2:29" ht="0" customHeight="1" hidden="1">
      <c r="B10" s="334"/>
      <c r="C10" s="311"/>
      <c r="D10" s="311"/>
      <c r="E10" s="311"/>
      <c r="F10" s="311"/>
      <c r="W10" s="311"/>
      <c r="X10" s="311"/>
      <c r="Y10" s="311"/>
      <c r="Z10" s="311"/>
      <c r="AC10" s="6"/>
    </row>
    <row r="11" spans="2:29" ht="10.5" customHeight="1">
      <c r="B11" s="334"/>
      <c r="C11" s="311"/>
      <c r="D11" s="311"/>
      <c r="E11" s="311"/>
      <c r="F11" s="311"/>
      <c r="AC11" s="6"/>
    </row>
    <row r="12" spans="2:29" ht="6" customHeight="1">
      <c r="B12" s="4"/>
      <c r="AC12" s="6"/>
    </row>
    <row r="13" spans="2:29" ht="15">
      <c r="B13" s="4"/>
      <c r="L13" s="332" t="s">
        <v>9</v>
      </c>
      <c r="M13" s="311"/>
      <c r="N13" s="311"/>
      <c r="O13" s="311"/>
      <c r="P13" s="311"/>
      <c r="AC13" s="6"/>
    </row>
    <row r="14" spans="2:29" ht="15">
      <c r="B14" s="4"/>
      <c r="C14" s="333" t="s">
        <v>10</v>
      </c>
      <c r="D14" s="311"/>
      <c r="E14" s="311"/>
      <c r="F14" s="311"/>
      <c r="G14" s="311"/>
      <c r="L14" s="311"/>
      <c r="M14" s="311"/>
      <c r="N14" s="311"/>
      <c r="O14" s="311"/>
      <c r="P14" s="311"/>
      <c r="AC14" s="6"/>
    </row>
    <row r="15" spans="2:29" ht="15">
      <c r="B15" s="4"/>
      <c r="D15" s="333" t="s">
        <v>11</v>
      </c>
      <c r="E15" s="311"/>
      <c r="F15" s="311"/>
      <c r="G15" s="311"/>
      <c r="H15" s="311"/>
      <c r="L15" s="311"/>
      <c r="M15" s="311"/>
      <c r="N15" s="311"/>
      <c r="O15" s="311"/>
      <c r="P15" s="311"/>
      <c r="AC15" s="6"/>
    </row>
    <row r="16" spans="2:29" ht="15">
      <c r="B16" s="4"/>
      <c r="D16" s="311"/>
      <c r="E16" s="311"/>
      <c r="F16" s="311"/>
      <c r="G16" s="311"/>
      <c r="H16" s="311"/>
      <c r="K16" s="332" t="s">
        <v>12</v>
      </c>
      <c r="L16" s="311"/>
      <c r="M16" s="311"/>
      <c r="O16" s="332" t="s">
        <v>13</v>
      </c>
      <c r="P16" s="311"/>
      <c r="Q16" s="311"/>
      <c r="AC16" s="6"/>
    </row>
    <row r="17" spans="2:29" ht="15">
      <c r="B17" s="4"/>
      <c r="K17" s="311"/>
      <c r="L17" s="311"/>
      <c r="M17" s="311"/>
      <c r="O17" s="311"/>
      <c r="P17" s="311"/>
      <c r="Q17" s="311"/>
      <c r="AC17" s="6"/>
    </row>
    <row r="18" spans="2:29" ht="9.7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</row>
    <row r="19" spans="2:30" ht="18" customHeight="1">
      <c r="B19" s="324" t="s">
        <v>14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27" t="s">
        <v>15</v>
      </c>
      <c r="N19" s="325"/>
      <c r="O19" s="328"/>
      <c r="P19" s="329" t="s">
        <v>15</v>
      </c>
      <c r="Q19" s="325"/>
      <c r="R19" s="325"/>
      <c r="S19" s="325"/>
      <c r="T19" s="326"/>
      <c r="U19" s="321" t="s">
        <v>15</v>
      </c>
      <c r="V19" s="322"/>
      <c r="W19" s="323"/>
      <c r="X19" s="321" t="s">
        <v>15</v>
      </c>
      <c r="Y19" s="322"/>
      <c r="Z19" s="322"/>
      <c r="AA19" s="323"/>
      <c r="AB19" s="321" t="s">
        <v>15</v>
      </c>
      <c r="AC19" s="322"/>
      <c r="AD19" s="323"/>
    </row>
    <row r="20" spans="2:30" ht="18" customHeight="1">
      <c r="B20" s="324" t="s">
        <v>16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6"/>
      <c r="M20" s="327" t="s">
        <v>15</v>
      </c>
      <c r="N20" s="325"/>
      <c r="O20" s="328"/>
      <c r="P20" s="329" t="s">
        <v>15</v>
      </c>
      <c r="Q20" s="325"/>
      <c r="R20" s="325"/>
      <c r="S20" s="325"/>
      <c r="T20" s="326"/>
      <c r="U20" s="321" t="s">
        <v>15</v>
      </c>
      <c r="V20" s="322"/>
      <c r="W20" s="323"/>
      <c r="X20" s="321" t="s">
        <v>15</v>
      </c>
      <c r="Y20" s="322"/>
      <c r="Z20" s="322"/>
      <c r="AA20" s="323"/>
      <c r="AB20" s="321" t="s">
        <v>15</v>
      </c>
      <c r="AC20" s="322"/>
      <c r="AD20" s="323"/>
    </row>
    <row r="21" spans="2:30" ht="18" customHeight="1">
      <c r="B21" s="314" t="s">
        <v>17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7"/>
      <c r="M21" s="314" t="s">
        <v>18</v>
      </c>
      <c r="N21" s="306"/>
      <c r="O21" s="306"/>
      <c r="P21" s="306"/>
      <c r="Q21" s="306"/>
      <c r="R21" s="306"/>
      <c r="S21" s="306"/>
      <c r="T21" s="307"/>
      <c r="U21" s="318" t="s">
        <v>15</v>
      </c>
      <c r="V21" s="319"/>
      <c r="W21" s="320"/>
      <c r="X21" s="318" t="s">
        <v>15</v>
      </c>
      <c r="Y21" s="319"/>
      <c r="Z21" s="319"/>
      <c r="AA21" s="320"/>
      <c r="AB21" s="318" t="s">
        <v>15</v>
      </c>
      <c r="AC21" s="319"/>
      <c r="AD21" s="320"/>
    </row>
    <row r="22" spans="2:30" ht="15">
      <c r="B22" s="314" t="s">
        <v>19</v>
      </c>
      <c r="C22" s="306"/>
      <c r="D22" s="307"/>
      <c r="E22" s="10" t="s">
        <v>20</v>
      </c>
      <c r="F22" s="314" t="s">
        <v>21</v>
      </c>
      <c r="G22" s="306"/>
      <c r="H22" s="306"/>
      <c r="I22" s="307"/>
      <c r="J22" s="314" t="s">
        <v>22</v>
      </c>
      <c r="K22" s="306"/>
      <c r="L22" s="307"/>
      <c r="M22" s="314" t="s">
        <v>23</v>
      </c>
      <c r="N22" s="306"/>
      <c r="O22" s="307"/>
      <c r="P22" s="314" t="s">
        <v>24</v>
      </c>
      <c r="Q22" s="306"/>
      <c r="R22" s="306"/>
      <c r="S22" s="306"/>
      <c r="T22" s="307"/>
      <c r="U22" s="315" t="s">
        <v>25</v>
      </c>
      <c r="V22" s="316"/>
      <c r="W22" s="317"/>
      <c r="X22" s="315" t="s">
        <v>26</v>
      </c>
      <c r="Y22" s="316"/>
      <c r="Z22" s="316"/>
      <c r="AA22" s="317"/>
      <c r="AB22" s="315" t="s">
        <v>27</v>
      </c>
      <c r="AC22" s="316"/>
      <c r="AD22" s="317"/>
    </row>
    <row r="23" spans="2:30" ht="15">
      <c r="B23" s="308" t="s">
        <v>28</v>
      </c>
      <c r="C23" s="306"/>
      <c r="D23" s="307"/>
      <c r="E23" s="11" t="s">
        <v>29</v>
      </c>
      <c r="F23" s="308" t="s">
        <v>30</v>
      </c>
      <c r="G23" s="306"/>
      <c r="H23" s="306"/>
      <c r="I23" s="307"/>
      <c r="J23" s="305">
        <v>43099</v>
      </c>
      <c r="K23" s="306"/>
      <c r="L23" s="307"/>
      <c r="M23" s="308" t="s">
        <v>31</v>
      </c>
      <c r="N23" s="306"/>
      <c r="O23" s="307"/>
      <c r="P23" s="308" t="s">
        <v>32</v>
      </c>
      <c r="Q23" s="306"/>
      <c r="R23" s="306"/>
      <c r="S23" s="306"/>
      <c r="T23" s="307"/>
      <c r="U23" s="309">
        <v>1865299</v>
      </c>
      <c r="V23" s="306"/>
      <c r="W23" s="307"/>
      <c r="X23" s="309">
        <v>0</v>
      </c>
      <c r="Y23" s="306"/>
      <c r="Z23" s="306"/>
      <c r="AA23" s="307"/>
      <c r="AB23" s="305" t="s">
        <v>33</v>
      </c>
      <c r="AC23" s="306"/>
      <c r="AD23" s="307"/>
    </row>
    <row r="24" spans="2:30" ht="15">
      <c r="B24" s="308" t="s">
        <v>28</v>
      </c>
      <c r="C24" s="306"/>
      <c r="D24" s="307"/>
      <c r="E24" s="11" t="s">
        <v>29</v>
      </c>
      <c r="F24" s="308" t="s">
        <v>34</v>
      </c>
      <c r="G24" s="306"/>
      <c r="H24" s="306"/>
      <c r="I24" s="307"/>
      <c r="J24" s="305">
        <v>44365</v>
      </c>
      <c r="K24" s="306"/>
      <c r="L24" s="307"/>
      <c r="M24" s="308" t="s">
        <v>35</v>
      </c>
      <c r="N24" s="306"/>
      <c r="O24" s="307"/>
      <c r="P24" s="308" t="s">
        <v>36</v>
      </c>
      <c r="Q24" s="306"/>
      <c r="R24" s="306"/>
      <c r="S24" s="306"/>
      <c r="T24" s="307"/>
      <c r="U24" s="309">
        <v>0</v>
      </c>
      <c r="V24" s="306"/>
      <c r="W24" s="307"/>
      <c r="X24" s="309">
        <v>14965741190</v>
      </c>
      <c r="Y24" s="306"/>
      <c r="Z24" s="306"/>
      <c r="AA24" s="307"/>
      <c r="AB24" s="305" t="s">
        <v>37</v>
      </c>
      <c r="AC24" s="306"/>
      <c r="AD24" s="307"/>
    </row>
    <row r="25" spans="2:30" ht="15">
      <c r="B25" s="308" t="s">
        <v>28</v>
      </c>
      <c r="C25" s="306"/>
      <c r="D25" s="307"/>
      <c r="E25" s="11" t="s">
        <v>29</v>
      </c>
      <c r="F25" s="308" t="s">
        <v>38</v>
      </c>
      <c r="G25" s="306"/>
      <c r="H25" s="306"/>
      <c r="I25" s="307"/>
      <c r="J25" s="305">
        <v>44366</v>
      </c>
      <c r="K25" s="306"/>
      <c r="L25" s="307"/>
      <c r="M25" s="308" t="s">
        <v>35</v>
      </c>
      <c r="N25" s="306"/>
      <c r="O25" s="307"/>
      <c r="P25" s="308" t="s">
        <v>39</v>
      </c>
      <c r="Q25" s="306"/>
      <c r="R25" s="306"/>
      <c r="S25" s="306"/>
      <c r="T25" s="307"/>
      <c r="U25" s="309">
        <v>0</v>
      </c>
      <c r="V25" s="306"/>
      <c r="W25" s="307"/>
      <c r="X25" s="309">
        <v>3288838975</v>
      </c>
      <c r="Y25" s="306"/>
      <c r="Z25" s="306"/>
      <c r="AA25" s="307"/>
      <c r="AB25" s="305" t="s">
        <v>37</v>
      </c>
      <c r="AC25" s="306"/>
      <c r="AD25" s="307"/>
    </row>
    <row r="26" spans="2:30" ht="15">
      <c r="B26" s="308" t="s">
        <v>40</v>
      </c>
      <c r="C26" s="306"/>
      <c r="D26" s="307"/>
      <c r="E26" s="11" t="s">
        <v>29</v>
      </c>
      <c r="F26" s="308" t="s">
        <v>41</v>
      </c>
      <c r="G26" s="306"/>
      <c r="H26" s="306"/>
      <c r="I26" s="307"/>
      <c r="J26" s="305">
        <v>44838</v>
      </c>
      <c r="K26" s="306"/>
      <c r="L26" s="307"/>
      <c r="M26" s="308" t="s">
        <v>31</v>
      </c>
      <c r="N26" s="306"/>
      <c r="O26" s="307"/>
      <c r="P26" s="308" t="s">
        <v>42</v>
      </c>
      <c r="Q26" s="306"/>
      <c r="R26" s="306"/>
      <c r="S26" s="306"/>
      <c r="T26" s="307"/>
      <c r="U26" s="309">
        <v>6601088</v>
      </c>
      <c r="V26" s="306"/>
      <c r="W26" s="307"/>
      <c r="X26" s="309">
        <v>0</v>
      </c>
      <c r="Y26" s="306"/>
      <c r="Z26" s="306"/>
      <c r="AA26" s="307"/>
      <c r="AB26" s="305" t="s">
        <v>33</v>
      </c>
      <c r="AC26" s="306"/>
      <c r="AD26" s="307"/>
    </row>
    <row r="27" spans="2:30" ht="15">
      <c r="B27" s="308" t="s">
        <v>40</v>
      </c>
      <c r="C27" s="306"/>
      <c r="D27" s="307"/>
      <c r="E27" s="11" t="s">
        <v>29</v>
      </c>
      <c r="F27" s="308" t="s">
        <v>43</v>
      </c>
      <c r="G27" s="306"/>
      <c r="H27" s="306"/>
      <c r="I27" s="307"/>
      <c r="J27" s="305">
        <v>45328</v>
      </c>
      <c r="K27" s="306"/>
      <c r="L27" s="307"/>
      <c r="M27" s="308" t="s">
        <v>31</v>
      </c>
      <c r="N27" s="306"/>
      <c r="O27" s="307"/>
      <c r="P27" s="308" t="s">
        <v>44</v>
      </c>
      <c r="Q27" s="306"/>
      <c r="R27" s="306"/>
      <c r="S27" s="306"/>
      <c r="T27" s="307"/>
      <c r="U27" s="309">
        <v>6666200</v>
      </c>
      <c r="V27" s="306"/>
      <c r="W27" s="307"/>
      <c r="X27" s="309">
        <v>0</v>
      </c>
      <c r="Y27" s="306"/>
      <c r="Z27" s="306"/>
      <c r="AA27" s="307"/>
      <c r="AB27" s="305" t="s">
        <v>33</v>
      </c>
      <c r="AC27" s="306"/>
      <c r="AD27" s="307"/>
    </row>
    <row r="28" spans="2:30" ht="15">
      <c r="B28" s="308" t="s">
        <v>40</v>
      </c>
      <c r="C28" s="306"/>
      <c r="D28" s="307"/>
      <c r="E28" s="11" t="s">
        <v>29</v>
      </c>
      <c r="F28" s="308" t="s">
        <v>45</v>
      </c>
      <c r="G28" s="306"/>
      <c r="H28" s="306"/>
      <c r="I28" s="307"/>
      <c r="J28" s="305">
        <v>45329</v>
      </c>
      <c r="K28" s="306"/>
      <c r="L28" s="307"/>
      <c r="M28" s="308" t="s">
        <v>31</v>
      </c>
      <c r="N28" s="306"/>
      <c r="O28" s="307"/>
      <c r="P28" s="308" t="s">
        <v>46</v>
      </c>
      <c r="Q28" s="306"/>
      <c r="R28" s="306"/>
      <c r="S28" s="306"/>
      <c r="T28" s="307"/>
      <c r="U28" s="309">
        <v>2490800</v>
      </c>
      <c r="V28" s="306"/>
      <c r="W28" s="307"/>
      <c r="X28" s="309">
        <v>0</v>
      </c>
      <c r="Y28" s="306"/>
      <c r="Z28" s="306"/>
      <c r="AA28" s="307"/>
      <c r="AB28" s="305" t="s">
        <v>33</v>
      </c>
      <c r="AC28" s="306"/>
      <c r="AD28" s="307"/>
    </row>
    <row r="29" spans="2:30" ht="15">
      <c r="B29" s="308" t="s">
        <v>40</v>
      </c>
      <c r="C29" s="306"/>
      <c r="D29" s="307"/>
      <c r="E29" s="11" t="s">
        <v>29</v>
      </c>
      <c r="F29" s="308" t="s">
        <v>47</v>
      </c>
      <c r="G29" s="306"/>
      <c r="H29" s="306"/>
      <c r="I29" s="307"/>
      <c r="J29" s="305">
        <v>45330</v>
      </c>
      <c r="K29" s="306"/>
      <c r="L29" s="307"/>
      <c r="M29" s="308" t="s">
        <v>31</v>
      </c>
      <c r="N29" s="306"/>
      <c r="O29" s="307"/>
      <c r="P29" s="308" t="s">
        <v>48</v>
      </c>
      <c r="Q29" s="306"/>
      <c r="R29" s="306"/>
      <c r="S29" s="306"/>
      <c r="T29" s="307"/>
      <c r="U29" s="309">
        <v>2530751</v>
      </c>
      <c r="V29" s="306"/>
      <c r="W29" s="307"/>
      <c r="X29" s="309">
        <v>0</v>
      </c>
      <c r="Y29" s="306"/>
      <c r="Z29" s="306"/>
      <c r="AA29" s="307"/>
      <c r="AB29" s="305" t="s">
        <v>33</v>
      </c>
      <c r="AC29" s="306"/>
      <c r="AD29" s="307"/>
    </row>
    <row r="30" spans="2:30" ht="15">
      <c r="B30" s="308" t="s">
        <v>40</v>
      </c>
      <c r="C30" s="306"/>
      <c r="D30" s="307"/>
      <c r="E30" s="11" t="s">
        <v>29</v>
      </c>
      <c r="F30" s="308" t="s">
        <v>49</v>
      </c>
      <c r="G30" s="306"/>
      <c r="H30" s="306"/>
      <c r="I30" s="307"/>
      <c r="J30" s="305">
        <v>45331</v>
      </c>
      <c r="K30" s="306"/>
      <c r="L30" s="307"/>
      <c r="M30" s="308" t="s">
        <v>31</v>
      </c>
      <c r="N30" s="306"/>
      <c r="O30" s="307"/>
      <c r="P30" s="308" t="s">
        <v>50</v>
      </c>
      <c r="Q30" s="306"/>
      <c r="R30" s="306"/>
      <c r="S30" s="306"/>
      <c r="T30" s="307"/>
      <c r="U30" s="309">
        <v>1779600</v>
      </c>
      <c r="V30" s="306"/>
      <c r="W30" s="307"/>
      <c r="X30" s="309">
        <v>0</v>
      </c>
      <c r="Y30" s="306"/>
      <c r="Z30" s="306"/>
      <c r="AA30" s="307"/>
      <c r="AB30" s="305" t="s">
        <v>33</v>
      </c>
      <c r="AC30" s="306"/>
      <c r="AD30" s="307"/>
    </row>
    <row r="31" spans="2:30" ht="15">
      <c r="B31" s="308" t="s">
        <v>40</v>
      </c>
      <c r="C31" s="306"/>
      <c r="D31" s="307"/>
      <c r="E31" s="11" t="s">
        <v>29</v>
      </c>
      <c r="F31" s="308" t="s">
        <v>51</v>
      </c>
      <c r="G31" s="306"/>
      <c r="H31" s="306"/>
      <c r="I31" s="307"/>
      <c r="J31" s="305">
        <v>45332</v>
      </c>
      <c r="K31" s="306"/>
      <c r="L31" s="307"/>
      <c r="M31" s="308" t="s">
        <v>31</v>
      </c>
      <c r="N31" s="306"/>
      <c r="O31" s="307"/>
      <c r="P31" s="308" t="s">
        <v>52</v>
      </c>
      <c r="Q31" s="306"/>
      <c r="R31" s="306"/>
      <c r="S31" s="306"/>
      <c r="T31" s="307"/>
      <c r="U31" s="309">
        <v>2278000</v>
      </c>
      <c r="V31" s="306"/>
      <c r="W31" s="307"/>
      <c r="X31" s="309">
        <v>0</v>
      </c>
      <c r="Y31" s="306"/>
      <c r="Z31" s="306"/>
      <c r="AA31" s="307"/>
      <c r="AB31" s="305" t="s">
        <v>33</v>
      </c>
      <c r="AC31" s="306"/>
      <c r="AD31" s="307"/>
    </row>
    <row r="32" spans="2:30" ht="15">
      <c r="B32" s="308" t="s">
        <v>40</v>
      </c>
      <c r="C32" s="306"/>
      <c r="D32" s="307"/>
      <c r="E32" s="11" t="s">
        <v>29</v>
      </c>
      <c r="F32" s="308" t="s">
        <v>53</v>
      </c>
      <c r="G32" s="306"/>
      <c r="H32" s="306"/>
      <c r="I32" s="307"/>
      <c r="J32" s="305">
        <v>45333</v>
      </c>
      <c r="K32" s="306"/>
      <c r="L32" s="307"/>
      <c r="M32" s="308" t="s">
        <v>31</v>
      </c>
      <c r="N32" s="306"/>
      <c r="O32" s="307"/>
      <c r="P32" s="308" t="s">
        <v>54</v>
      </c>
      <c r="Q32" s="306"/>
      <c r="R32" s="306"/>
      <c r="S32" s="306"/>
      <c r="T32" s="307"/>
      <c r="U32" s="309">
        <v>1601100</v>
      </c>
      <c r="V32" s="306"/>
      <c r="W32" s="307"/>
      <c r="X32" s="309">
        <v>0</v>
      </c>
      <c r="Y32" s="306"/>
      <c r="Z32" s="306"/>
      <c r="AA32" s="307"/>
      <c r="AB32" s="305" t="s">
        <v>33</v>
      </c>
      <c r="AC32" s="306"/>
      <c r="AD32" s="307"/>
    </row>
    <row r="33" spans="2:30" ht="15">
      <c r="B33" s="308" t="s">
        <v>40</v>
      </c>
      <c r="C33" s="306"/>
      <c r="D33" s="307"/>
      <c r="E33" s="11" t="s">
        <v>29</v>
      </c>
      <c r="F33" s="308" t="s">
        <v>55</v>
      </c>
      <c r="G33" s="306"/>
      <c r="H33" s="306"/>
      <c r="I33" s="307"/>
      <c r="J33" s="305">
        <v>45334</v>
      </c>
      <c r="K33" s="306"/>
      <c r="L33" s="307"/>
      <c r="M33" s="308" t="s">
        <v>31</v>
      </c>
      <c r="N33" s="306"/>
      <c r="O33" s="307"/>
      <c r="P33" s="308" t="s">
        <v>56</v>
      </c>
      <c r="Q33" s="306"/>
      <c r="R33" s="306"/>
      <c r="S33" s="306"/>
      <c r="T33" s="307"/>
      <c r="U33" s="309">
        <v>1928300</v>
      </c>
      <c r="V33" s="306"/>
      <c r="W33" s="307"/>
      <c r="X33" s="309">
        <v>0</v>
      </c>
      <c r="Y33" s="306"/>
      <c r="Z33" s="306"/>
      <c r="AA33" s="307"/>
      <c r="AB33" s="305" t="s">
        <v>33</v>
      </c>
      <c r="AC33" s="306"/>
      <c r="AD33" s="307"/>
    </row>
    <row r="34" spans="2:30" ht="15">
      <c r="B34" s="308" t="s">
        <v>40</v>
      </c>
      <c r="C34" s="306"/>
      <c r="D34" s="307"/>
      <c r="E34" s="11" t="s">
        <v>29</v>
      </c>
      <c r="F34" s="308" t="s">
        <v>57</v>
      </c>
      <c r="G34" s="306"/>
      <c r="H34" s="306"/>
      <c r="I34" s="307"/>
      <c r="J34" s="305">
        <v>45335</v>
      </c>
      <c r="K34" s="306"/>
      <c r="L34" s="307"/>
      <c r="M34" s="308" t="s">
        <v>31</v>
      </c>
      <c r="N34" s="306"/>
      <c r="O34" s="307"/>
      <c r="P34" s="308" t="s">
        <v>58</v>
      </c>
      <c r="Q34" s="306"/>
      <c r="R34" s="306"/>
      <c r="S34" s="306"/>
      <c r="T34" s="307"/>
      <c r="U34" s="309">
        <v>4543500</v>
      </c>
      <c r="V34" s="306"/>
      <c r="W34" s="307"/>
      <c r="X34" s="309">
        <v>0</v>
      </c>
      <c r="Y34" s="306"/>
      <c r="Z34" s="306"/>
      <c r="AA34" s="307"/>
      <c r="AB34" s="305" t="s">
        <v>33</v>
      </c>
      <c r="AC34" s="306"/>
      <c r="AD34" s="307"/>
    </row>
    <row r="35" spans="2:30" ht="15">
      <c r="B35" s="308" t="s">
        <v>40</v>
      </c>
      <c r="C35" s="306"/>
      <c r="D35" s="307"/>
      <c r="E35" s="11" t="s">
        <v>29</v>
      </c>
      <c r="F35" s="308" t="s">
        <v>59</v>
      </c>
      <c r="G35" s="306"/>
      <c r="H35" s="306"/>
      <c r="I35" s="307"/>
      <c r="J35" s="305">
        <v>45336</v>
      </c>
      <c r="K35" s="306"/>
      <c r="L35" s="307"/>
      <c r="M35" s="308" t="s">
        <v>31</v>
      </c>
      <c r="N35" s="306"/>
      <c r="O35" s="307"/>
      <c r="P35" s="308" t="s">
        <v>60</v>
      </c>
      <c r="Q35" s="306"/>
      <c r="R35" s="306"/>
      <c r="S35" s="306"/>
      <c r="T35" s="307"/>
      <c r="U35" s="309">
        <v>3988615</v>
      </c>
      <c r="V35" s="306"/>
      <c r="W35" s="307"/>
      <c r="X35" s="309">
        <v>0</v>
      </c>
      <c r="Y35" s="306"/>
      <c r="Z35" s="306"/>
      <c r="AA35" s="307"/>
      <c r="AB35" s="305" t="s">
        <v>33</v>
      </c>
      <c r="AC35" s="306"/>
      <c r="AD35" s="307"/>
    </row>
    <row r="36" spans="2:30" ht="15">
      <c r="B36" s="308" t="s">
        <v>40</v>
      </c>
      <c r="C36" s="306"/>
      <c r="D36" s="307"/>
      <c r="E36" s="11" t="s">
        <v>29</v>
      </c>
      <c r="F36" s="308" t="s">
        <v>61</v>
      </c>
      <c r="G36" s="306"/>
      <c r="H36" s="306"/>
      <c r="I36" s="307"/>
      <c r="J36" s="305">
        <v>45337</v>
      </c>
      <c r="K36" s="306"/>
      <c r="L36" s="307"/>
      <c r="M36" s="308" t="s">
        <v>31</v>
      </c>
      <c r="N36" s="306"/>
      <c r="O36" s="307"/>
      <c r="P36" s="308" t="s">
        <v>62</v>
      </c>
      <c r="Q36" s="306"/>
      <c r="R36" s="306"/>
      <c r="S36" s="306"/>
      <c r="T36" s="307"/>
      <c r="U36" s="309">
        <v>5134400</v>
      </c>
      <c r="V36" s="306"/>
      <c r="W36" s="307"/>
      <c r="X36" s="309">
        <v>0</v>
      </c>
      <c r="Y36" s="306"/>
      <c r="Z36" s="306"/>
      <c r="AA36" s="307"/>
      <c r="AB36" s="305" t="s">
        <v>33</v>
      </c>
      <c r="AC36" s="306"/>
      <c r="AD36" s="307"/>
    </row>
    <row r="37" spans="2:30" ht="15">
      <c r="B37" s="308" t="s">
        <v>40</v>
      </c>
      <c r="C37" s="306"/>
      <c r="D37" s="307"/>
      <c r="E37" s="11" t="s">
        <v>29</v>
      </c>
      <c r="F37" s="308" t="s">
        <v>63</v>
      </c>
      <c r="G37" s="306"/>
      <c r="H37" s="306"/>
      <c r="I37" s="307"/>
      <c r="J37" s="305">
        <v>45338</v>
      </c>
      <c r="K37" s="306"/>
      <c r="L37" s="307"/>
      <c r="M37" s="308" t="s">
        <v>31</v>
      </c>
      <c r="N37" s="306"/>
      <c r="O37" s="307"/>
      <c r="P37" s="308" t="s">
        <v>64</v>
      </c>
      <c r="Q37" s="306"/>
      <c r="R37" s="306"/>
      <c r="S37" s="306"/>
      <c r="T37" s="307"/>
      <c r="U37" s="309">
        <v>3506700</v>
      </c>
      <c r="V37" s="306"/>
      <c r="W37" s="307"/>
      <c r="X37" s="309">
        <v>0</v>
      </c>
      <c r="Y37" s="306"/>
      <c r="Z37" s="306"/>
      <c r="AA37" s="307"/>
      <c r="AB37" s="305" t="s">
        <v>33</v>
      </c>
      <c r="AC37" s="306"/>
      <c r="AD37" s="307"/>
    </row>
    <row r="38" spans="2:30" ht="15">
      <c r="B38" s="308" t="s">
        <v>40</v>
      </c>
      <c r="C38" s="306"/>
      <c r="D38" s="307"/>
      <c r="E38" s="11" t="s">
        <v>29</v>
      </c>
      <c r="F38" s="308" t="s">
        <v>65</v>
      </c>
      <c r="G38" s="306"/>
      <c r="H38" s="306"/>
      <c r="I38" s="307"/>
      <c r="J38" s="305">
        <v>45339</v>
      </c>
      <c r="K38" s="306"/>
      <c r="L38" s="307"/>
      <c r="M38" s="308" t="s">
        <v>31</v>
      </c>
      <c r="N38" s="306"/>
      <c r="O38" s="307"/>
      <c r="P38" s="308" t="s">
        <v>66</v>
      </c>
      <c r="Q38" s="306"/>
      <c r="R38" s="306"/>
      <c r="S38" s="306"/>
      <c r="T38" s="307"/>
      <c r="U38" s="309">
        <v>1478800</v>
      </c>
      <c r="V38" s="306"/>
      <c r="W38" s="307"/>
      <c r="X38" s="309">
        <v>0</v>
      </c>
      <c r="Y38" s="306"/>
      <c r="Z38" s="306"/>
      <c r="AA38" s="307"/>
      <c r="AB38" s="305" t="s">
        <v>33</v>
      </c>
      <c r="AC38" s="306"/>
      <c r="AD38" s="307"/>
    </row>
    <row r="39" spans="2:30" ht="15">
      <c r="B39" s="308" t="s">
        <v>40</v>
      </c>
      <c r="C39" s="306"/>
      <c r="D39" s="307"/>
      <c r="E39" s="11" t="s">
        <v>29</v>
      </c>
      <c r="F39" s="308" t="s">
        <v>67</v>
      </c>
      <c r="G39" s="306"/>
      <c r="H39" s="306"/>
      <c r="I39" s="307"/>
      <c r="J39" s="305">
        <v>45340</v>
      </c>
      <c r="K39" s="306"/>
      <c r="L39" s="307"/>
      <c r="M39" s="308" t="s">
        <v>31</v>
      </c>
      <c r="N39" s="306"/>
      <c r="O39" s="307"/>
      <c r="P39" s="308" t="s">
        <v>68</v>
      </c>
      <c r="Q39" s="306"/>
      <c r="R39" s="306"/>
      <c r="S39" s="306"/>
      <c r="T39" s="307"/>
      <c r="U39" s="309">
        <v>1431042</v>
      </c>
      <c r="V39" s="306"/>
      <c r="W39" s="307"/>
      <c r="X39" s="309">
        <v>0</v>
      </c>
      <c r="Y39" s="306"/>
      <c r="Z39" s="306"/>
      <c r="AA39" s="307"/>
      <c r="AB39" s="305" t="s">
        <v>33</v>
      </c>
      <c r="AC39" s="306"/>
      <c r="AD39" s="307"/>
    </row>
    <row r="40" spans="2:30" ht="15">
      <c r="B40" s="308" t="s">
        <v>40</v>
      </c>
      <c r="C40" s="306"/>
      <c r="D40" s="307"/>
      <c r="E40" s="11" t="s">
        <v>29</v>
      </c>
      <c r="F40" s="308" t="s">
        <v>69</v>
      </c>
      <c r="G40" s="306"/>
      <c r="H40" s="306"/>
      <c r="I40" s="307"/>
      <c r="J40" s="305">
        <v>45341</v>
      </c>
      <c r="K40" s="306"/>
      <c r="L40" s="307"/>
      <c r="M40" s="308" t="s">
        <v>31</v>
      </c>
      <c r="N40" s="306"/>
      <c r="O40" s="307"/>
      <c r="P40" s="308" t="s">
        <v>70</v>
      </c>
      <c r="Q40" s="306"/>
      <c r="R40" s="306"/>
      <c r="S40" s="306"/>
      <c r="T40" s="307"/>
      <c r="U40" s="309">
        <v>1250700</v>
      </c>
      <c r="V40" s="306"/>
      <c r="W40" s="307"/>
      <c r="X40" s="309">
        <v>0</v>
      </c>
      <c r="Y40" s="306"/>
      <c r="Z40" s="306"/>
      <c r="AA40" s="307"/>
      <c r="AB40" s="305" t="s">
        <v>33</v>
      </c>
      <c r="AC40" s="306"/>
      <c r="AD40" s="307"/>
    </row>
    <row r="41" spans="2:30" ht="15">
      <c r="B41" s="308" t="s">
        <v>40</v>
      </c>
      <c r="C41" s="306"/>
      <c r="D41" s="307"/>
      <c r="E41" s="11" t="s">
        <v>29</v>
      </c>
      <c r="F41" s="308" t="s">
        <v>71</v>
      </c>
      <c r="G41" s="306"/>
      <c r="H41" s="306"/>
      <c r="I41" s="307"/>
      <c r="J41" s="305">
        <v>45342</v>
      </c>
      <c r="K41" s="306"/>
      <c r="L41" s="307"/>
      <c r="M41" s="308" t="s">
        <v>31</v>
      </c>
      <c r="N41" s="306"/>
      <c r="O41" s="307"/>
      <c r="P41" s="308" t="s">
        <v>72</v>
      </c>
      <c r="Q41" s="306"/>
      <c r="R41" s="306"/>
      <c r="S41" s="306"/>
      <c r="T41" s="307"/>
      <c r="U41" s="309">
        <v>1457313</v>
      </c>
      <c r="V41" s="306"/>
      <c r="W41" s="307"/>
      <c r="X41" s="309">
        <v>0</v>
      </c>
      <c r="Y41" s="306"/>
      <c r="Z41" s="306"/>
      <c r="AA41" s="307"/>
      <c r="AB41" s="305" t="s">
        <v>33</v>
      </c>
      <c r="AC41" s="306"/>
      <c r="AD41" s="307"/>
    </row>
    <row r="42" spans="2:30" ht="15">
      <c r="B42" s="308" t="s">
        <v>40</v>
      </c>
      <c r="C42" s="306"/>
      <c r="D42" s="307"/>
      <c r="E42" s="11" t="s">
        <v>29</v>
      </c>
      <c r="F42" s="308" t="s">
        <v>73</v>
      </c>
      <c r="G42" s="306"/>
      <c r="H42" s="306"/>
      <c r="I42" s="307"/>
      <c r="J42" s="305">
        <v>45347</v>
      </c>
      <c r="K42" s="306"/>
      <c r="L42" s="307"/>
      <c r="M42" s="308" t="s">
        <v>31</v>
      </c>
      <c r="N42" s="306"/>
      <c r="O42" s="307"/>
      <c r="P42" s="308" t="s">
        <v>74</v>
      </c>
      <c r="Q42" s="306"/>
      <c r="R42" s="306"/>
      <c r="S42" s="306"/>
      <c r="T42" s="307"/>
      <c r="U42" s="309">
        <v>372900</v>
      </c>
      <c r="V42" s="306"/>
      <c r="W42" s="307"/>
      <c r="X42" s="309">
        <v>0</v>
      </c>
      <c r="Y42" s="306"/>
      <c r="Z42" s="306"/>
      <c r="AA42" s="307"/>
      <c r="AB42" s="305" t="s">
        <v>33</v>
      </c>
      <c r="AC42" s="306"/>
      <c r="AD42" s="307"/>
    </row>
    <row r="43" spans="2:30" ht="15">
      <c r="B43" s="308" t="s">
        <v>40</v>
      </c>
      <c r="C43" s="306"/>
      <c r="D43" s="307"/>
      <c r="E43" s="11" t="s">
        <v>29</v>
      </c>
      <c r="F43" s="308" t="s">
        <v>75</v>
      </c>
      <c r="G43" s="306"/>
      <c r="H43" s="306"/>
      <c r="I43" s="307"/>
      <c r="J43" s="305">
        <v>45348</v>
      </c>
      <c r="K43" s="306"/>
      <c r="L43" s="307"/>
      <c r="M43" s="308" t="s">
        <v>31</v>
      </c>
      <c r="N43" s="306"/>
      <c r="O43" s="307"/>
      <c r="P43" s="308" t="s">
        <v>76</v>
      </c>
      <c r="Q43" s="306"/>
      <c r="R43" s="306"/>
      <c r="S43" s="306"/>
      <c r="T43" s="307"/>
      <c r="U43" s="309">
        <v>357400</v>
      </c>
      <c r="V43" s="306"/>
      <c r="W43" s="307"/>
      <c r="X43" s="309">
        <v>0</v>
      </c>
      <c r="Y43" s="306"/>
      <c r="Z43" s="306"/>
      <c r="AA43" s="307"/>
      <c r="AB43" s="305" t="s">
        <v>33</v>
      </c>
      <c r="AC43" s="306"/>
      <c r="AD43" s="307"/>
    </row>
    <row r="44" spans="2:30" ht="15">
      <c r="B44" s="308" t="s">
        <v>40</v>
      </c>
      <c r="C44" s="306"/>
      <c r="D44" s="307"/>
      <c r="E44" s="11" t="s">
        <v>29</v>
      </c>
      <c r="F44" s="308" t="s">
        <v>77</v>
      </c>
      <c r="G44" s="306"/>
      <c r="H44" s="306"/>
      <c r="I44" s="307"/>
      <c r="J44" s="305">
        <v>45349</v>
      </c>
      <c r="K44" s="306"/>
      <c r="L44" s="307"/>
      <c r="M44" s="308" t="s">
        <v>31</v>
      </c>
      <c r="N44" s="306"/>
      <c r="O44" s="307"/>
      <c r="P44" s="308" t="s">
        <v>78</v>
      </c>
      <c r="Q44" s="306"/>
      <c r="R44" s="306"/>
      <c r="S44" s="306"/>
      <c r="T44" s="307"/>
      <c r="U44" s="309">
        <v>272107</v>
      </c>
      <c r="V44" s="306"/>
      <c r="W44" s="307"/>
      <c r="X44" s="309">
        <v>0</v>
      </c>
      <c r="Y44" s="306"/>
      <c r="Z44" s="306"/>
      <c r="AA44" s="307"/>
      <c r="AB44" s="305" t="s">
        <v>33</v>
      </c>
      <c r="AC44" s="306"/>
      <c r="AD44" s="307"/>
    </row>
    <row r="45" spans="2:30" ht="15">
      <c r="B45" s="308" t="s">
        <v>40</v>
      </c>
      <c r="C45" s="306"/>
      <c r="D45" s="307"/>
      <c r="E45" s="11" t="s">
        <v>29</v>
      </c>
      <c r="F45" s="308" t="s">
        <v>79</v>
      </c>
      <c r="G45" s="306"/>
      <c r="H45" s="306"/>
      <c r="I45" s="307"/>
      <c r="J45" s="305">
        <v>45350</v>
      </c>
      <c r="K45" s="306"/>
      <c r="L45" s="307"/>
      <c r="M45" s="308" t="s">
        <v>31</v>
      </c>
      <c r="N45" s="306"/>
      <c r="O45" s="307"/>
      <c r="P45" s="308" t="s">
        <v>80</v>
      </c>
      <c r="Q45" s="306"/>
      <c r="R45" s="306"/>
      <c r="S45" s="306"/>
      <c r="T45" s="307"/>
      <c r="U45" s="309">
        <v>271900</v>
      </c>
      <c r="V45" s="306"/>
      <c r="W45" s="307"/>
      <c r="X45" s="309">
        <v>0</v>
      </c>
      <c r="Y45" s="306"/>
      <c r="Z45" s="306"/>
      <c r="AA45" s="307"/>
      <c r="AB45" s="305" t="s">
        <v>33</v>
      </c>
      <c r="AC45" s="306"/>
      <c r="AD45" s="307"/>
    </row>
    <row r="46" spans="2:30" ht="15">
      <c r="B46" s="308" t="s">
        <v>40</v>
      </c>
      <c r="C46" s="306"/>
      <c r="D46" s="307"/>
      <c r="E46" s="11" t="s">
        <v>29</v>
      </c>
      <c r="F46" s="308" t="s">
        <v>81</v>
      </c>
      <c r="G46" s="306"/>
      <c r="H46" s="306"/>
      <c r="I46" s="307"/>
      <c r="J46" s="305">
        <v>45351</v>
      </c>
      <c r="K46" s="306"/>
      <c r="L46" s="307"/>
      <c r="M46" s="308" t="s">
        <v>31</v>
      </c>
      <c r="N46" s="306"/>
      <c r="O46" s="307"/>
      <c r="P46" s="308" t="s">
        <v>82</v>
      </c>
      <c r="Q46" s="306"/>
      <c r="R46" s="306"/>
      <c r="S46" s="306"/>
      <c r="T46" s="307"/>
      <c r="U46" s="309">
        <v>268100</v>
      </c>
      <c r="V46" s="306"/>
      <c r="W46" s="307"/>
      <c r="X46" s="309">
        <v>0</v>
      </c>
      <c r="Y46" s="306"/>
      <c r="Z46" s="306"/>
      <c r="AA46" s="307"/>
      <c r="AB46" s="305" t="s">
        <v>33</v>
      </c>
      <c r="AC46" s="306"/>
      <c r="AD46" s="307"/>
    </row>
    <row r="47" spans="2:30" ht="15">
      <c r="B47" s="308" t="s">
        <v>40</v>
      </c>
      <c r="C47" s="306"/>
      <c r="D47" s="307"/>
      <c r="E47" s="11" t="s">
        <v>29</v>
      </c>
      <c r="F47" s="308" t="s">
        <v>83</v>
      </c>
      <c r="G47" s="306"/>
      <c r="H47" s="306"/>
      <c r="I47" s="307"/>
      <c r="J47" s="305">
        <v>45352</v>
      </c>
      <c r="K47" s="306"/>
      <c r="L47" s="307"/>
      <c r="M47" s="308" t="s">
        <v>31</v>
      </c>
      <c r="N47" s="306"/>
      <c r="O47" s="307"/>
      <c r="P47" s="308" t="s">
        <v>84</v>
      </c>
      <c r="Q47" s="306"/>
      <c r="R47" s="306"/>
      <c r="S47" s="306"/>
      <c r="T47" s="307"/>
      <c r="U47" s="309">
        <v>1001000</v>
      </c>
      <c r="V47" s="306"/>
      <c r="W47" s="307"/>
      <c r="X47" s="309">
        <v>0</v>
      </c>
      <c r="Y47" s="306"/>
      <c r="Z47" s="306"/>
      <c r="AA47" s="307"/>
      <c r="AB47" s="305" t="s">
        <v>33</v>
      </c>
      <c r="AC47" s="306"/>
      <c r="AD47" s="307"/>
    </row>
    <row r="48" spans="2:30" ht="15">
      <c r="B48" s="308" t="s">
        <v>40</v>
      </c>
      <c r="C48" s="306"/>
      <c r="D48" s="307"/>
      <c r="E48" s="11" t="s">
        <v>29</v>
      </c>
      <c r="F48" s="308" t="s">
        <v>85</v>
      </c>
      <c r="G48" s="306"/>
      <c r="H48" s="306"/>
      <c r="I48" s="307"/>
      <c r="J48" s="305">
        <v>45353</v>
      </c>
      <c r="K48" s="306"/>
      <c r="L48" s="307"/>
      <c r="M48" s="308" t="s">
        <v>31</v>
      </c>
      <c r="N48" s="306"/>
      <c r="O48" s="307"/>
      <c r="P48" s="308" t="s">
        <v>86</v>
      </c>
      <c r="Q48" s="306"/>
      <c r="R48" s="306"/>
      <c r="S48" s="306"/>
      <c r="T48" s="307"/>
      <c r="U48" s="309">
        <v>1109400</v>
      </c>
      <c r="V48" s="306"/>
      <c r="W48" s="307"/>
      <c r="X48" s="309">
        <v>0</v>
      </c>
      <c r="Y48" s="306"/>
      <c r="Z48" s="306"/>
      <c r="AA48" s="307"/>
      <c r="AB48" s="305" t="s">
        <v>33</v>
      </c>
      <c r="AC48" s="306"/>
      <c r="AD48" s="307"/>
    </row>
    <row r="49" spans="2:30" ht="15">
      <c r="B49" s="308" t="s">
        <v>40</v>
      </c>
      <c r="C49" s="306"/>
      <c r="D49" s="307"/>
      <c r="E49" s="11" t="s">
        <v>29</v>
      </c>
      <c r="F49" s="308" t="s">
        <v>87</v>
      </c>
      <c r="G49" s="306"/>
      <c r="H49" s="306"/>
      <c r="I49" s="307"/>
      <c r="J49" s="305">
        <v>45354</v>
      </c>
      <c r="K49" s="306"/>
      <c r="L49" s="307"/>
      <c r="M49" s="308" t="s">
        <v>31</v>
      </c>
      <c r="N49" s="306"/>
      <c r="O49" s="307"/>
      <c r="P49" s="308" t="s">
        <v>88</v>
      </c>
      <c r="Q49" s="306"/>
      <c r="R49" s="306"/>
      <c r="S49" s="306"/>
      <c r="T49" s="307"/>
      <c r="U49" s="309">
        <v>88800</v>
      </c>
      <c r="V49" s="306"/>
      <c r="W49" s="307"/>
      <c r="X49" s="309">
        <v>0</v>
      </c>
      <c r="Y49" s="306"/>
      <c r="Z49" s="306"/>
      <c r="AA49" s="307"/>
      <c r="AB49" s="305" t="s">
        <v>33</v>
      </c>
      <c r="AC49" s="306"/>
      <c r="AD49" s="307"/>
    </row>
    <row r="50" spans="2:30" ht="15">
      <c r="B50" s="308" t="s">
        <v>40</v>
      </c>
      <c r="C50" s="306"/>
      <c r="D50" s="307"/>
      <c r="E50" s="11" t="s">
        <v>29</v>
      </c>
      <c r="F50" s="308" t="s">
        <v>89</v>
      </c>
      <c r="G50" s="306"/>
      <c r="H50" s="306"/>
      <c r="I50" s="307"/>
      <c r="J50" s="305">
        <v>45355</v>
      </c>
      <c r="K50" s="306"/>
      <c r="L50" s="307"/>
      <c r="M50" s="308" t="s">
        <v>31</v>
      </c>
      <c r="N50" s="306"/>
      <c r="O50" s="307"/>
      <c r="P50" s="308" t="s">
        <v>90</v>
      </c>
      <c r="Q50" s="306"/>
      <c r="R50" s="306"/>
      <c r="S50" s="306"/>
      <c r="T50" s="307"/>
      <c r="U50" s="309">
        <v>578700</v>
      </c>
      <c r="V50" s="306"/>
      <c r="W50" s="307"/>
      <c r="X50" s="309">
        <v>0</v>
      </c>
      <c r="Y50" s="306"/>
      <c r="Z50" s="306"/>
      <c r="AA50" s="307"/>
      <c r="AB50" s="305" t="s">
        <v>33</v>
      </c>
      <c r="AC50" s="306"/>
      <c r="AD50" s="307"/>
    </row>
    <row r="51" spans="2:30" ht="15">
      <c r="B51" s="308" t="s">
        <v>40</v>
      </c>
      <c r="C51" s="306"/>
      <c r="D51" s="307"/>
      <c r="E51" s="11" t="s">
        <v>29</v>
      </c>
      <c r="F51" s="308" t="s">
        <v>91</v>
      </c>
      <c r="G51" s="306"/>
      <c r="H51" s="306"/>
      <c r="I51" s="307"/>
      <c r="J51" s="305">
        <v>45356</v>
      </c>
      <c r="K51" s="306"/>
      <c r="L51" s="307"/>
      <c r="M51" s="308" t="s">
        <v>31</v>
      </c>
      <c r="N51" s="306"/>
      <c r="O51" s="307"/>
      <c r="P51" s="308" t="s">
        <v>92</v>
      </c>
      <c r="Q51" s="306"/>
      <c r="R51" s="306"/>
      <c r="S51" s="306"/>
      <c r="T51" s="307"/>
      <c r="U51" s="309">
        <v>739800</v>
      </c>
      <c r="V51" s="306"/>
      <c r="W51" s="307"/>
      <c r="X51" s="309">
        <v>0</v>
      </c>
      <c r="Y51" s="306"/>
      <c r="Z51" s="306"/>
      <c r="AA51" s="307"/>
      <c r="AB51" s="305" t="s">
        <v>33</v>
      </c>
      <c r="AC51" s="306"/>
      <c r="AD51" s="307"/>
    </row>
    <row r="52" spans="2:30" ht="15">
      <c r="B52" s="308" t="s">
        <v>40</v>
      </c>
      <c r="C52" s="306"/>
      <c r="D52" s="307"/>
      <c r="E52" s="11" t="s">
        <v>29</v>
      </c>
      <c r="F52" s="308" t="s">
        <v>93</v>
      </c>
      <c r="G52" s="306"/>
      <c r="H52" s="306"/>
      <c r="I52" s="307"/>
      <c r="J52" s="305">
        <v>45357</v>
      </c>
      <c r="K52" s="306"/>
      <c r="L52" s="307"/>
      <c r="M52" s="308" t="s">
        <v>31</v>
      </c>
      <c r="N52" s="306"/>
      <c r="O52" s="307"/>
      <c r="P52" s="308" t="s">
        <v>94</v>
      </c>
      <c r="Q52" s="306"/>
      <c r="R52" s="306"/>
      <c r="S52" s="306"/>
      <c r="T52" s="307"/>
      <c r="U52" s="309">
        <v>750600</v>
      </c>
      <c r="V52" s="306"/>
      <c r="W52" s="307"/>
      <c r="X52" s="309">
        <v>0</v>
      </c>
      <c r="Y52" s="306"/>
      <c r="Z52" s="306"/>
      <c r="AA52" s="307"/>
      <c r="AB52" s="305" t="s">
        <v>33</v>
      </c>
      <c r="AC52" s="306"/>
      <c r="AD52" s="307"/>
    </row>
    <row r="53" spans="2:30" ht="15">
      <c r="B53" s="308" t="s">
        <v>40</v>
      </c>
      <c r="C53" s="306"/>
      <c r="D53" s="307"/>
      <c r="E53" s="11" t="s">
        <v>29</v>
      </c>
      <c r="F53" s="308" t="s">
        <v>95</v>
      </c>
      <c r="G53" s="306"/>
      <c r="H53" s="306"/>
      <c r="I53" s="307"/>
      <c r="J53" s="305">
        <v>45358</v>
      </c>
      <c r="K53" s="306"/>
      <c r="L53" s="307"/>
      <c r="M53" s="308" t="s">
        <v>31</v>
      </c>
      <c r="N53" s="306"/>
      <c r="O53" s="307"/>
      <c r="P53" s="308" t="s">
        <v>96</v>
      </c>
      <c r="Q53" s="306"/>
      <c r="R53" s="306"/>
      <c r="S53" s="306"/>
      <c r="T53" s="307"/>
      <c r="U53" s="309">
        <v>502234</v>
      </c>
      <c r="V53" s="306"/>
      <c r="W53" s="307"/>
      <c r="X53" s="309">
        <v>0</v>
      </c>
      <c r="Y53" s="306"/>
      <c r="Z53" s="306"/>
      <c r="AA53" s="307"/>
      <c r="AB53" s="305" t="s">
        <v>33</v>
      </c>
      <c r="AC53" s="306"/>
      <c r="AD53" s="307"/>
    </row>
    <row r="54" spans="2:30" ht="15">
      <c r="B54" s="308" t="s">
        <v>40</v>
      </c>
      <c r="C54" s="306"/>
      <c r="D54" s="307"/>
      <c r="E54" s="11" t="s">
        <v>29</v>
      </c>
      <c r="F54" s="308" t="s">
        <v>97</v>
      </c>
      <c r="G54" s="306"/>
      <c r="H54" s="306"/>
      <c r="I54" s="307"/>
      <c r="J54" s="305">
        <v>45359</v>
      </c>
      <c r="K54" s="306"/>
      <c r="L54" s="307"/>
      <c r="M54" s="308" t="s">
        <v>31</v>
      </c>
      <c r="N54" s="306"/>
      <c r="O54" s="307"/>
      <c r="P54" s="308" t="s">
        <v>98</v>
      </c>
      <c r="Q54" s="306"/>
      <c r="R54" s="306"/>
      <c r="S54" s="306"/>
      <c r="T54" s="307"/>
      <c r="U54" s="309">
        <v>501100</v>
      </c>
      <c r="V54" s="306"/>
      <c r="W54" s="307"/>
      <c r="X54" s="309">
        <v>0</v>
      </c>
      <c r="Y54" s="306"/>
      <c r="Z54" s="306"/>
      <c r="AA54" s="307"/>
      <c r="AB54" s="305" t="s">
        <v>33</v>
      </c>
      <c r="AC54" s="306"/>
      <c r="AD54" s="307"/>
    </row>
    <row r="55" spans="2:30" ht="15">
      <c r="B55" s="308" t="s">
        <v>40</v>
      </c>
      <c r="C55" s="306"/>
      <c r="D55" s="307"/>
      <c r="E55" s="11" t="s">
        <v>29</v>
      </c>
      <c r="F55" s="308" t="s">
        <v>99</v>
      </c>
      <c r="G55" s="306"/>
      <c r="H55" s="306"/>
      <c r="I55" s="307"/>
      <c r="J55" s="305">
        <v>45360</v>
      </c>
      <c r="K55" s="306"/>
      <c r="L55" s="307"/>
      <c r="M55" s="308" t="s">
        <v>31</v>
      </c>
      <c r="N55" s="306"/>
      <c r="O55" s="307"/>
      <c r="P55" s="308" t="s">
        <v>100</v>
      </c>
      <c r="Q55" s="306"/>
      <c r="R55" s="306"/>
      <c r="S55" s="306"/>
      <c r="T55" s="307"/>
      <c r="U55" s="309">
        <v>497200</v>
      </c>
      <c r="V55" s="306"/>
      <c r="W55" s="307"/>
      <c r="X55" s="309">
        <v>0</v>
      </c>
      <c r="Y55" s="306"/>
      <c r="Z55" s="306"/>
      <c r="AA55" s="307"/>
      <c r="AB55" s="305" t="s">
        <v>33</v>
      </c>
      <c r="AC55" s="306"/>
      <c r="AD55" s="307"/>
    </row>
    <row r="56" spans="2:30" ht="15">
      <c r="B56" s="308" t="s">
        <v>40</v>
      </c>
      <c r="C56" s="306"/>
      <c r="D56" s="307"/>
      <c r="E56" s="11" t="s">
        <v>29</v>
      </c>
      <c r="F56" s="308" t="s">
        <v>101</v>
      </c>
      <c r="G56" s="306"/>
      <c r="H56" s="306"/>
      <c r="I56" s="307"/>
      <c r="J56" s="305">
        <v>45361</v>
      </c>
      <c r="K56" s="306"/>
      <c r="L56" s="307"/>
      <c r="M56" s="308" t="s">
        <v>31</v>
      </c>
      <c r="N56" s="306"/>
      <c r="O56" s="307"/>
      <c r="P56" s="308" t="s">
        <v>102</v>
      </c>
      <c r="Q56" s="306"/>
      <c r="R56" s="306"/>
      <c r="S56" s="306"/>
      <c r="T56" s="307"/>
      <c r="U56" s="309">
        <v>543700</v>
      </c>
      <c r="V56" s="306"/>
      <c r="W56" s="307"/>
      <c r="X56" s="309">
        <v>0</v>
      </c>
      <c r="Y56" s="306"/>
      <c r="Z56" s="306"/>
      <c r="AA56" s="307"/>
      <c r="AB56" s="305" t="s">
        <v>33</v>
      </c>
      <c r="AC56" s="306"/>
      <c r="AD56" s="307"/>
    </row>
    <row r="57" spans="2:30" ht="15">
      <c r="B57" s="308" t="s">
        <v>40</v>
      </c>
      <c r="C57" s="306"/>
      <c r="D57" s="307"/>
      <c r="E57" s="11" t="s">
        <v>29</v>
      </c>
      <c r="F57" s="308" t="s">
        <v>103</v>
      </c>
      <c r="G57" s="306"/>
      <c r="H57" s="306"/>
      <c r="I57" s="307"/>
      <c r="J57" s="305">
        <v>45362</v>
      </c>
      <c r="K57" s="306"/>
      <c r="L57" s="307"/>
      <c r="M57" s="308" t="s">
        <v>31</v>
      </c>
      <c r="N57" s="306"/>
      <c r="O57" s="307"/>
      <c r="P57" s="308" t="s">
        <v>104</v>
      </c>
      <c r="Q57" s="306"/>
      <c r="R57" s="306"/>
      <c r="S57" s="306"/>
      <c r="T57" s="307"/>
      <c r="U57" s="309">
        <v>717700</v>
      </c>
      <c r="V57" s="306"/>
      <c r="W57" s="307"/>
      <c r="X57" s="309">
        <v>0</v>
      </c>
      <c r="Y57" s="306"/>
      <c r="Z57" s="306"/>
      <c r="AA57" s="307"/>
      <c r="AB57" s="305" t="s">
        <v>33</v>
      </c>
      <c r="AC57" s="306"/>
      <c r="AD57" s="307"/>
    </row>
    <row r="58" spans="2:30" ht="15">
      <c r="B58" s="308" t="s">
        <v>40</v>
      </c>
      <c r="C58" s="306"/>
      <c r="D58" s="307"/>
      <c r="E58" s="11" t="s">
        <v>29</v>
      </c>
      <c r="F58" s="308" t="s">
        <v>105</v>
      </c>
      <c r="G58" s="306"/>
      <c r="H58" s="306"/>
      <c r="I58" s="307"/>
      <c r="J58" s="305">
        <v>45363</v>
      </c>
      <c r="K58" s="306"/>
      <c r="L58" s="307"/>
      <c r="M58" s="308" t="s">
        <v>31</v>
      </c>
      <c r="N58" s="306"/>
      <c r="O58" s="307"/>
      <c r="P58" s="308" t="s">
        <v>106</v>
      </c>
      <c r="Q58" s="306"/>
      <c r="R58" s="306"/>
      <c r="S58" s="306"/>
      <c r="T58" s="307"/>
      <c r="U58" s="309">
        <v>133100</v>
      </c>
      <c r="V58" s="306"/>
      <c r="W58" s="307"/>
      <c r="X58" s="309">
        <v>0</v>
      </c>
      <c r="Y58" s="306"/>
      <c r="Z58" s="306"/>
      <c r="AA58" s="307"/>
      <c r="AB58" s="305" t="s">
        <v>33</v>
      </c>
      <c r="AC58" s="306"/>
      <c r="AD58" s="307"/>
    </row>
    <row r="59" spans="2:30" ht="15">
      <c r="B59" s="308" t="s">
        <v>40</v>
      </c>
      <c r="C59" s="306"/>
      <c r="D59" s="307"/>
      <c r="E59" s="11" t="s">
        <v>29</v>
      </c>
      <c r="F59" s="308" t="s">
        <v>107</v>
      </c>
      <c r="G59" s="306"/>
      <c r="H59" s="306"/>
      <c r="I59" s="307"/>
      <c r="J59" s="305">
        <v>45364</v>
      </c>
      <c r="K59" s="306"/>
      <c r="L59" s="307"/>
      <c r="M59" s="308" t="s">
        <v>31</v>
      </c>
      <c r="N59" s="306"/>
      <c r="O59" s="307"/>
      <c r="P59" s="308" t="s">
        <v>108</v>
      </c>
      <c r="Q59" s="306"/>
      <c r="R59" s="306"/>
      <c r="S59" s="306"/>
      <c r="T59" s="307"/>
      <c r="U59" s="309">
        <v>178700</v>
      </c>
      <c r="V59" s="306"/>
      <c r="W59" s="307"/>
      <c r="X59" s="309">
        <v>0</v>
      </c>
      <c r="Y59" s="306"/>
      <c r="Z59" s="306"/>
      <c r="AA59" s="307"/>
      <c r="AB59" s="305" t="s">
        <v>33</v>
      </c>
      <c r="AC59" s="306"/>
      <c r="AD59" s="307"/>
    </row>
    <row r="60" spans="2:30" ht="15">
      <c r="B60" s="308" t="s">
        <v>40</v>
      </c>
      <c r="C60" s="306"/>
      <c r="D60" s="307"/>
      <c r="E60" s="11" t="s">
        <v>29</v>
      </c>
      <c r="F60" s="308" t="s">
        <v>109</v>
      </c>
      <c r="G60" s="306"/>
      <c r="H60" s="306"/>
      <c r="I60" s="307"/>
      <c r="J60" s="305">
        <v>45365</v>
      </c>
      <c r="K60" s="306"/>
      <c r="L60" s="307"/>
      <c r="M60" s="308" t="s">
        <v>31</v>
      </c>
      <c r="N60" s="306"/>
      <c r="O60" s="307"/>
      <c r="P60" s="308" t="s">
        <v>110</v>
      </c>
      <c r="Q60" s="306"/>
      <c r="R60" s="306"/>
      <c r="S60" s="306"/>
      <c r="T60" s="307"/>
      <c r="U60" s="309">
        <v>177600</v>
      </c>
      <c r="V60" s="306"/>
      <c r="W60" s="307"/>
      <c r="X60" s="309">
        <v>0</v>
      </c>
      <c r="Y60" s="306"/>
      <c r="Z60" s="306"/>
      <c r="AA60" s="307"/>
      <c r="AB60" s="305" t="s">
        <v>33</v>
      </c>
      <c r="AC60" s="306"/>
      <c r="AD60" s="307"/>
    </row>
    <row r="61" spans="2:30" ht="15">
      <c r="B61" s="308" t="s">
        <v>40</v>
      </c>
      <c r="C61" s="306"/>
      <c r="D61" s="307"/>
      <c r="E61" s="11" t="s">
        <v>29</v>
      </c>
      <c r="F61" s="308" t="s">
        <v>111</v>
      </c>
      <c r="G61" s="306"/>
      <c r="H61" s="306"/>
      <c r="I61" s="307"/>
      <c r="J61" s="305">
        <v>45366</v>
      </c>
      <c r="K61" s="306"/>
      <c r="L61" s="307"/>
      <c r="M61" s="308" t="s">
        <v>31</v>
      </c>
      <c r="N61" s="306"/>
      <c r="O61" s="307"/>
      <c r="P61" s="308" t="s">
        <v>112</v>
      </c>
      <c r="Q61" s="306"/>
      <c r="R61" s="306"/>
      <c r="S61" s="306"/>
      <c r="T61" s="307"/>
      <c r="U61" s="309">
        <v>248700</v>
      </c>
      <c r="V61" s="306"/>
      <c r="W61" s="307"/>
      <c r="X61" s="309">
        <v>0</v>
      </c>
      <c r="Y61" s="306"/>
      <c r="Z61" s="306"/>
      <c r="AA61" s="307"/>
      <c r="AB61" s="305" t="s">
        <v>33</v>
      </c>
      <c r="AC61" s="306"/>
      <c r="AD61" s="307"/>
    </row>
    <row r="62" spans="2:30" ht="15">
      <c r="B62" s="308" t="s">
        <v>40</v>
      </c>
      <c r="C62" s="306"/>
      <c r="D62" s="307"/>
      <c r="E62" s="11" t="s">
        <v>29</v>
      </c>
      <c r="F62" s="308" t="s">
        <v>113</v>
      </c>
      <c r="G62" s="306"/>
      <c r="H62" s="306"/>
      <c r="I62" s="307"/>
      <c r="J62" s="305">
        <v>45367</v>
      </c>
      <c r="K62" s="306"/>
      <c r="L62" s="307"/>
      <c r="M62" s="308" t="s">
        <v>31</v>
      </c>
      <c r="N62" s="306"/>
      <c r="O62" s="307"/>
      <c r="P62" s="308" t="s">
        <v>114</v>
      </c>
      <c r="Q62" s="306"/>
      <c r="R62" s="306"/>
      <c r="S62" s="306"/>
      <c r="T62" s="307"/>
      <c r="U62" s="309">
        <v>407800</v>
      </c>
      <c r="V62" s="306"/>
      <c r="W62" s="307"/>
      <c r="X62" s="309">
        <v>0</v>
      </c>
      <c r="Y62" s="306"/>
      <c r="Z62" s="306"/>
      <c r="AA62" s="307"/>
      <c r="AB62" s="305" t="s">
        <v>33</v>
      </c>
      <c r="AC62" s="306"/>
      <c r="AD62" s="307"/>
    </row>
    <row r="63" spans="2:30" ht="15">
      <c r="B63" s="308" t="s">
        <v>115</v>
      </c>
      <c r="C63" s="306"/>
      <c r="D63" s="307"/>
      <c r="E63" s="11" t="s">
        <v>29</v>
      </c>
      <c r="F63" s="308" t="s">
        <v>116</v>
      </c>
      <c r="G63" s="306"/>
      <c r="H63" s="306"/>
      <c r="I63" s="307"/>
      <c r="J63" s="305">
        <v>46300</v>
      </c>
      <c r="K63" s="306"/>
      <c r="L63" s="307"/>
      <c r="M63" s="308" t="s">
        <v>31</v>
      </c>
      <c r="N63" s="306"/>
      <c r="O63" s="307"/>
      <c r="P63" s="308" t="s">
        <v>117</v>
      </c>
      <c r="Q63" s="306"/>
      <c r="R63" s="306"/>
      <c r="S63" s="306"/>
      <c r="T63" s="307"/>
      <c r="U63" s="309">
        <v>4048993</v>
      </c>
      <c r="V63" s="306"/>
      <c r="W63" s="307"/>
      <c r="X63" s="309">
        <v>0</v>
      </c>
      <c r="Y63" s="306"/>
      <c r="Z63" s="306"/>
      <c r="AA63" s="307"/>
      <c r="AB63" s="305" t="s">
        <v>33</v>
      </c>
      <c r="AC63" s="306"/>
      <c r="AD63" s="307"/>
    </row>
    <row r="64" spans="2:30" ht="15">
      <c r="B64" s="308" t="s">
        <v>115</v>
      </c>
      <c r="C64" s="306"/>
      <c r="D64" s="307"/>
      <c r="E64" s="11" t="s">
        <v>29</v>
      </c>
      <c r="F64" s="308" t="s">
        <v>118</v>
      </c>
      <c r="G64" s="306"/>
      <c r="H64" s="306"/>
      <c r="I64" s="307"/>
      <c r="J64" s="305">
        <v>46303</v>
      </c>
      <c r="K64" s="306"/>
      <c r="L64" s="307"/>
      <c r="M64" s="308" t="s">
        <v>31</v>
      </c>
      <c r="N64" s="306"/>
      <c r="O64" s="307"/>
      <c r="P64" s="308" t="s">
        <v>119</v>
      </c>
      <c r="Q64" s="306"/>
      <c r="R64" s="306"/>
      <c r="S64" s="306"/>
      <c r="T64" s="307"/>
      <c r="U64" s="309">
        <v>1188270</v>
      </c>
      <c r="V64" s="306"/>
      <c r="W64" s="307"/>
      <c r="X64" s="309">
        <v>0</v>
      </c>
      <c r="Y64" s="306"/>
      <c r="Z64" s="306"/>
      <c r="AA64" s="307"/>
      <c r="AB64" s="305" t="s">
        <v>33</v>
      </c>
      <c r="AC64" s="306"/>
      <c r="AD64" s="307"/>
    </row>
    <row r="65" spans="2:30" ht="15">
      <c r="B65" s="308" t="s">
        <v>115</v>
      </c>
      <c r="C65" s="306"/>
      <c r="D65" s="307"/>
      <c r="E65" s="11" t="s">
        <v>29</v>
      </c>
      <c r="F65" s="308" t="s">
        <v>120</v>
      </c>
      <c r="G65" s="306"/>
      <c r="H65" s="306"/>
      <c r="I65" s="307"/>
      <c r="J65" s="305">
        <v>47111</v>
      </c>
      <c r="K65" s="306"/>
      <c r="L65" s="307"/>
      <c r="M65" s="308" t="s">
        <v>35</v>
      </c>
      <c r="N65" s="306"/>
      <c r="O65" s="307"/>
      <c r="P65" s="308" t="s">
        <v>121</v>
      </c>
      <c r="Q65" s="306"/>
      <c r="R65" s="306"/>
      <c r="S65" s="306"/>
      <c r="T65" s="307"/>
      <c r="U65" s="309">
        <v>0</v>
      </c>
      <c r="V65" s="306"/>
      <c r="W65" s="307"/>
      <c r="X65" s="309">
        <v>1865299</v>
      </c>
      <c r="Y65" s="306"/>
      <c r="Z65" s="306"/>
      <c r="AA65" s="307"/>
      <c r="AB65" s="305" t="s">
        <v>37</v>
      </c>
      <c r="AC65" s="306"/>
      <c r="AD65" s="307"/>
    </row>
    <row r="66" spans="2:30" ht="15">
      <c r="B66" s="308" t="s">
        <v>115</v>
      </c>
      <c r="C66" s="306"/>
      <c r="D66" s="307"/>
      <c r="E66" s="11" t="s">
        <v>29</v>
      </c>
      <c r="F66" s="308" t="s">
        <v>122</v>
      </c>
      <c r="G66" s="306"/>
      <c r="H66" s="306"/>
      <c r="I66" s="307"/>
      <c r="J66" s="305">
        <v>47475</v>
      </c>
      <c r="K66" s="306"/>
      <c r="L66" s="307"/>
      <c r="M66" s="308" t="s">
        <v>35</v>
      </c>
      <c r="N66" s="306"/>
      <c r="O66" s="307"/>
      <c r="P66" s="308" t="s">
        <v>123</v>
      </c>
      <c r="Q66" s="306"/>
      <c r="R66" s="306"/>
      <c r="S66" s="306"/>
      <c r="T66" s="307"/>
      <c r="U66" s="309">
        <v>0</v>
      </c>
      <c r="V66" s="306"/>
      <c r="W66" s="307"/>
      <c r="X66" s="309">
        <v>6601088</v>
      </c>
      <c r="Y66" s="306"/>
      <c r="Z66" s="306"/>
      <c r="AA66" s="307"/>
      <c r="AB66" s="305" t="s">
        <v>37</v>
      </c>
      <c r="AC66" s="306"/>
      <c r="AD66" s="307"/>
    </row>
    <row r="67" spans="2:30" ht="15">
      <c r="B67" s="308" t="s">
        <v>124</v>
      </c>
      <c r="C67" s="306"/>
      <c r="D67" s="307"/>
      <c r="E67" s="11" t="s">
        <v>29</v>
      </c>
      <c r="F67" s="308" t="s">
        <v>125</v>
      </c>
      <c r="G67" s="306"/>
      <c r="H67" s="306"/>
      <c r="I67" s="307"/>
      <c r="J67" s="305">
        <v>48912</v>
      </c>
      <c r="K67" s="306"/>
      <c r="L67" s="307"/>
      <c r="M67" s="308" t="s">
        <v>126</v>
      </c>
      <c r="N67" s="306"/>
      <c r="O67" s="307"/>
      <c r="P67" s="308" t="s">
        <v>127</v>
      </c>
      <c r="Q67" s="306"/>
      <c r="R67" s="306"/>
      <c r="S67" s="306"/>
      <c r="T67" s="307"/>
      <c r="U67" s="309">
        <v>0</v>
      </c>
      <c r="V67" s="306"/>
      <c r="W67" s="307"/>
      <c r="X67" s="309">
        <v>502234</v>
      </c>
      <c r="Y67" s="306"/>
      <c r="Z67" s="306"/>
      <c r="AA67" s="307"/>
      <c r="AB67" s="305" t="s">
        <v>128</v>
      </c>
      <c r="AC67" s="306"/>
      <c r="AD67" s="307"/>
    </row>
    <row r="68" spans="2:30" ht="15">
      <c r="B68" s="308" t="s">
        <v>124</v>
      </c>
      <c r="C68" s="306"/>
      <c r="D68" s="307"/>
      <c r="E68" s="11" t="s">
        <v>29</v>
      </c>
      <c r="F68" s="308" t="s">
        <v>129</v>
      </c>
      <c r="G68" s="306"/>
      <c r="H68" s="306"/>
      <c r="I68" s="307"/>
      <c r="J68" s="305">
        <v>48916</v>
      </c>
      <c r="K68" s="306"/>
      <c r="L68" s="307"/>
      <c r="M68" s="308" t="s">
        <v>35</v>
      </c>
      <c r="N68" s="306"/>
      <c r="O68" s="307"/>
      <c r="P68" s="308" t="s">
        <v>130</v>
      </c>
      <c r="Q68" s="306"/>
      <c r="R68" s="306"/>
      <c r="S68" s="306"/>
      <c r="T68" s="307"/>
      <c r="U68" s="309">
        <v>0</v>
      </c>
      <c r="V68" s="306"/>
      <c r="W68" s="307"/>
      <c r="X68" s="309">
        <v>717700</v>
      </c>
      <c r="Y68" s="306"/>
      <c r="Z68" s="306"/>
      <c r="AA68" s="307"/>
      <c r="AB68" s="305" t="s">
        <v>37</v>
      </c>
      <c r="AC68" s="306"/>
      <c r="AD68" s="307"/>
    </row>
    <row r="69" spans="2:30" ht="15">
      <c r="B69" s="308" t="s">
        <v>124</v>
      </c>
      <c r="C69" s="306"/>
      <c r="D69" s="307"/>
      <c r="E69" s="11" t="s">
        <v>29</v>
      </c>
      <c r="F69" s="308" t="s">
        <v>131</v>
      </c>
      <c r="G69" s="306"/>
      <c r="H69" s="306"/>
      <c r="I69" s="307"/>
      <c r="J69" s="305">
        <v>48917</v>
      </c>
      <c r="K69" s="306"/>
      <c r="L69" s="307"/>
      <c r="M69" s="308" t="s">
        <v>35</v>
      </c>
      <c r="N69" s="306"/>
      <c r="O69" s="307"/>
      <c r="P69" s="308" t="s">
        <v>132</v>
      </c>
      <c r="Q69" s="306"/>
      <c r="R69" s="306"/>
      <c r="S69" s="306"/>
      <c r="T69" s="307"/>
      <c r="U69" s="309">
        <v>0</v>
      </c>
      <c r="V69" s="306"/>
      <c r="W69" s="307"/>
      <c r="X69" s="309">
        <v>578700</v>
      </c>
      <c r="Y69" s="306"/>
      <c r="Z69" s="306"/>
      <c r="AA69" s="307"/>
      <c r="AB69" s="305" t="s">
        <v>37</v>
      </c>
      <c r="AC69" s="306"/>
      <c r="AD69" s="307"/>
    </row>
    <row r="70" spans="2:30" ht="15">
      <c r="B70" s="308" t="s">
        <v>124</v>
      </c>
      <c r="C70" s="306"/>
      <c r="D70" s="307"/>
      <c r="E70" s="11" t="s">
        <v>29</v>
      </c>
      <c r="F70" s="308" t="s">
        <v>133</v>
      </c>
      <c r="G70" s="306"/>
      <c r="H70" s="306"/>
      <c r="I70" s="307"/>
      <c r="J70" s="305">
        <v>48918</v>
      </c>
      <c r="K70" s="306"/>
      <c r="L70" s="307"/>
      <c r="M70" s="308" t="s">
        <v>35</v>
      </c>
      <c r="N70" s="306"/>
      <c r="O70" s="307"/>
      <c r="P70" s="308" t="s">
        <v>134</v>
      </c>
      <c r="Q70" s="306"/>
      <c r="R70" s="306"/>
      <c r="S70" s="306"/>
      <c r="T70" s="307"/>
      <c r="U70" s="309">
        <v>0</v>
      </c>
      <c r="V70" s="306"/>
      <c r="W70" s="307"/>
      <c r="X70" s="309">
        <v>88800</v>
      </c>
      <c r="Y70" s="306"/>
      <c r="Z70" s="306"/>
      <c r="AA70" s="307"/>
      <c r="AB70" s="305" t="s">
        <v>37</v>
      </c>
      <c r="AC70" s="306"/>
      <c r="AD70" s="307"/>
    </row>
    <row r="71" spans="2:30" ht="15">
      <c r="B71" s="308" t="s">
        <v>124</v>
      </c>
      <c r="C71" s="306"/>
      <c r="D71" s="307"/>
      <c r="E71" s="11" t="s">
        <v>29</v>
      </c>
      <c r="F71" s="308" t="s">
        <v>135</v>
      </c>
      <c r="G71" s="306"/>
      <c r="H71" s="306"/>
      <c r="I71" s="307"/>
      <c r="J71" s="305">
        <v>48919</v>
      </c>
      <c r="K71" s="306"/>
      <c r="L71" s="307"/>
      <c r="M71" s="308" t="s">
        <v>35</v>
      </c>
      <c r="N71" s="306"/>
      <c r="O71" s="307"/>
      <c r="P71" s="308" t="s">
        <v>136</v>
      </c>
      <c r="Q71" s="306"/>
      <c r="R71" s="306"/>
      <c r="S71" s="306"/>
      <c r="T71" s="307"/>
      <c r="U71" s="309">
        <v>0</v>
      </c>
      <c r="V71" s="306"/>
      <c r="W71" s="307"/>
      <c r="X71" s="309">
        <v>133100</v>
      </c>
      <c r="Y71" s="306"/>
      <c r="Z71" s="306"/>
      <c r="AA71" s="307"/>
      <c r="AB71" s="305" t="s">
        <v>37</v>
      </c>
      <c r="AC71" s="306"/>
      <c r="AD71" s="307"/>
    </row>
    <row r="72" spans="2:30" ht="15">
      <c r="B72" s="308" t="s">
        <v>124</v>
      </c>
      <c r="C72" s="306"/>
      <c r="D72" s="307"/>
      <c r="E72" s="11" t="s">
        <v>29</v>
      </c>
      <c r="F72" s="308" t="s">
        <v>137</v>
      </c>
      <c r="G72" s="306"/>
      <c r="H72" s="306"/>
      <c r="I72" s="307"/>
      <c r="J72" s="305">
        <v>48920</v>
      </c>
      <c r="K72" s="306"/>
      <c r="L72" s="307"/>
      <c r="M72" s="308" t="s">
        <v>35</v>
      </c>
      <c r="N72" s="306"/>
      <c r="O72" s="307"/>
      <c r="P72" s="308" t="s">
        <v>138</v>
      </c>
      <c r="Q72" s="306"/>
      <c r="R72" s="306"/>
      <c r="S72" s="306"/>
      <c r="T72" s="307"/>
      <c r="U72" s="309">
        <v>0</v>
      </c>
      <c r="V72" s="306"/>
      <c r="W72" s="307"/>
      <c r="X72" s="309">
        <v>177600</v>
      </c>
      <c r="Y72" s="306"/>
      <c r="Z72" s="306"/>
      <c r="AA72" s="307"/>
      <c r="AB72" s="305" t="s">
        <v>37</v>
      </c>
      <c r="AC72" s="306"/>
      <c r="AD72" s="307"/>
    </row>
    <row r="73" spans="2:30" ht="15">
      <c r="B73" s="308" t="s">
        <v>124</v>
      </c>
      <c r="C73" s="306"/>
      <c r="D73" s="307"/>
      <c r="E73" s="11" t="s">
        <v>29</v>
      </c>
      <c r="F73" s="308" t="s">
        <v>139</v>
      </c>
      <c r="G73" s="306"/>
      <c r="H73" s="306"/>
      <c r="I73" s="307"/>
      <c r="J73" s="305">
        <v>48934</v>
      </c>
      <c r="K73" s="306"/>
      <c r="L73" s="307"/>
      <c r="M73" s="308" t="s">
        <v>126</v>
      </c>
      <c r="N73" s="306"/>
      <c r="O73" s="307"/>
      <c r="P73" s="308" t="s">
        <v>140</v>
      </c>
      <c r="Q73" s="306"/>
      <c r="R73" s="306"/>
      <c r="S73" s="306"/>
      <c r="T73" s="307"/>
      <c r="U73" s="309">
        <v>0</v>
      </c>
      <c r="V73" s="306"/>
      <c r="W73" s="307"/>
      <c r="X73" s="309">
        <v>1431042</v>
      </c>
      <c r="Y73" s="306"/>
      <c r="Z73" s="306"/>
      <c r="AA73" s="307"/>
      <c r="AB73" s="305" t="s">
        <v>128</v>
      </c>
      <c r="AC73" s="306"/>
      <c r="AD73" s="307"/>
    </row>
    <row r="74" spans="2:30" ht="15">
      <c r="B74" s="308" t="s">
        <v>124</v>
      </c>
      <c r="C74" s="306"/>
      <c r="D74" s="307"/>
      <c r="E74" s="11" t="s">
        <v>29</v>
      </c>
      <c r="F74" s="308" t="s">
        <v>141</v>
      </c>
      <c r="G74" s="306"/>
      <c r="H74" s="306"/>
      <c r="I74" s="307"/>
      <c r="J74" s="305">
        <v>48939</v>
      </c>
      <c r="K74" s="306"/>
      <c r="L74" s="307"/>
      <c r="M74" s="308" t="s">
        <v>35</v>
      </c>
      <c r="N74" s="306"/>
      <c r="O74" s="307"/>
      <c r="P74" s="308" t="s">
        <v>142</v>
      </c>
      <c r="Q74" s="306"/>
      <c r="R74" s="306"/>
      <c r="S74" s="306"/>
      <c r="T74" s="307"/>
      <c r="U74" s="309">
        <v>0</v>
      </c>
      <c r="V74" s="306"/>
      <c r="W74" s="307"/>
      <c r="X74" s="309">
        <v>2278000</v>
      </c>
      <c r="Y74" s="306"/>
      <c r="Z74" s="306"/>
      <c r="AA74" s="307"/>
      <c r="AB74" s="305" t="s">
        <v>37</v>
      </c>
      <c r="AC74" s="306"/>
      <c r="AD74" s="307"/>
    </row>
    <row r="75" spans="2:30" ht="15">
      <c r="B75" s="308" t="s">
        <v>124</v>
      </c>
      <c r="C75" s="306"/>
      <c r="D75" s="307"/>
      <c r="E75" s="11" t="s">
        <v>29</v>
      </c>
      <c r="F75" s="308" t="s">
        <v>143</v>
      </c>
      <c r="G75" s="306"/>
      <c r="H75" s="306"/>
      <c r="I75" s="307"/>
      <c r="J75" s="305">
        <v>48940</v>
      </c>
      <c r="K75" s="306"/>
      <c r="L75" s="307"/>
      <c r="M75" s="308" t="s">
        <v>35</v>
      </c>
      <c r="N75" s="306"/>
      <c r="O75" s="307"/>
      <c r="P75" s="308" t="s">
        <v>144</v>
      </c>
      <c r="Q75" s="306"/>
      <c r="R75" s="306"/>
      <c r="S75" s="306"/>
      <c r="T75" s="307"/>
      <c r="U75" s="309">
        <v>0</v>
      </c>
      <c r="V75" s="306"/>
      <c r="W75" s="307"/>
      <c r="X75" s="309">
        <v>1779600</v>
      </c>
      <c r="Y75" s="306"/>
      <c r="Z75" s="306"/>
      <c r="AA75" s="307"/>
      <c r="AB75" s="305" t="s">
        <v>37</v>
      </c>
      <c r="AC75" s="306"/>
      <c r="AD75" s="307"/>
    </row>
    <row r="76" spans="2:30" ht="15">
      <c r="B76" s="308" t="s">
        <v>124</v>
      </c>
      <c r="C76" s="306"/>
      <c r="D76" s="307"/>
      <c r="E76" s="11" t="s">
        <v>29</v>
      </c>
      <c r="F76" s="308" t="s">
        <v>145</v>
      </c>
      <c r="G76" s="306"/>
      <c r="H76" s="306"/>
      <c r="I76" s="307"/>
      <c r="J76" s="305">
        <v>48941</v>
      </c>
      <c r="K76" s="306"/>
      <c r="L76" s="307"/>
      <c r="M76" s="308" t="s">
        <v>35</v>
      </c>
      <c r="N76" s="306"/>
      <c r="O76" s="307"/>
      <c r="P76" s="308" t="s">
        <v>146</v>
      </c>
      <c r="Q76" s="306"/>
      <c r="R76" s="306"/>
      <c r="S76" s="306"/>
      <c r="T76" s="307"/>
      <c r="U76" s="309">
        <v>0</v>
      </c>
      <c r="V76" s="306"/>
      <c r="W76" s="307"/>
      <c r="X76" s="309">
        <v>248700</v>
      </c>
      <c r="Y76" s="306"/>
      <c r="Z76" s="306"/>
      <c r="AA76" s="307"/>
      <c r="AB76" s="305" t="s">
        <v>37</v>
      </c>
      <c r="AC76" s="306"/>
      <c r="AD76" s="307"/>
    </row>
    <row r="77" spans="2:30" ht="15">
      <c r="B77" s="308" t="s">
        <v>124</v>
      </c>
      <c r="C77" s="306"/>
      <c r="D77" s="307"/>
      <c r="E77" s="11" t="s">
        <v>29</v>
      </c>
      <c r="F77" s="308" t="s">
        <v>147</v>
      </c>
      <c r="G77" s="306"/>
      <c r="H77" s="306"/>
      <c r="I77" s="307"/>
      <c r="J77" s="305">
        <v>48942</v>
      </c>
      <c r="K77" s="306"/>
      <c r="L77" s="307"/>
      <c r="M77" s="308" t="s">
        <v>35</v>
      </c>
      <c r="N77" s="306"/>
      <c r="O77" s="307"/>
      <c r="P77" s="308" t="s">
        <v>148</v>
      </c>
      <c r="Q77" s="306"/>
      <c r="R77" s="306"/>
      <c r="S77" s="306"/>
      <c r="T77" s="307"/>
      <c r="U77" s="309">
        <v>0</v>
      </c>
      <c r="V77" s="306"/>
      <c r="W77" s="307"/>
      <c r="X77" s="309">
        <v>372900</v>
      </c>
      <c r="Y77" s="306"/>
      <c r="Z77" s="306"/>
      <c r="AA77" s="307"/>
      <c r="AB77" s="305" t="s">
        <v>37</v>
      </c>
      <c r="AC77" s="306"/>
      <c r="AD77" s="307"/>
    </row>
    <row r="78" spans="2:30" ht="15">
      <c r="B78" s="308" t="s">
        <v>124</v>
      </c>
      <c r="C78" s="306"/>
      <c r="D78" s="307"/>
      <c r="E78" s="11" t="s">
        <v>29</v>
      </c>
      <c r="F78" s="308" t="s">
        <v>149</v>
      </c>
      <c r="G78" s="306"/>
      <c r="H78" s="306"/>
      <c r="I78" s="307"/>
      <c r="J78" s="305">
        <v>48943</v>
      </c>
      <c r="K78" s="306"/>
      <c r="L78" s="307"/>
      <c r="M78" s="308" t="s">
        <v>35</v>
      </c>
      <c r="N78" s="306"/>
      <c r="O78" s="307"/>
      <c r="P78" s="308" t="s">
        <v>150</v>
      </c>
      <c r="Q78" s="306"/>
      <c r="R78" s="306"/>
      <c r="S78" s="306"/>
      <c r="T78" s="307"/>
      <c r="U78" s="309">
        <v>0</v>
      </c>
      <c r="V78" s="306"/>
      <c r="W78" s="307"/>
      <c r="X78" s="309">
        <v>497200</v>
      </c>
      <c r="Y78" s="306"/>
      <c r="Z78" s="306"/>
      <c r="AA78" s="307"/>
      <c r="AB78" s="305" t="s">
        <v>37</v>
      </c>
      <c r="AC78" s="306"/>
      <c r="AD78" s="307"/>
    </row>
    <row r="79" spans="2:30" ht="15">
      <c r="B79" s="308" t="s">
        <v>124</v>
      </c>
      <c r="C79" s="306"/>
      <c r="D79" s="307"/>
      <c r="E79" s="11" t="s">
        <v>29</v>
      </c>
      <c r="F79" s="308" t="s">
        <v>151</v>
      </c>
      <c r="G79" s="306"/>
      <c r="H79" s="306"/>
      <c r="I79" s="307"/>
      <c r="J79" s="305">
        <v>49076</v>
      </c>
      <c r="K79" s="306"/>
      <c r="L79" s="307"/>
      <c r="M79" s="308" t="s">
        <v>126</v>
      </c>
      <c r="N79" s="306"/>
      <c r="O79" s="307"/>
      <c r="P79" s="308" t="s">
        <v>152</v>
      </c>
      <c r="Q79" s="306"/>
      <c r="R79" s="306"/>
      <c r="S79" s="306"/>
      <c r="T79" s="307"/>
      <c r="U79" s="309">
        <v>0</v>
      </c>
      <c r="V79" s="306"/>
      <c r="W79" s="307"/>
      <c r="X79" s="309">
        <v>3988615</v>
      </c>
      <c r="Y79" s="306"/>
      <c r="Z79" s="306"/>
      <c r="AA79" s="307"/>
      <c r="AB79" s="305" t="s">
        <v>128</v>
      </c>
      <c r="AC79" s="306"/>
      <c r="AD79" s="307"/>
    </row>
    <row r="80" spans="2:30" ht="15">
      <c r="B80" s="308" t="s">
        <v>124</v>
      </c>
      <c r="C80" s="306"/>
      <c r="D80" s="307"/>
      <c r="E80" s="11" t="s">
        <v>29</v>
      </c>
      <c r="F80" s="308" t="s">
        <v>153</v>
      </c>
      <c r="G80" s="306"/>
      <c r="H80" s="306"/>
      <c r="I80" s="307"/>
      <c r="J80" s="305">
        <v>49077</v>
      </c>
      <c r="K80" s="306"/>
      <c r="L80" s="307"/>
      <c r="M80" s="308" t="s">
        <v>35</v>
      </c>
      <c r="N80" s="306"/>
      <c r="O80" s="307"/>
      <c r="P80" s="308" t="s">
        <v>154</v>
      </c>
      <c r="Q80" s="306"/>
      <c r="R80" s="306"/>
      <c r="S80" s="306"/>
      <c r="T80" s="307"/>
      <c r="U80" s="309">
        <v>0</v>
      </c>
      <c r="V80" s="306"/>
      <c r="W80" s="307"/>
      <c r="X80" s="309">
        <v>6666200</v>
      </c>
      <c r="Y80" s="306"/>
      <c r="Z80" s="306"/>
      <c r="AA80" s="307"/>
      <c r="AB80" s="305" t="s">
        <v>37</v>
      </c>
      <c r="AC80" s="306"/>
      <c r="AD80" s="307"/>
    </row>
    <row r="81" spans="2:30" ht="15">
      <c r="B81" s="308" t="s">
        <v>124</v>
      </c>
      <c r="C81" s="306"/>
      <c r="D81" s="307"/>
      <c r="E81" s="11" t="s">
        <v>29</v>
      </c>
      <c r="F81" s="308" t="s">
        <v>155</v>
      </c>
      <c r="G81" s="306"/>
      <c r="H81" s="306"/>
      <c r="I81" s="307"/>
      <c r="J81" s="305">
        <v>49078</v>
      </c>
      <c r="K81" s="306"/>
      <c r="L81" s="307"/>
      <c r="M81" s="308" t="s">
        <v>35</v>
      </c>
      <c r="N81" s="306"/>
      <c r="O81" s="307"/>
      <c r="P81" s="308" t="s">
        <v>156</v>
      </c>
      <c r="Q81" s="306"/>
      <c r="R81" s="306"/>
      <c r="S81" s="306"/>
      <c r="T81" s="307"/>
      <c r="U81" s="309">
        <v>0</v>
      </c>
      <c r="V81" s="306"/>
      <c r="W81" s="307"/>
      <c r="X81" s="309">
        <v>5134400</v>
      </c>
      <c r="Y81" s="306"/>
      <c r="Z81" s="306"/>
      <c r="AA81" s="307"/>
      <c r="AB81" s="305" t="s">
        <v>37</v>
      </c>
      <c r="AC81" s="306"/>
      <c r="AD81" s="307"/>
    </row>
    <row r="82" spans="2:30" ht="15">
      <c r="B82" s="308" t="s">
        <v>124</v>
      </c>
      <c r="C82" s="306"/>
      <c r="D82" s="307"/>
      <c r="E82" s="11" t="s">
        <v>29</v>
      </c>
      <c r="F82" s="308" t="s">
        <v>157</v>
      </c>
      <c r="G82" s="306"/>
      <c r="H82" s="306"/>
      <c r="I82" s="307"/>
      <c r="J82" s="305">
        <v>49079</v>
      </c>
      <c r="K82" s="306"/>
      <c r="L82" s="307"/>
      <c r="M82" s="308" t="s">
        <v>35</v>
      </c>
      <c r="N82" s="306"/>
      <c r="O82" s="307"/>
      <c r="P82" s="308" t="s">
        <v>158</v>
      </c>
      <c r="Q82" s="306"/>
      <c r="R82" s="306"/>
      <c r="S82" s="306"/>
      <c r="T82" s="307"/>
      <c r="U82" s="309">
        <v>0</v>
      </c>
      <c r="V82" s="306"/>
      <c r="W82" s="307"/>
      <c r="X82" s="309">
        <v>739800</v>
      </c>
      <c r="Y82" s="306"/>
      <c r="Z82" s="306"/>
      <c r="AA82" s="307"/>
      <c r="AB82" s="305" t="s">
        <v>37</v>
      </c>
      <c r="AC82" s="306"/>
      <c r="AD82" s="307"/>
    </row>
    <row r="83" spans="2:30" ht="15">
      <c r="B83" s="308" t="s">
        <v>124</v>
      </c>
      <c r="C83" s="306"/>
      <c r="D83" s="307"/>
      <c r="E83" s="11" t="s">
        <v>29</v>
      </c>
      <c r="F83" s="308" t="s">
        <v>159</v>
      </c>
      <c r="G83" s="306"/>
      <c r="H83" s="306"/>
      <c r="I83" s="307"/>
      <c r="J83" s="305">
        <v>49080</v>
      </c>
      <c r="K83" s="306"/>
      <c r="L83" s="307"/>
      <c r="M83" s="308" t="s">
        <v>35</v>
      </c>
      <c r="N83" s="306"/>
      <c r="O83" s="307"/>
      <c r="P83" s="308" t="s">
        <v>160</v>
      </c>
      <c r="Q83" s="306"/>
      <c r="R83" s="306"/>
      <c r="S83" s="306"/>
      <c r="T83" s="307"/>
      <c r="U83" s="309">
        <v>0</v>
      </c>
      <c r="V83" s="306"/>
      <c r="W83" s="307"/>
      <c r="X83" s="309">
        <v>1109400</v>
      </c>
      <c r="Y83" s="306"/>
      <c r="Z83" s="306"/>
      <c r="AA83" s="307"/>
      <c r="AB83" s="305" t="s">
        <v>37</v>
      </c>
      <c r="AC83" s="306"/>
      <c r="AD83" s="307"/>
    </row>
    <row r="84" spans="2:30" ht="15">
      <c r="B84" s="308" t="s">
        <v>124</v>
      </c>
      <c r="C84" s="306"/>
      <c r="D84" s="307"/>
      <c r="E84" s="11" t="s">
        <v>29</v>
      </c>
      <c r="F84" s="308" t="s">
        <v>161</v>
      </c>
      <c r="G84" s="306"/>
      <c r="H84" s="306"/>
      <c r="I84" s="307"/>
      <c r="J84" s="305">
        <v>49081</v>
      </c>
      <c r="K84" s="306"/>
      <c r="L84" s="307"/>
      <c r="M84" s="308" t="s">
        <v>35</v>
      </c>
      <c r="N84" s="306"/>
      <c r="O84" s="307"/>
      <c r="P84" s="308" t="s">
        <v>162</v>
      </c>
      <c r="Q84" s="306"/>
      <c r="R84" s="306"/>
      <c r="S84" s="306"/>
      <c r="T84" s="307"/>
      <c r="U84" s="309">
        <v>0</v>
      </c>
      <c r="V84" s="306"/>
      <c r="W84" s="307"/>
      <c r="X84" s="309">
        <v>1478800</v>
      </c>
      <c r="Y84" s="306"/>
      <c r="Z84" s="306"/>
      <c r="AA84" s="307"/>
      <c r="AB84" s="305" t="s">
        <v>37</v>
      </c>
      <c r="AC84" s="306"/>
      <c r="AD84" s="307"/>
    </row>
    <row r="85" spans="2:30" ht="15">
      <c r="B85" s="308" t="s">
        <v>124</v>
      </c>
      <c r="C85" s="306"/>
      <c r="D85" s="307"/>
      <c r="E85" s="11" t="s">
        <v>29</v>
      </c>
      <c r="F85" s="308" t="s">
        <v>163</v>
      </c>
      <c r="G85" s="306"/>
      <c r="H85" s="306"/>
      <c r="I85" s="307"/>
      <c r="J85" s="305">
        <v>49085</v>
      </c>
      <c r="K85" s="306"/>
      <c r="L85" s="307"/>
      <c r="M85" s="308" t="s">
        <v>126</v>
      </c>
      <c r="N85" s="306"/>
      <c r="O85" s="307"/>
      <c r="P85" s="308" t="s">
        <v>164</v>
      </c>
      <c r="Q85" s="306"/>
      <c r="R85" s="306"/>
      <c r="S85" s="306"/>
      <c r="T85" s="307"/>
      <c r="U85" s="309">
        <v>0</v>
      </c>
      <c r="V85" s="306"/>
      <c r="W85" s="307"/>
      <c r="X85" s="309">
        <v>2530751</v>
      </c>
      <c r="Y85" s="306"/>
      <c r="Z85" s="306"/>
      <c r="AA85" s="307"/>
      <c r="AB85" s="305" t="s">
        <v>128</v>
      </c>
      <c r="AC85" s="306"/>
      <c r="AD85" s="307"/>
    </row>
    <row r="86" spans="2:30" ht="15">
      <c r="B86" s="308" t="s">
        <v>124</v>
      </c>
      <c r="C86" s="306"/>
      <c r="D86" s="307"/>
      <c r="E86" s="11" t="s">
        <v>29</v>
      </c>
      <c r="F86" s="308" t="s">
        <v>165</v>
      </c>
      <c r="G86" s="306"/>
      <c r="H86" s="306"/>
      <c r="I86" s="307"/>
      <c r="J86" s="305">
        <v>49103</v>
      </c>
      <c r="K86" s="306"/>
      <c r="L86" s="307"/>
      <c r="M86" s="308" t="s">
        <v>35</v>
      </c>
      <c r="N86" s="306"/>
      <c r="O86" s="307"/>
      <c r="P86" s="308" t="s">
        <v>166</v>
      </c>
      <c r="Q86" s="306"/>
      <c r="R86" s="306"/>
      <c r="S86" s="306"/>
      <c r="T86" s="307"/>
      <c r="U86" s="309">
        <v>0</v>
      </c>
      <c r="V86" s="306"/>
      <c r="W86" s="307"/>
      <c r="X86" s="309">
        <v>4543500</v>
      </c>
      <c r="Y86" s="306"/>
      <c r="Z86" s="306"/>
      <c r="AA86" s="307"/>
      <c r="AB86" s="305" t="s">
        <v>37</v>
      </c>
      <c r="AC86" s="306"/>
      <c r="AD86" s="307"/>
    </row>
    <row r="87" spans="2:30" ht="15">
      <c r="B87" s="308" t="s">
        <v>124</v>
      </c>
      <c r="C87" s="306"/>
      <c r="D87" s="307"/>
      <c r="E87" s="11" t="s">
        <v>29</v>
      </c>
      <c r="F87" s="308" t="s">
        <v>167</v>
      </c>
      <c r="G87" s="306"/>
      <c r="H87" s="306"/>
      <c r="I87" s="307"/>
      <c r="J87" s="305">
        <v>49104</v>
      </c>
      <c r="K87" s="306"/>
      <c r="L87" s="307"/>
      <c r="M87" s="308" t="s">
        <v>35</v>
      </c>
      <c r="N87" s="306"/>
      <c r="O87" s="307"/>
      <c r="P87" s="308" t="s">
        <v>168</v>
      </c>
      <c r="Q87" s="306"/>
      <c r="R87" s="306"/>
      <c r="S87" s="306"/>
      <c r="T87" s="307"/>
      <c r="U87" s="309">
        <v>0</v>
      </c>
      <c r="V87" s="306"/>
      <c r="W87" s="307"/>
      <c r="X87" s="309">
        <v>3506700</v>
      </c>
      <c r="Y87" s="306"/>
      <c r="Z87" s="306"/>
      <c r="AA87" s="307"/>
      <c r="AB87" s="305" t="s">
        <v>37</v>
      </c>
      <c r="AC87" s="306"/>
      <c r="AD87" s="307"/>
    </row>
    <row r="88" spans="2:30" ht="15">
      <c r="B88" s="308" t="s">
        <v>124</v>
      </c>
      <c r="C88" s="306"/>
      <c r="D88" s="307"/>
      <c r="E88" s="11" t="s">
        <v>29</v>
      </c>
      <c r="F88" s="308" t="s">
        <v>169</v>
      </c>
      <c r="G88" s="306"/>
      <c r="H88" s="306"/>
      <c r="I88" s="307"/>
      <c r="J88" s="305">
        <v>49105</v>
      </c>
      <c r="K88" s="306"/>
      <c r="L88" s="307"/>
      <c r="M88" s="308" t="s">
        <v>35</v>
      </c>
      <c r="N88" s="306"/>
      <c r="O88" s="307"/>
      <c r="P88" s="308" t="s">
        <v>170</v>
      </c>
      <c r="Q88" s="306"/>
      <c r="R88" s="306"/>
      <c r="S88" s="306"/>
      <c r="T88" s="307"/>
      <c r="U88" s="309">
        <v>0</v>
      </c>
      <c r="V88" s="306"/>
      <c r="W88" s="307"/>
      <c r="X88" s="309">
        <v>501100</v>
      </c>
      <c r="Y88" s="306"/>
      <c r="Z88" s="306"/>
      <c r="AA88" s="307"/>
      <c r="AB88" s="305" t="s">
        <v>37</v>
      </c>
      <c r="AC88" s="306"/>
      <c r="AD88" s="307"/>
    </row>
    <row r="89" spans="2:30" ht="15">
      <c r="B89" s="308" t="s">
        <v>124</v>
      </c>
      <c r="C89" s="306"/>
      <c r="D89" s="307"/>
      <c r="E89" s="11" t="s">
        <v>29</v>
      </c>
      <c r="F89" s="308" t="s">
        <v>171</v>
      </c>
      <c r="G89" s="306"/>
      <c r="H89" s="306"/>
      <c r="I89" s="307"/>
      <c r="J89" s="305">
        <v>49106</v>
      </c>
      <c r="K89" s="306"/>
      <c r="L89" s="307"/>
      <c r="M89" s="308" t="s">
        <v>35</v>
      </c>
      <c r="N89" s="306"/>
      <c r="O89" s="307"/>
      <c r="P89" s="308" t="s">
        <v>172</v>
      </c>
      <c r="Q89" s="306"/>
      <c r="R89" s="306"/>
      <c r="S89" s="306"/>
      <c r="T89" s="307"/>
      <c r="U89" s="309">
        <v>0</v>
      </c>
      <c r="V89" s="306"/>
      <c r="W89" s="307"/>
      <c r="X89" s="309">
        <v>750600</v>
      </c>
      <c r="Y89" s="306"/>
      <c r="Z89" s="306"/>
      <c r="AA89" s="307"/>
      <c r="AB89" s="305" t="s">
        <v>37</v>
      </c>
      <c r="AC89" s="306"/>
      <c r="AD89" s="307"/>
    </row>
    <row r="90" spans="2:30" ht="15">
      <c r="B90" s="308" t="s">
        <v>124</v>
      </c>
      <c r="C90" s="306"/>
      <c r="D90" s="307"/>
      <c r="E90" s="11" t="s">
        <v>29</v>
      </c>
      <c r="F90" s="308" t="s">
        <v>173</v>
      </c>
      <c r="G90" s="306"/>
      <c r="H90" s="306"/>
      <c r="I90" s="307"/>
      <c r="J90" s="305">
        <v>49107</v>
      </c>
      <c r="K90" s="306"/>
      <c r="L90" s="307"/>
      <c r="M90" s="308" t="s">
        <v>35</v>
      </c>
      <c r="N90" s="306"/>
      <c r="O90" s="307"/>
      <c r="P90" s="308" t="s">
        <v>174</v>
      </c>
      <c r="Q90" s="306"/>
      <c r="R90" s="306"/>
      <c r="S90" s="306"/>
      <c r="T90" s="307"/>
      <c r="U90" s="309">
        <v>0</v>
      </c>
      <c r="V90" s="306"/>
      <c r="W90" s="307"/>
      <c r="X90" s="309">
        <v>1001000</v>
      </c>
      <c r="Y90" s="306"/>
      <c r="Z90" s="306"/>
      <c r="AA90" s="307"/>
      <c r="AB90" s="305" t="s">
        <v>37</v>
      </c>
      <c r="AC90" s="306"/>
      <c r="AD90" s="307"/>
    </row>
    <row r="91" spans="2:30" ht="15">
      <c r="B91" s="308" t="s">
        <v>124</v>
      </c>
      <c r="C91" s="306"/>
      <c r="D91" s="307"/>
      <c r="E91" s="11" t="s">
        <v>29</v>
      </c>
      <c r="F91" s="308" t="s">
        <v>175</v>
      </c>
      <c r="G91" s="306"/>
      <c r="H91" s="306"/>
      <c r="I91" s="307"/>
      <c r="J91" s="305">
        <v>49112</v>
      </c>
      <c r="K91" s="306"/>
      <c r="L91" s="307"/>
      <c r="M91" s="308" t="s">
        <v>126</v>
      </c>
      <c r="N91" s="306"/>
      <c r="O91" s="307"/>
      <c r="P91" s="308" t="s">
        <v>176</v>
      </c>
      <c r="Q91" s="306"/>
      <c r="R91" s="306"/>
      <c r="S91" s="306"/>
      <c r="T91" s="307"/>
      <c r="U91" s="309">
        <v>0</v>
      </c>
      <c r="V91" s="306"/>
      <c r="W91" s="307"/>
      <c r="X91" s="309">
        <v>272107</v>
      </c>
      <c r="Y91" s="306"/>
      <c r="Z91" s="306"/>
      <c r="AA91" s="307"/>
      <c r="AB91" s="305" t="s">
        <v>128</v>
      </c>
      <c r="AC91" s="306"/>
      <c r="AD91" s="307"/>
    </row>
    <row r="92" spans="2:30" ht="15">
      <c r="B92" s="308" t="s">
        <v>124</v>
      </c>
      <c r="C92" s="306"/>
      <c r="D92" s="307"/>
      <c r="E92" s="11" t="s">
        <v>29</v>
      </c>
      <c r="F92" s="308" t="s">
        <v>177</v>
      </c>
      <c r="G92" s="306"/>
      <c r="H92" s="306"/>
      <c r="I92" s="307"/>
      <c r="J92" s="305">
        <v>49119</v>
      </c>
      <c r="K92" s="306"/>
      <c r="L92" s="307"/>
      <c r="M92" s="308" t="s">
        <v>35</v>
      </c>
      <c r="N92" s="306"/>
      <c r="O92" s="307"/>
      <c r="P92" s="308" t="s">
        <v>178</v>
      </c>
      <c r="Q92" s="306"/>
      <c r="R92" s="306"/>
      <c r="S92" s="306"/>
      <c r="T92" s="307"/>
      <c r="U92" s="309">
        <v>0</v>
      </c>
      <c r="V92" s="306"/>
      <c r="W92" s="307"/>
      <c r="X92" s="309">
        <v>1601100</v>
      </c>
      <c r="Y92" s="306"/>
      <c r="Z92" s="306"/>
      <c r="AA92" s="307"/>
      <c r="AB92" s="305" t="s">
        <v>37</v>
      </c>
      <c r="AC92" s="306"/>
      <c r="AD92" s="307"/>
    </row>
    <row r="93" spans="2:30" ht="15">
      <c r="B93" s="308" t="s">
        <v>124</v>
      </c>
      <c r="C93" s="306"/>
      <c r="D93" s="307"/>
      <c r="E93" s="11" t="s">
        <v>29</v>
      </c>
      <c r="F93" s="308" t="s">
        <v>179</v>
      </c>
      <c r="G93" s="306"/>
      <c r="H93" s="306"/>
      <c r="I93" s="307"/>
      <c r="J93" s="305">
        <v>49120</v>
      </c>
      <c r="K93" s="306"/>
      <c r="L93" s="307"/>
      <c r="M93" s="308" t="s">
        <v>35</v>
      </c>
      <c r="N93" s="306"/>
      <c r="O93" s="307"/>
      <c r="P93" s="308" t="s">
        <v>180</v>
      </c>
      <c r="Q93" s="306"/>
      <c r="R93" s="306"/>
      <c r="S93" s="306"/>
      <c r="T93" s="307"/>
      <c r="U93" s="309">
        <v>0</v>
      </c>
      <c r="V93" s="306"/>
      <c r="W93" s="307"/>
      <c r="X93" s="309">
        <v>1250700</v>
      </c>
      <c r="Y93" s="306"/>
      <c r="Z93" s="306"/>
      <c r="AA93" s="307"/>
      <c r="AB93" s="305" t="s">
        <v>37</v>
      </c>
      <c r="AC93" s="306"/>
      <c r="AD93" s="307"/>
    </row>
    <row r="94" spans="2:30" ht="15">
      <c r="B94" s="308" t="s">
        <v>124</v>
      </c>
      <c r="C94" s="306"/>
      <c r="D94" s="307"/>
      <c r="E94" s="11" t="s">
        <v>29</v>
      </c>
      <c r="F94" s="308" t="s">
        <v>181</v>
      </c>
      <c r="G94" s="306"/>
      <c r="H94" s="306"/>
      <c r="I94" s="307"/>
      <c r="J94" s="305">
        <v>49121</v>
      </c>
      <c r="K94" s="306"/>
      <c r="L94" s="307"/>
      <c r="M94" s="308" t="s">
        <v>35</v>
      </c>
      <c r="N94" s="306"/>
      <c r="O94" s="307"/>
      <c r="P94" s="308" t="s">
        <v>182</v>
      </c>
      <c r="Q94" s="306"/>
      <c r="R94" s="306"/>
      <c r="S94" s="306"/>
      <c r="T94" s="307"/>
      <c r="U94" s="309">
        <v>0</v>
      </c>
      <c r="V94" s="306"/>
      <c r="W94" s="307"/>
      <c r="X94" s="309">
        <v>178700</v>
      </c>
      <c r="Y94" s="306"/>
      <c r="Z94" s="306"/>
      <c r="AA94" s="307"/>
      <c r="AB94" s="305" t="s">
        <v>37</v>
      </c>
      <c r="AC94" s="306"/>
      <c r="AD94" s="307"/>
    </row>
    <row r="95" spans="2:30" ht="15">
      <c r="B95" s="308" t="s">
        <v>124</v>
      </c>
      <c r="C95" s="306"/>
      <c r="D95" s="307"/>
      <c r="E95" s="11" t="s">
        <v>29</v>
      </c>
      <c r="F95" s="308" t="s">
        <v>183</v>
      </c>
      <c r="G95" s="306"/>
      <c r="H95" s="306"/>
      <c r="I95" s="307"/>
      <c r="J95" s="305">
        <v>49122</v>
      </c>
      <c r="K95" s="306"/>
      <c r="L95" s="307"/>
      <c r="M95" s="308" t="s">
        <v>35</v>
      </c>
      <c r="N95" s="306"/>
      <c r="O95" s="307"/>
      <c r="P95" s="308" t="s">
        <v>184</v>
      </c>
      <c r="Q95" s="306"/>
      <c r="R95" s="306"/>
      <c r="S95" s="306"/>
      <c r="T95" s="307"/>
      <c r="U95" s="309">
        <v>0</v>
      </c>
      <c r="V95" s="306"/>
      <c r="W95" s="307"/>
      <c r="X95" s="309">
        <v>268100</v>
      </c>
      <c r="Y95" s="306"/>
      <c r="Z95" s="306"/>
      <c r="AA95" s="307"/>
      <c r="AB95" s="305" t="s">
        <v>37</v>
      </c>
      <c r="AC95" s="306"/>
      <c r="AD95" s="307"/>
    </row>
    <row r="96" spans="2:30" ht="15">
      <c r="B96" s="308" t="s">
        <v>124</v>
      </c>
      <c r="C96" s="306"/>
      <c r="D96" s="307"/>
      <c r="E96" s="11" t="s">
        <v>29</v>
      </c>
      <c r="F96" s="308" t="s">
        <v>185</v>
      </c>
      <c r="G96" s="306"/>
      <c r="H96" s="306"/>
      <c r="I96" s="307"/>
      <c r="J96" s="305">
        <v>49123</v>
      </c>
      <c r="K96" s="306"/>
      <c r="L96" s="307"/>
      <c r="M96" s="308" t="s">
        <v>35</v>
      </c>
      <c r="N96" s="306"/>
      <c r="O96" s="307"/>
      <c r="P96" s="308" t="s">
        <v>186</v>
      </c>
      <c r="Q96" s="306"/>
      <c r="R96" s="306"/>
      <c r="S96" s="306"/>
      <c r="T96" s="307"/>
      <c r="U96" s="309">
        <v>0</v>
      </c>
      <c r="V96" s="306"/>
      <c r="W96" s="307"/>
      <c r="X96" s="309">
        <v>357400</v>
      </c>
      <c r="Y96" s="306"/>
      <c r="Z96" s="306"/>
      <c r="AA96" s="307"/>
      <c r="AB96" s="305" t="s">
        <v>37</v>
      </c>
      <c r="AC96" s="306"/>
      <c r="AD96" s="307"/>
    </row>
    <row r="97" spans="2:30" ht="15">
      <c r="B97" s="308" t="s">
        <v>124</v>
      </c>
      <c r="C97" s="306"/>
      <c r="D97" s="307"/>
      <c r="E97" s="11" t="s">
        <v>29</v>
      </c>
      <c r="F97" s="308" t="s">
        <v>187</v>
      </c>
      <c r="G97" s="306"/>
      <c r="H97" s="306"/>
      <c r="I97" s="307"/>
      <c r="J97" s="305">
        <v>49125</v>
      </c>
      <c r="K97" s="306"/>
      <c r="L97" s="307"/>
      <c r="M97" s="308" t="s">
        <v>126</v>
      </c>
      <c r="N97" s="306"/>
      <c r="O97" s="307"/>
      <c r="P97" s="308" t="s">
        <v>188</v>
      </c>
      <c r="Q97" s="306"/>
      <c r="R97" s="306"/>
      <c r="S97" s="306"/>
      <c r="T97" s="307"/>
      <c r="U97" s="309">
        <v>0</v>
      </c>
      <c r="V97" s="306"/>
      <c r="W97" s="307"/>
      <c r="X97" s="309">
        <v>1457313</v>
      </c>
      <c r="Y97" s="306"/>
      <c r="Z97" s="306"/>
      <c r="AA97" s="307"/>
      <c r="AB97" s="305" t="s">
        <v>128</v>
      </c>
      <c r="AC97" s="306"/>
      <c r="AD97" s="307"/>
    </row>
    <row r="98" spans="2:30" ht="15">
      <c r="B98" s="308" t="s">
        <v>124</v>
      </c>
      <c r="C98" s="306"/>
      <c r="D98" s="307"/>
      <c r="E98" s="11" t="s">
        <v>29</v>
      </c>
      <c r="F98" s="308" t="s">
        <v>189</v>
      </c>
      <c r="G98" s="306"/>
      <c r="H98" s="306"/>
      <c r="I98" s="307"/>
      <c r="J98" s="305">
        <v>49126</v>
      </c>
      <c r="K98" s="306"/>
      <c r="L98" s="307"/>
      <c r="M98" s="308" t="s">
        <v>35</v>
      </c>
      <c r="N98" s="306"/>
      <c r="O98" s="307"/>
      <c r="P98" s="308" t="s">
        <v>190</v>
      </c>
      <c r="Q98" s="306"/>
      <c r="R98" s="306"/>
      <c r="S98" s="306"/>
      <c r="T98" s="307"/>
      <c r="U98" s="309">
        <v>0</v>
      </c>
      <c r="V98" s="306"/>
      <c r="W98" s="307"/>
      <c r="X98" s="309">
        <v>2490800</v>
      </c>
      <c r="Y98" s="306"/>
      <c r="Z98" s="306"/>
      <c r="AA98" s="307"/>
      <c r="AB98" s="305" t="s">
        <v>37</v>
      </c>
      <c r="AC98" s="306"/>
      <c r="AD98" s="307"/>
    </row>
    <row r="99" spans="2:30" ht="15">
      <c r="B99" s="308" t="s">
        <v>124</v>
      </c>
      <c r="C99" s="306"/>
      <c r="D99" s="307"/>
      <c r="E99" s="11" t="s">
        <v>29</v>
      </c>
      <c r="F99" s="308" t="s">
        <v>191</v>
      </c>
      <c r="G99" s="306"/>
      <c r="H99" s="306"/>
      <c r="I99" s="307"/>
      <c r="J99" s="305">
        <v>49127</v>
      </c>
      <c r="K99" s="306"/>
      <c r="L99" s="307"/>
      <c r="M99" s="308" t="s">
        <v>35</v>
      </c>
      <c r="N99" s="306"/>
      <c r="O99" s="307"/>
      <c r="P99" s="308" t="s">
        <v>192</v>
      </c>
      <c r="Q99" s="306"/>
      <c r="R99" s="306"/>
      <c r="S99" s="306"/>
      <c r="T99" s="307"/>
      <c r="U99" s="309">
        <v>0</v>
      </c>
      <c r="V99" s="306"/>
      <c r="W99" s="307"/>
      <c r="X99" s="309">
        <v>1928300</v>
      </c>
      <c r="Y99" s="306"/>
      <c r="Z99" s="306"/>
      <c r="AA99" s="307"/>
      <c r="AB99" s="305" t="s">
        <v>37</v>
      </c>
      <c r="AC99" s="306"/>
      <c r="AD99" s="307"/>
    </row>
    <row r="100" spans="2:30" ht="15">
      <c r="B100" s="308" t="s">
        <v>124</v>
      </c>
      <c r="C100" s="306"/>
      <c r="D100" s="307"/>
      <c r="E100" s="11" t="s">
        <v>29</v>
      </c>
      <c r="F100" s="308" t="s">
        <v>193</v>
      </c>
      <c r="G100" s="306"/>
      <c r="H100" s="306"/>
      <c r="I100" s="307"/>
      <c r="J100" s="305">
        <v>49128</v>
      </c>
      <c r="K100" s="306"/>
      <c r="L100" s="307"/>
      <c r="M100" s="308" t="s">
        <v>35</v>
      </c>
      <c r="N100" s="306"/>
      <c r="O100" s="307"/>
      <c r="P100" s="308" t="s">
        <v>194</v>
      </c>
      <c r="Q100" s="306"/>
      <c r="R100" s="306"/>
      <c r="S100" s="306"/>
      <c r="T100" s="307"/>
      <c r="U100" s="309">
        <v>0</v>
      </c>
      <c r="V100" s="306"/>
      <c r="W100" s="307"/>
      <c r="X100" s="309">
        <v>271900</v>
      </c>
      <c r="Y100" s="306"/>
      <c r="Z100" s="306"/>
      <c r="AA100" s="307"/>
      <c r="AB100" s="305" t="s">
        <v>37</v>
      </c>
      <c r="AC100" s="306"/>
      <c r="AD100" s="307"/>
    </row>
    <row r="101" spans="2:30" ht="15">
      <c r="B101" s="308" t="s">
        <v>124</v>
      </c>
      <c r="C101" s="306"/>
      <c r="D101" s="307"/>
      <c r="E101" s="11" t="s">
        <v>29</v>
      </c>
      <c r="F101" s="308" t="s">
        <v>195</v>
      </c>
      <c r="G101" s="306"/>
      <c r="H101" s="306"/>
      <c r="I101" s="307"/>
      <c r="J101" s="305">
        <v>49129</v>
      </c>
      <c r="K101" s="306"/>
      <c r="L101" s="307"/>
      <c r="M101" s="308" t="s">
        <v>35</v>
      </c>
      <c r="N101" s="306"/>
      <c r="O101" s="307"/>
      <c r="P101" s="308" t="s">
        <v>196</v>
      </c>
      <c r="Q101" s="306"/>
      <c r="R101" s="306"/>
      <c r="S101" s="306"/>
      <c r="T101" s="307"/>
      <c r="U101" s="309">
        <v>0</v>
      </c>
      <c r="V101" s="306"/>
      <c r="W101" s="307"/>
      <c r="X101" s="309">
        <v>407800</v>
      </c>
      <c r="Y101" s="306"/>
      <c r="Z101" s="306"/>
      <c r="AA101" s="307"/>
      <c r="AB101" s="305" t="s">
        <v>37</v>
      </c>
      <c r="AC101" s="306"/>
      <c r="AD101" s="307"/>
    </row>
    <row r="102" spans="2:30" ht="15">
      <c r="B102" s="308" t="s">
        <v>124</v>
      </c>
      <c r="C102" s="306"/>
      <c r="D102" s="307"/>
      <c r="E102" s="11" t="s">
        <v>29</v>
      </c>
      <c r="F102" s="308" t="s">
        <v>197</v>
      </c>
      <c r="G102" s="306"/>
      <c r="H102" s="306"/>
      <c r="I102" s="307"/>
      <c r="J102" s="305">
        <v>49130</v>
      </c>
      <c r="K102" s="306"/>
      <c r="L102" s="307"/>
      <c r="M102" s="308" t="s">
        <v>35</v>
      </c>
      <c r="N102" s="306"/>
      <c r="O102" s="307"/>
      <c r="P102" s="308" t="s">
        <v>198</v>
      </c>
      <c r="Q102" s="306"/>
      <c r="R102" s="306"/>
      <c r="S102" s="306"/>
      <c r="T102" s="307"/>
      <c r="U102" s="309">
        <v>0</v>
      </c>
      <c r="V102" s="306"/>
      <c r="W102" s="307"/>
      <c r="X102" s="309">
        <v>543700</v>
      </c>
      <c r="Y102" s="306"/>
      <c r="Z102" s="306"/>
      <c r="AA102" s="307"/>
      <c r="AB102" s="305" t="s">
        <v>37</v>
      </c>
      <c r="AC102" s="306"/>
      <c r="AD102" s="307"/>
    </row>
    <row r="103" spans="2:30" ht="15">
      <c r="B103" s="308" t="s">
        <v>199</v>
      </c>
      <c r="C103" s="306"/>
      <c r="D103" s="307"/>
      <c r="E103" s="11" t="s">
        <v>29</v>
      </c>
      <c r="F103" s="308" t="s">
        <v>200</v>
      </c>
      <c r="G103" s="306"/>
      <c r="H103" s="306"/>
      <c r="I103" s="307"/>
      <c r="J103" s="305">
        <v>50771</v>
      </c>
      <c r="K103" s="306"/>
      <c r="L103" s="307"/>
      <c r="M103" s="308" t="s">
        <v>35</v>
      </c>
      <c r="N103" s="306"/>
      <c r="O103" s="307"/>
      <c r="P103" s="308" t="s">
        <v>201</v>
      </c>
      <c r="Q103" s="306"/>
      <c r="R103" s="306"/>
      <c r="S103" s="306"/>
      <c r="T103" s="307"/>
      <c r="U103" s="309">
        <v>0</v>
      </c>
      <c r="V103" s="306"/>
      <c r="W103" s="307"/>
      <c r="X103" s="309">
        <v>4048993</v>
      </c>
      <c r="Y103" s="306"/>
      <c r="Z103" s="306"/>
      <c r="AA103" s="307"/>
      <c r="AB103" s="305" t="s">
        <v>37</v>
      </c>
      <c r="AC103" s="306"/>
      <c r="AD103" s="307"/>
    </row>
    <row r="104" spans="2:30" ht="15">
      <c r="B104" s="308" t="s">
        <v>202</v>
      </c>
      <c r="C104" s="306"/>
      <c r="D104" s="307"/>
      <c r="E104" s="11" t="s">
        <v>203</v>
      </c>
      <c r="F104" s="308" t="s">
        <v>204</v>
      </c>
      <c r="G104" s="306"/>
      <c r="H104" s="306"/>
      <c r="I104" s="307"/>
      <c r="J104" s="305">
        <v>63229</v>
      </c>
      <c r="K104" s="306"/>
      <c r="L104" s="307"/>
      <c r="M104" s="308" t="s">
        <v>205</v>
      </c>
      <c r="N104" s="306"/>
      <c r="O104" s="307"/>
      <c r="P104" s="308" t="s">
        <v>15</v>
      </c>
      <c r="Q104" s="306"/>
      <c r="R104" s="306"/>
      <c r="S104" s="306"/>
      <c r="T104" s="307"/>
      <c r="U104" s="309">
        <v>1385567</v>
      </c>
      <c r="V104" s="306"/>
      <c r="W104" s="307"/>
      <c r="X104" s="309">
        <v>0</v>
      </c>
      <c r="Y104" s="306"/>
      <c r="Z104" s="306"/>
      <c r="AA104" s="307"/>
      <c r="AB104" s="305" t="s">
        <v>206</v>
      </c>
      <c r="AC104" s="306"/>
      <c r="AD104" s="307"/>
    </row>
    <row r="105" spans="2:30" ht="15">
      <c r="B105" s="308" t="s">
        <v>207</v>
      </c>
      <c r="C105" s="306"/>
      <c r="D105" s="307"/>
      <c r="E105" s="11" t="s">
        <v>29</v>
      </c>
      <c r="F105" s="308" t="s">
        <v>208</v>
      </c>
      <c r="G105" s="306"/>
      <c r="H105" s="306"/>
      <c r="I105" s="307"/>
      <c r="J105" s="305">
        <v>53454</v>
      </c>
      <c r="K105" s="306"/>
      <c r="L105" s="307"/>
      <c r="M105" s="308" t="s">
        <v>31</v>
      </c>
      <c r="N105" s="306"/>
      <c r="O105" s="307"/>
      <c r="P105" s="308" t="s">
        <v>209</v>
      </c>
      <c r="Q105" s="306"/>
      <c r="R105" s="306"/>
      <c r="S105" s="306"/>
      <c r="T105" s="307"/>
      <c r="U105" s="309">
        <v>15890000</v>
      </c>
      <c r="V105" s="306"/>
      <c r="W105" s="307"/>
      <c r="X105" s="309">
        <v>0</v>
      </c>
      <c r="Y105" s="306"/>
      <c r="Z105" s="306"/>
      <c r="AA105" s="307"/>
      <c r="AB105" s="305" t="s">
        <v>33</v>
      </c>
      <c r="AC105" s="306"/>
      <c r="AD105" s="307"/>
    </row>
    <row r="106" spans="2:30" ht="15">
      <c r="B106" s="308" t="s">
        <v>207</v>
      </c>
      <c r="C106" s="306"/>
      <c r="D106" s="307"/>
      <c r="E106" s="11" t="s">
        <v>29</v>
      </c>
      <c r="F106" s="308" t="s">
        <v>208</v>
      </c>
      <c r="G106" s="306"/>
      <c r="H106" s="306"/>
      <c r="I106" s="307"/>
      <c r="J106" s="305">
        <v>53454</v>
      </c>
      <c r="K106" s="306"/>
      <c r="L106" s="307"/>
      <c r="M106" s="308" t="s">
        <v>31</v>
      </c>
      <c r="N106" s="306"/>
      <c r="O106" s="307"/>
      <c r="P106" s="308" t="s">
        <v>209</v>
      </c>
      <c r="Q106" s="306"/>
      <c r="R106" s="306"/>
      <c r="S106" s="306"/>
      <c r="T106" s="307"/>
      <c r="U106" s="309">
        <v>0</v>
      </c>
      <c r="V106" s="306"/>
      <c r="W106" s="307"/>
      <c r="X106" s="309">
        <v>15890000</v>
      </c>
      <c r="Y106" s="306"/>
      <c r="Z106" s="306"/>
      <c r="AA106" s="307"/>
      <c r="AB106" s="305" t="s">
        <v>33</v>
      </c>
      <c r="AC106" s="306"/>
      <c r="AD106" s="307"/>
    </row>
    <row r="107" spans="2:30" ht="15">
      <c r="B107" s="308" t="s">
        <v>207</v>
      </c>
      <c r="C107" s="306"/>
      <c r="D107" s="307"/>
      <c r="E107" s="11" t="s">
        <v>29</v>
      </c>
      <c r="F107" s="308" t="s">
        <v>210</v>
      </c>
      <c r="G107" s="306"/>
      <c r="H107" s="306"/>
      <c r="I107" s="307"/>
      <c r="J107" s="305">
        <v>53467</v>
      </c>
      <c r="K107" s="306"/>
      <c r="L107" s="307"/>
      <c r="M107" s="308" t="s">
        <v>35</v>
      </c>
      <c r="N107" s="306"/>
      <c r="O107" s="307"/>
      <c r="P107" s="308" t="s">
        <v>211</v>
      </c>
      <c r="Q107" s="306"/>
      <c r="R107" s="306"/>
      <c r="S107" s="306"/>
      <c r="T107" s="307"/>
      <c r="U107" s="309">
        <v>0</v>
      </c>
      <c r="V107" s="306"/>
      <c r="W107" s="307"/>
      <c r="X107" s="309">
        <v>9149486</v>
      </c>
      <c r="Y107" s="306"/>
      <c r="Z107" s="306"/>
      <c r="AA107" s="307"/>
      <c r="AB107" s="305" t="s">
        <v>37</v>
      </c>
      <c r="AC107" s="306"/>
      <c r="AD107" s="307"/>
    </row>
    <row r="108" spans="2:30" ht="15">
      <c r="B108" s="308" t="s">
        <v>207</v>
      </c>
      <c r="C108" s="306"/>
      <c r="D108" s="307"/>
      <c r="E108" s="11" t="s">
        <v>29</v>
      </c>
      <c r="F108" s="308" t="s">
        <v>212</v>
      </c>
      <c r="G108" s="306"/>
      <c r="H108" s="306"/>
      <c r="I108" s="307"/>
      <c r="J108" s="305">
        <v>53796</v>
      </c>
      <c r="K108" s="306"/>
      <c r="L108" s="307"/>
      <c r="M108" s="308" t="s">
        <v>35</v>
      </c>
      <c r="N108" s="306"/>
      <c r="O108" s="307"/>
      <c r="P108" s="308" t="s">
        <v>213</v>
      </c>
      <c r="Q108" s="306"/>
      <c r="R108" s="306"/>
      <c r="S108" s="306"/>
      <c r="T108" s="307"/>
      <c r="U108" s="309">
        <v>0</v>
      </c>
      <c r="V108" s="306"/>
      <c r="W108" s="307"/>
      <c r="X108" s="309">
        <v>71748</v>
      </c>
      <c r="Y108" s="306"/>
      <c r="Z108" s="306"/>
      <c r="AA108" s="307"/>
      <c r="AB108" s="305" t="s">
        <v>37</v>
      </c>
      <c r="AC108" s="306"/>
      <c r="AD108" s="307"/>
    </row>
    <row r="109" spans="2:30" ht="15">
      <c r="B109" s="308" t="s">
        <v>207</v>
      </c>
      <c r="C109" s="306"/>
      <c r="D109" s="307"/>
      <c r="E109" s="11" t="s">
        <v>29</v>
      </c>
      <c r="F109" s="308" t="s">
        <v>214</v>
      </c>
      <c r="G109" s="306"/>
      <c r="H109" s="306"/>
      <c r="I109" s="307"/>
      <c r="J109" s="305">
        <v>54062</v>
      </c>
      <c r="K109" s="306"/>
      <c r="L109" s="307"/>
      <c r="M109" s="308" t="s">
        <v>35</v>
      </c>
      <c r="N109" s="306"/>
      <c r="O109" s="307"/>
      <c r="P109" s="308" t="s">
        <v>215</v>
      </c>
      <c r="Q109" s="306"/>
      <c r="R109" s="306"/>
      <c r="S109" s="306"/>
      <c r="T109" s="307"/>
      <c r="U109" s="309">
        <v>0</v>
      </c>
      <c r="V109" s="306"/>
      <c r="W109" s="307"/>
      <c r="X109" s="309">
        <v>46687750</v>
      </c>
      <c r="Y109" s="306"/>
      <c r="Z109" s="306"/>
      <c r="AA109" s="307"/>
      <c r="AB109" s="305" t="s">
        <v>37</v>
      </c>
      <c r="AC109" s="306"/>
      <c r="AD109" s="307"/>
    </row>
    <row r="110" spans="2:30" ht="15">
      <c r="B110" s="308" t="s">
        <v>207</v>
      </c>
      <c r="C110" s="306"/>
      <c r="D110" s="307"/>
      <c r="E110" s="11" t="s">
        <v>29</v>
      </c>
      <c r="F110" s="308" t="s">
        <v>216</v>
      </c>
      <c r="G110" s="306"/>
      <c r="H110" s="306"/>
      <c r="I110" s="307"/>
      <c r="J110" s="305">
        <v>54063</v>
      </c>
      <c r="K110" s="306"/>
      <c r="L110" s="307"/>
      <c r="M110" s="308" t="s">
        <v>35</v>
      </c>
      <c r="N110" s="306"/>
      <c r="O110" s="307"/>
      <c r="P110" s="308" t="s">
        <v>217</v>
      </c>
      <c r="Q110" s="306"/>
      <c r="R110" s="306"/>
      <c r="S110" s="306"/>
      <c r="T110" s="307"/>
      <c r="U110" s="309">
        <v>0</v>
      </c>
      <c r="V110" s="306"/>
      <c r="W110" s="307"/>
      <c r="X110" s="309">
        <v>7536250</v>
      </c>
      <c r="Y110" s="306"/>
      <c r="Z110" s="306"/>
      <c r="AA110" s="307"/>
      <c r="AB110" s="305" t="s">
        <v>37</v>
      </c>
      <c r="AC110" s="306"/>
      <c r="AD110" s="307"/>
    </row>
    <row r="111" spans="2:30" ht="15">
      <c r="B111" s="308" t="s">
        <v>207</v>
      </c>
      <c r="C111" s="306"/>
      <c r="D111" s="307"/>
      <c r="E111" s="11" t="s">
        <v>29</v>
      </c>
      <c r="F111" s="308" t="s">
        <v>218</v>
      </c>
      <c r="G111" s="306"/>
      <c r="H111" s="306"/>
      <c r="I111" s="307"/>
      <c r="J111" s="305">
        <v>54064</v>
      </c>
      <c r="K111" s="306"/>
      <c r="L111" s="307"/>
      <c r="M111" s="308" t="s">
        <v>35</v>
      </c>
      <c r="N111" s="306"/>
      <c r="O111" s="307"/>
      <c r="P111" s="308" t="s">
        <v>219</v>
      </c>
      <c r="Q111" s="306"/>
      <c r="R111" s="306"/>
      <c r="S111" s="306"/>
      <c r="T111" s="307"/>
      <c r="U111" s="309">
        <v>0</v>
      </c>
      <c r="V111" s="306"/>
      <c r="W111" s="307"/>
      <c r="X111" s="309">
        <v>2700000</v>
      </c>
      <c r="Y111" s="306"/>
      <c r="Z111" s="306"/>
      <c r="AA111" s="307"/>
      <c r="AB111" s="305" t="s">
        <v>37</v>
      </c>
      <c r="AC111" s="306"/>
      <c r="AD111" s="307"/>
    </row>
    <row r="112" spans="2:30" ht="15">
      <c r="B112" s="308" t="s">
        <v>207</v>
      </c>
      <c r="C112" s="306"/>
      <c r="D112" s="307"/>
      <c r="E112" s="11" t="s">
        <v>29</v>
      </c>
      <c r="F112" s="308" t="s">
        <v>220</v>
      </c>
      <c r="G112" s="306"/>
      <c r="H112" s="306"/>
      <c r="I112" s="307"/>
      <c r="J112" s="305">
        <v>54065</v>
      </c>
      <c r="K112" s="306"/>
      <c r="L112" s="307"/>
      <c r="M112" s="308" t="s">
        <v>35</v>
      </c>
      <c r="N112" s="306"/>
      <c r="O112" s="307"/>
      <c r="P112" s="308" t="s">
        <v>221</v>
      </c>
      <c r="Q112" s="306"/>
      <c r="R112" s="306"/>
      <c r="S112" s="306"/>
      <c r="T112" s="307"/>
      <c r="U112" s="309">
        <v>0</v>
      </c>
      <c r="V112" s="306"/>
      <c r="W112" s="307"/>
      <c r="X112" s="309">
        <v>4000000</v>
      </c>
      <c r="Y112" s="306"/>
      <c r="Z112" s="306"/>
      <c r="AA112" s="307"/>
      <c r="AB112" s="305" t="s">
        <v>37</v>
      </c>
      <c r="AC112" s="306"/>
      <c r="AD112" s="307"/>
    </row>
    <row r="113" spans="2:30" ht="15">
      <c r="B113" s="308" t="s">
        <v>207</v>
      </c>
      <c r="C113" s="306"/>
      <c r="D113" s="307"/>
      <c r="E113" s="11" t="s">
        <v>29</v>
      </c>
      <c r="F113" s="308" t="s">
        <v>222</v>
      </c>
      <c r="G113" s="306"/>
      <c r="H113" s="306"/>
      <c r="I113" s="307"/>
      <c r="J113" s="305">
        <v>54066</v>
      </c>
      <c r="K113" s="306"/>
      <c r="L113" s="307"/>
      <c r="M113" s="308" t="s">
        <v>35</v>
      </c>
      <c r="N113" s="306"/>
      <c r="O113" s="307"/>
      <c r="P113" s="308" t="s">
        <v>223</v>
      </c>
      <c r="Q113" s="306"/>
      <c r="R113" s="306"/>
      <c r="S113" s="306"/>
      <c r="T113" s="307"/>
      <c r="U113" s="309">
        <v>0</v>
      </c>
      <c r="V113" s="306"/>
      <c r="W113" s="307"/>
      <c r="X113" s="309">
        <v>2500000</v>
      </c>
      <c r="Y113" s="306"/>
      <c r="Z113" s="306"/>
      <c r="AA113" s="307"/>
      <c r="AB113" s="305" t="s">
        <v>37</v>
      </c>
      <c r="AC113" s="306"/>
      <c r="AD113" s="307"/>
    </row>
    <row r="114" spans="2:30" ht="15">
      <c r="B114" s="308" t="s">
        <v>207</v>
      </c>
      <c r="C114" s="306"/>
      <c r="D114" s="307"/>
      <c r="E114" s="11" t="s">
        <v>29</v>
      </c>
      <c r="F114" s="308" t="s">
        <v>224</v>
      </c>
      <c r="G114" s="306"/>
      <c r="H114" s="306"/>
      <c r="I114" s="307"/>
      <c r="J114" s="305">
        <v>54067</v>
      </c>
      <c r="K114" s="306"/>
      <c r="L114" s="307"/>
      <c r="M114" s="308" t="s">
        <v>35</v>
      </c>
      <c r="N114" s="306"/>
      <c r="O114" s="307"/>
      <c r="P114" s="308" t="s">
        <v>225</v>
      </c>
      <c r="Q114" s="306"/>
      <c r="R114" s="306"/>
      <c r="S114" s="306"/>
      <c r="T114" s="307"/>
      <c r="U114" s="309">
        <v>0</v>
      </c>
      <c r="V114" s="306"/>
      <c r="W114" s="307"/>
      <c r="X114" s="309">
        <v>2290000</v>
      </c>
      <c r="Y114" s="306"/>
      <c r="Z114" s="306"/>
      <c r="AA114" s="307"/>
      <c r="AB114" s="305" t="s">
        <v>37</v>
      </c>
      <c r="AC114" s="306"/>
      <c r="AD114" s="307"/>
    </row>
    <row r="115" spans="2:30" ht="15">
      <c r="B115" s="308" t="s">
        <v>207</v>
      </c>
      <c r="C115" s="306"/>
      <c r="D115" s="307"/>
      <c r="E115" s="11" t="s">
        <v>29</v>
      </c>
      <c r="F115" s="308" t="s">
        <v>226</v>
      </c>
      <c r="G115" s="306"/>
      <c r="H115" s="306"/>
      <c r="I115" s="307"/>
      <c r="J115" s="305">
        <v>54068</v>
      </c>
      <c r="K115" s="306"/>
      <c r="L115" s="307"/>
      <c r="M115" s="308" t="s">
        <v>35</v>
      </c>
      <c r="N115" s="306"/>
      <c r="O115" s="307"/>
      <c r="P115" s="308" t="s">
        <v>227</v>
      </c>
      <c r="Q115" s="306"/>
      <c r="R115" s="306"/>
      <c r="S115" s="306"/>
      <c r="T115" s="307"/>
      <c r="U115" s="309">
        <v>0</v>
      </c>
      <c r="V115" s="306"/>
      <c r="W115" s="307"/>
      <c r="X115" s="309">
        <v>350000</v>
      </c>
      <c r="Y115" s="306"/>
      <c r="Z115" s="306"/>
      <c r="AA115" s="307"/>
      <c r="AB115" s="305" t="s">
        <v>37</v>
      </c>
      <c r="AC115" s="306"/>
      <c r="AD115" s="307"/>
    </row>
    <row r="116" spans="2:30" ht="15">
      <c r="B116" s="308" t="s">
        <v>207</v>
      </c>
      <c r="C116" s="306"/>
      <c r="D116" s="307"/>
      <c r="E116" s="11" t="s">
        <v>29</v>
      </c>
      <c r="F116" s="308" t="s">
        <v>228</v>
      </c>
      <c r="G116" s="306"/>
      <c r="H116" s="306"/>
      <c r="I116" s="307"/>
      <c r="J116" s="305">
        <v>54069</v>
      </c>
      <c r="K116" s="306"/>
      <c r="L116" s="307"/>
      <c r="M116" s="308" t="s">
        <v>35</v>
      </c>
      <c r="N116" s="306"/>
      <c r="O116" s="307"/>
      <c r="P116" s="308" t="s">
        <v>229</v>
      </c>
      <c r="Q116" s="306"/>
      <c r="R116" s="306"/>
      <c r="S116" s="306"/>
      <c r="T116" s="307"/>
      <c r="U116" s="309">
        <v>0</v>
      </c>
      <c r="V116" s="306"/>
      <c r="W116" s="307"/>
      <c r="X116" s="309">
        <v>499950</v>
      </c>
      <c r="Y116" s="306"/>
      <c r="Z116" s="306"/>
      <c r="AA116" s="307"/>
      <c r="AB116" s="305" t="s">
        <v>37</v>
      </c>
      <c r="AC116" s="306"/>
      <c r="AD116" s="307"/>
    </row>
    <row r="117" spans="2:30" ht="15">
      <c r="B117" s="308" t="s">
        <v>207</v>
      </c>
      <c r="C117" s="306"/>
      <c r="D117" s="307"/>
      <c r="E117" s="11" t="s">
        <v>29</v>
      </c>
      <c r="F117" s="308" t="s">
        <v>230</v>
      </c>
      <c r="G117" s="306"/>
      <c r="H117" s="306"/>
      <c r="I117" s="307"/>
      <c r="J117" s="305">
        <v>54070</v>
      </c>
      <c r="K117" s="306"/>
      <c r="L117" s="307"/>
      <c r="M117" s="308" t="s">
        <v>35</v>
      </c>
      <c r="N117" s="306"/>
      <c r="O117" s="307"/>
      <c r="P117" s="308" t="s">
        <v>231</v>
      </c>
      <c r="Q117" s="306"/>
      <c r="R117" s="306"/>
      <c r="S117" s="306"/>
      <c r="T117" s="307"/>
      <c r="U117" s="309">
        <v>0</v>
      </c>
      <c r="V117" s="306"/>
      <c r="W117" s="307"/>
      <c r="X117" s="309">
        <v>2000000</v>
      </c>
      <c r="Y117" s="306"/>
      <c r="Z117" s="306"/>
      <c r="AA117" s="307"/>
      <c r="AB117" s="305" t="s">
        <v>37</v>
      </c>
      <c r="AC117" s="306"/>
      <c r="AD117" s="307"/>
    </row>
    <row r="118" spans="2:30" ht="15">
      <c r="B118" s="308" t="s">
        <v>207</v>
      </c>
      <c r="C118" s="306"/>
      <c r="D118" s="307"/>
      <c r="E118" s="11" t="s">
        <v>29</v>
      </c>
      <c r="F118" s="308" t="s">
        <v>232</v>
      </c>
      <c r="G118" s="306"/>
      <c r="H118" s="306"/>
      <c r="I118" s="307"/>
      <c r="J118" s="305">
        <v>54071</v>
      </c>
      <c r="K118" s="306"/>
      <c r="L118" s="307"/>
      <c r="M118" s="308" t="s">
        <v>35</v>
      </c>
      <c r="N118" s="306"/>
      <c r="O118" s="307"/>
      <c r="P118" s="308" t="s">
        <v>233</v>
      </c>
      <c r="Q118" s="306"/>
      <c r="R118" s="306"/>
      <c r="S118" s="306"/>
      <c r="T118" s="307"/>
      <c r="U118" s="309">
        <v>0</v>
      </c>
      <c r="V118" s="306"/>
      <c r="W118" s="307"/>
      <c r="X118" s="309">
        <v>1585942</v>
      </c>
      <c r="Y118" s="306"/>
      <c r="Z118" s="306"/>
      <c r="AA118" s="307"/>
      <c r="AB118" s="305" t="s">
        <v>37</v>
      </c>
      <c r="AC118" s="306"/>
      <c r="AD118" s="307"/>
    </row>
    <row r="119" spans="2:30" ht="15">
      <c r="B119" s="308" t="s">
        <v>234</v>
      </c>
      <c r="C119" s="306"/>
      <c r="D119" s="307"/>
      <c r="E119" s="11" t="s">
        <v>29</v>
      </c>
      <c r="F119" s="308" t="s">
        <v>235</v>
      </c>
      <c r="G119" s="306"/>
      <c r="H119" s="306"/>
      <c r="I119" s="307"/>
      <c r="J119" s="305">
        <v>54206</v>
      </c>
      <c r="K119" s="306"/>
      <c r="L119" s="307"/>
      <c r="M119" s="308" t="s">
        <v>31</v>
      </c>
      <c r="N119" s="306"/>
      <c r="O119" s="307"/>
      <c r="P119" s="308" t="s">
        <v>236</v>
      </c>
      <c r="Q119" s="306"/>
      <c r="R119" s="306"/>
      <c r="S119" s="306"/>
      <c r="T119" s="307"/>
      <c r="U119" s="309">
        <v>226116</v>
      </c>
      <c r="V119" s="306"/>
      <c r="W119" s="307"/>
      <c r="X119" s="309">
        <v>0</v>
      </c>
      <c r="Y119" s="306"/>
      <c r="Z119" s="306"/>
      <c r="AA119" s="307"/>
      <c r="AB119" s="305" t="s">
        <v>33</v>
      </c>
      <c r="AC119" s="306"/>
      <c r="AD119" s="307"/>
    </row>
    <row r="120" spans="2:30" ht="15">
      <c r="B120" s="308" t="s">
        <v>234</v>
      </c>
      <c r="C120" s="306"/>
      <c r="D120" s="307"/>
      <c r="E120" s="11" t="s">
        <v>29</v>
      </c>
      <c r="F120" s="308" t="s">
        <v>237</v>
      </c>
      <c r="G120" s="306"/>
      <c r="H120" s="306"/>
      <c r="I120" s="307"/>
      <c r="J120" s="305">
        <v>55197</v>
      </c>
      <c r="K120" s="306"/>
      <c r="L120" s="307"/>
      <c r="M120" s="308" t="s">
        <v>126</v>
      </c>
      <c r="N120" s="306"/>
      <c r="O120" s="307"/>
      <c r="P120" s="308" t="s">
        <v>238</v>
      </c>
      <c r="Q120" s="306"/>
      <c r="R120" s="306"/>
      <c r="S120" s="306"/>
      <c r="T120" s="307"/>
      <c r="U120" s="309">
        <v>0</v>
      </c>
      <c r="V120" s="306"/>
      <c r="W120" s="307"/>
      <c r="X120" s="309">
        <v>1188270</v>
      </c>
      <c r="Y120" s="306"/>
      <c r="Z120" s="306"/>
      <c r="AA120" s="307"/>
      <c r="AB120" s="305" t="s">
        <v>128</v>
      </c>
      <c r="AC120" s="306"/>
      <c r="AD120" s="307"/>
    </row>
    <row r="121" spans="2:30" ht="15">
      <c r="B121" s="308" t="s">
        <v>234</v>
      </c>
      <c r="C121" s="306"/>
      <c r="D121" s="307"/>
      <c r="E121" s="11" t="s">
        <v>29</v>
      </c>
      <c r="F121" s="308" t="s">
        <v>239</v>
      </c>
      <c r="G121" s="306"/>
      <c r="H121" s="306"/>
      <c r="I121" s="307"/>
      <c r="J121" s="305">
        <v>55232</v>
      </c>
      <c r="K121" s="306"/>
      <c r="L121" s="307"/>
      <c r="M121" s="308" t="s">
        <v>35</v>
      </c>
      <c r="N121" s="306"/>
      <c r="O121" s="307"/>
      <c r="P121" s="308" t="s">
        <v>240</v>
      </c>
      <c r="Q121" s="306"/>
      <c r="R121" s="306"/>
      <c r="S121" s="306"/>
      <c r="T121" s="307"/>
      <c r="U121" s="309">
        <v>0</v>
      </c>
      <c r="V121" s="306"/>
      <c r="W121" s="307"/>
      <c r="X121" s="309">
        <v>8894294</v>
      </c>
      <c r="Y121" s="306"/>
      <c r="Z121" s="306"/>
      <c r="AA121" s="307"/>
      <c r="AB121" s="305" t="s">
        <v>37</v>
      </c>
      <c r="AC121" s="306"/>
      <c r="AD121" s="307"/>
    </row>
    <row r="122" spans="2:30" ht="15">
      <c r="B122" s="308" t="s">
        <v>234</v>
      </c>
      <c r="C122" s="306"/>
      <c r="D122" s="307"/>
      <c r="E122" s="11" t="s">
        <v>29</v>
      </c>
      <c r="F122" s="308" t="s">
        <v>241</v>
      </c>
      <c r="G122" s="306"/>
      <c r="H122" s="306"/>
      <c r="I122" s="307"/>
      <c r="J122" s="305">
        <v>55387</v>
      </c>
      <c r="K122" s="306"/>
      <c r="L122" s="307"/>
      <c r="M122" s="308" t="s">
        <v>35</v>
      </c>
      <c r="N122" s="306"/>
      <c r="O122" s="307"/>
      <c r="P122" s="308" t="s">
        <v>242</v>
      </c>
      <c r="Q122" s="306"/>
      <c r="R122" s="306"/>
      <c r="S122" s="306"/>
      <c r="T122" s="307"/>
      <c r="U122" s="309">
        <v>0</v>
      </c>
      <c r="V122" s="306"/>
      <c r="W122" s="307"/>
      <c r="X122" s="309">
        <v>2468769</v>
      </c>
      <c r="Y122" s="306"/>
      <c r="Z122" s="306"/>
      <c r="AA122" s="307"/>
      <c r="AB122" s="305" t="s">
        <v>37</v>
      </c>
      <c r="AC122" s="306"/>
      <c r="AD122" s="307"/>
    </row>
    <row r="123" spans="2:30" ht="15">
      <c r="B123" s="308" t="s">
        <v>234</v>
      </c>
      <c r="C123" s="306"/>
      <c r="D123" s="307"/>
      <c r="E123" s="11" t="s">
        <v>29</v>
      </c>
      <c r="F123" s="308" t="s">
        <v>243</v>
      </c>
      <c r="G123" s="306"/>
      <c r="H123" s="306"/>
      <c r="I123" s="307"/>
      <c r="J123" s="305">
        <v>55391</v>
      </c>
      <c r="K123" s="306"/>
      <c r="L123" s="307"/>
      <c r="M123" s="308" t="s">
        <v>35</v>
      </c>
      <c r="N123" s="306"/>
      <c r="O123" s="307"/>
      <c r="P123" s="308" t="s">
        <v>244</v>
      </c>
      <c r="Q123" s="306"/>
      <c r="R123" s="306"/>
      <c r="S123" s="306"/>
      <c r="T123" s="307"/>
      <c r="U123" s="309">
        <v>0</v>
      </c>
      <c r="V123" s="306"/>
      <c r="W123" s="307"/>
      <c r="X123" s="309">
        <v>54269246</v>
      </c>
      <c r="Y123" s="306"/>
      <c r="Z123" s="306"/>
      <c r="AA123" s="307"/>
      <c r="AB123" s="305" t="s">
        <v>37</v>
      </c>
      <c r="AC123" s="306"/>
      <c r="AD123" s="307"/>
    </row>
    <row r="124" spans="2:30" ht="15">
      <c r="B124" s="308" t="s">
        <v>234</v>
      </c>
      <c r="C124" s="306"/>
      <c r="D124" s="307"/>
      <c r="E124" s="11" t="s">
        <v>29</v>
      </c>
      <c r="F124" s="308" t="s">
        <v>245</v>
      </c>
      <c r="G124" s="306"/>
      <c r="H124" s="306"/>
      <c r="I124" s="307"/>
      <c r="J124" s="305">
        <v>55395</v>
      </c>
      <c r="K124" s="306"/>
      <c r="L124" s="307"/>
      <c r="M124" s="308" t="s">
        <v>126</v>
      </c>
      <c r="N124" s="306"/>
      <c r="O124" s="307"/>
      <c r="P124" s="308" t="s">
        <v>246</v>
      </c>
      <c r="Q124" s="306"/>
      <c r="R124" s="306"/>
      <c r="S124" s="306"/>
      <c r="T124" s="307"/>
      <c r="U124" s="309">
        <v>0</v>
      </c>
      <c r="V124" s="306"/>
      <c r="W124" s="307"/>
      <c r="X124" s="309">
        <v>1737648</v>
      </c>
      <c r="Y124" s="306"/>
      <c r="Z124" s="306"/>
      <c r="AA124" s="307"/>
      <c r="AB124" s="305" t="s">
        <v>128</v>
      </c>
      <c r="AC124" s="306"/>
      <c r="AD124" s="307"/>
    </row>
    <row r="125" spans="2:30" ht="15">
      <c r="B125" s="308" t="s">
        <v>234</v>
      </c>
      <c r="C125" s="306"/>
      <c r="D125" s="307"/>
      <c r="E125" s="11" t="s">
        <v>29</v>
      </c>
      <c r="F125" s="308" t="s">
        <v>247</v>
      </c>
      <c r="G125" s="306"/>
      <c r="H125" s="306"/>
      <c r="I125" s="307"/>
      <c r="J125" s="305">
        <v>55535</v>
      </c>
      <c r="K125" s="306"/>
      <c r="L125" s="307"/>
      <c r="M125" s="308" t="s">
        <v>35</v>
      </c>
      <c r="N125" s="306"/>
      <c r="O125" s="307"/>
      <c r="P125" s="308" t="s">
        <v>248</v>
      </c>
      <c r="Q125" s="306"/>
      <c r="R125" s="306"/>
      <c r="S125" s="306"/>
      <c r="T125" s="307"/>
      <c r="U125" s="309">
        <v>0</v>
      </c>
      <c r="V125" s="306"/>
      <c r="W125" s="307"/>
      <c r="X125" s="309">
        <v>772751</v>
      </c>
      <c r="Y125" s="306"/>
      <c r="Z125" s="306"/>
      <c r="AA125" s="307"/>
      <c r="AB125" s="305" t="s">
        <v>37</v>
      </c>
      <c r="AC125" s="306"/>
      <c r="AD125" s="307"/>
    </row>
    <row r="126" spans="2:30" ht="15">
      <c r="B126" s="308" t="s">
        <v>249</v>
      </c>
      <c r="C126" s="306"/>
      <c r="D126" s="307"/>
      <c r="E126" s="11" t="s">
        <v>29</v>
      </c>
      <c r="F126" s="308" t="s">
        <v>250</v>
      </c>
      <c r="G126" s="306"/>
      <c r="H126" s="306"/>
      <c r="I126" s="307"/>
      <c r="J126" s="305">
        <v>55709</v>
      </c>
      <c r="K126" s="306"/>
      <c r="L126" s="307"/>
      <c r="M126" s="308" t="s">
        <v>31</v>
      </c>
      <c r="N126" s="306"/>
      <c r="O126" s="307"/>
      <c r="P126" s="308" t="s">
        <v>251</v>
      </c>
      <c r="Q126" s="306"/>
      <c r="R126" s="306"/>
      <c r="S126" s="306"/>
      <c r="T126" s="307"/>
      <c r="U126" s="309">
        <v>161381113.06</v>
      </c>
      <c r="V126" s="306"/>
      <c r="W126" s="307"/>
      <c r="X126" s="309">
        <v>0</v>
      </c>
      <c r="Y126" s="306"/>
      <c r="Z126" s="306"/>
      <c r="AA126" s="307"/>
      <c r="AB126" s="305" t="s">
        <v>33</v>
      </c>
      <c r="AC126" s="306"/>
      <c r="AD126" s="307"/>
    </row>
    <row r="127" spans="2:30" ht="15">
      <c r="B127" s="308" t="s">
        <v>249</v>
      </c>
      <c r="C127" s="306"/>
      <c r="D127" s="307"/>
      <c r="E127" s="11" t="s">
        <v>29</v>
      </c>
      <c r="F127" s="308" t="s">
        <v>252</v>
      </c>
      <c r="G127" s="306"/>
      <c r="H127" s="306"/>
      <c r="I127" s="307"/>
      <c r="J127" s="305">
        <v>55711</v>
      </c>
      <c r="K127" s="306"/>
      <c r="L127" s="307"/>
      <c r="M127" s="308" t="s">
        <v>31</v>
      </c>
      <c r="N127" s="306"/>
      <c r="O127" s="307"/>
      <c r="P127" s="308" t="s">
        <v>253</v>
      </c>
      <c r="Q127" s="306"/>
      <c r="R127" s="306"/>
      <c r="S127" s="306"/>
      <c r="T127" s="307"/>
      <c r="U127" s="309">
        <v>6144554</v>
      </c>
      <c r="V127" s="306"/>
      <c r="W127" s="307"/>
      <c r="X127" s="309">
        <v>0</v>
      </c>
      <c r="Y127" s="306"/>
      <c r="Z127" s="306"/>
      <c r="AA127" s="307"/>
      <c r="AB127" s="305" t="s">
        <v>33</v>
      </c>
      <c r="AC127" s="306"/>
      <c r="AD127" s="307"/>
    </row>
    <row r="128" spans="2:30" ht="15">
      <c r="B128" s="308" t="s">
        <v>249</v>
      </c>
      <c r="C128" s="306"/>
      <c r="D128" s="307"/>
      <c r="E128" s="11" t="s">
        <v>29</v>
      </c>
      <c r="F128" s="308" t="s">
        <v>254</v>
      </c>
      <c r="G128" s="306"/>
      <c r="H128" s="306"/>
      <c r="I128" s="307"/>
      <c r="J128" s="305">
        <v>55772</v>
      </c>
      <c r="K128" s="306"/>
      <c r="L128" s="307"/>
      <c r="M128" s="308" t="s">
        <v>31</v>
      </c>
      <c r="N128" s="306"/>
      <c r="O128" s="307"/>
      <c r="P128" s="308" t="s">
        <v>255</v>
      </c>
      <c r="Q128" s="306"/>
      <c r="R128" s="306"/>
      <c r="S128" s="306"/>
      <c r="T128" s="307"/>
      <c r="U128" s="309">
        <v>2185878</v>
      </c>
      <c r="V128" s="306"/>
      <c r="W128" s="307"/>
      <c r="X128" s="309">
        <v>0</v>
      </c>
      <c r="Y128" s="306"/>
      <c r="Z128" s="306"/>
      <c r="AA128" s="307"/>
      <c r="AB128" s="305" t="s">
        <v>33</v>
      </c>
      <c r="AC128" s="306"/>
      <c r="AD128" s="307"/>
    </row>
    <row r="129" spans="2:30" ht="15">
      <c r="B129" s="308" t="s">
        <v>249</v>
      </c>
      <c r="C129" s="306"/>
      <c r="D129" s="307"/>
      <c r="E129" s="11" t="s">
        <v>29</v>
      </c>
      <c r="F129" s="308" t="s">
        <v>256</v>
      </c>
      <c r="G129" s="306"/>
      <c r="H129" s="306"/>
      <c r="I129" s="307"/>
      <c r="J129" s="305">
        <v>55773</v>
      </c>
      <c r="K129" s="306"/>
      <c r="L129" s="307"/>
      <c r="M129" s="308" t="s">
        <v>31</v>
      </c>
      <c r="N129" s="306"/>
      <c r="O129" s="307"/>
      <c r="P129" s="308" t="s">
        <v>257</v>
      </c>
      <c r="Q129" s="306"/>
      <c r="R129" s="306"/>
      <c r="S129" s="306"/>
      <c r="T129" s="307"/>
      <c r="U129" s="309">
        <v>3281208</v>
      </c>
      <c r="V129" s="306"/>
      <c r="W129" s="307"/>
      <c r="X129" s="309">
        <v>0</v>
      </c>
      <c r="Y129" s="306"/>
      <c r="Z129" s="306"/>
      <c r="AA129" s="307"/>
      <c r="AB129" s="305" t="s">
        <v>33</v>
      </c>
      <c r="AC129" s="306"/>
      <c r="AD129" s="307"/>
    </row>
    <row r="130" spans="2:30" ht="15">
      <c r="B130" s="308" t="s">
        <v>249</v>
      </c>
      <c r="C130" s="306"/>
      <c r="D130" s="307"/>
      <c r="E130" s="11" t="s">
        <v>29</v>
      </c>
      <c r="F130" s="308" t="s">
        <v>258</v>
      </c>
      <c r="G130" s="306"/>
      <c r="H130" s="306"/>
      <c r="I130" s="307"/>
      <c r="J130" s="305">
        <v>56487</v>
      </c>
      <c r="K130" s="306"/>
      <c r="L130" s="307"/>
      <c r="M130" s="308" t="s">
        <v>126</v>
      </c>
      <c r="N130" s="306"/>
      <c r="O130" s="307"/>
      <c r="P130" s="308" t="s">
        <v>259</v>
      </c>
      <c r="Q130" s="306"/>
      <c r="R130" s="306"/>
      <c r="S130" s="306"/>
      <c r="T130" s="307"/>
      <c r="U130" s="309">
        <v>0</v>
      </c>
      <c r="V130" s="306"/>
      <c r="W130" s="307"/>
      <c r="X130" s="309">
        <v>138535310</v>
      </c>
      <c r="Y130" s="306"/>
      <c r="Z130" s="306"/>
      <c r="AA130" s="307"/>
      <c r="AB130" s="305" t="s">
        <v>128</v>
      </c>
      <c r="AC130" s="306"/>
      <c r="AD130" s="307"/>
    </row>
    <row r="131" spans="2:30" ht="15">
      <c r="B131" s="308" t="s">
        <v>249</v>
      </c>
      <c r="C131" s="306"/>
      <c r="D131" s="307"/>
      <c r="E131" s="11" t="s">
        <v>29</v>
      </c>
      <c r="F131" s="308" t="s">
        <v>260</v>
      </c>
      <c r="G131" s="306"/>
      <c r="H131" s="306"/>
      <c r="I131" s="307"/>
      <c r="J131" s="305">
        <v>56494</v>
      </c>
      <c r="K131" s="306"/>
      <c r="L131" s="307"/>
      <c r="M131" s="308" t="s">
        <v>126</v>
      </c>
      <c r="N131" s="306"/>
      <c r="O131" s="307"/>
      <c r="P131" s="308" t="s">
        <v>261</v>
      </c>
      <c r="Q131" s="306"/>
      <c r="R131" s="306"/>
      <c r="S131" s="306"/>
      <c r="T131" s="307"/>
      <c r="U131" s="309">
        <v>0</v>
      </c>
      <c r="V131" s="306"/>
      <c r="W131" s="307"/>
      <c r="X131" s="309">
        <v>2499750</v>
      </c>
      <c r="Y131" s="306"/>
      <c r="Z131" s="306"/>
      <c r="AA131" s="307"/>
      <c r="AB131" s="305" t="s">
        <v>128</v>
      </c>
      <c r="AC131" s="306"/>
      <c r="AD131" s="307"/>
    </row>
    <row r="132" spans="2:30" ht="15">
      <c r="B132" s="308" t="s">
        <v>249</v>
      </c>
      <c r="C132" s="306"/>
      <c r="D132" s="307"/>
      <c r="E132" s="11" t="s">
        <v>29</v>
      </c>
      <c r="F132" s="308" t="s">
        <v>262</v>
      </c>
      <c r="G132" s="306"/>
      <c r="H132" s="306"/>
      <c r="I132" s="307"/>
      <c r="J132" s="305">
        <v>56495</v>
      </c>
      <c r="K132" s="306"/>
      <c r="L132" s="307"/>
      <c r="M132" s="308" t="s">
        <v>126</v>
      </c>
      <c r="N132" s="306"/>
      <c r="O132" s="307"/>
      <c r="P132" s="308" t="s">
        <v>263</v>
      </c>
      <c r="Q132" s="306"/>
      <c r="R132" s="306"/>
      <c r="S132" s="306"/>
      <c r="T132" s="307"/>
      <c r="U132" s="309">
        <v>0</v>
      </c>
      <c r="V132" s="306"/>
      <c r="W132" s="307"/>
      <c r="X132" s="309">
        <v>286181</v>
      </c>
      <c r="Y132" s="306"/>
      <c r="Z132" s="306"/>
      <c r="AA132" s="307"/>
      <c r="AB132" s="305" t="s">
        <v>128</v>
      </c>
      <c r="AC132" s="306"/>
      <c r="AD132" s="307"/>
    </row>
    <row r="133" spans="2:30" ht="15">
      <c r="B133" s="308" t="s">
        <v>249</v>
      </c>
      <c r="C133" s="306"/>
      <c r="D133" s="307"/>
      <c r="E133" s="11" t="s">
        <v>29</v>
      </c>
      <c r="F133" s="308" t="s">
        <v>264</v>
      </c>
      <c r="G133" s="306"/>
      <c r="H133" s="306"/>
      <c r="I133" s="307"/>
      <c r="J133" s="305">
        <v>56496</v>
      </c>
      <c r="K133" s="306"/>
      <c r="L133" s="307"/>
      <c r="M133" s="308" t="s">
        <v>126</v>
      </c>
      <c r="N133" s="306"/>
      <c r="O133" s="307"/>
      <c r="P133" s="308" t="s">
        <v>265</v>
      </c>
      <c r="Q133" s="306"/>
      <c r="R133" s="306"/>
      <c r="S133" s="306"/>
      <c r="T133" s="307"/>
      <c r="U133" s="309">
        <v>0</v>
      </c>
      <c r="V133" s="306"/>
      <c r="W133" s="307"/>
      <c r="X133" s="309">
        <v>33627</v>
      </c>
      <c r="Y133" s="306"/>
      <c r="Z133" s="306"/>
      <c r="AA133" s="307"/>
      <c r="AB133" s="305" t="s">
        <v>128</v>
      </c>
      <c r="AC133" s="306"/>
      <c r="AD133" s="307"/>
    </row>
    <row r="134" spans="2:30" ht="15">
      <c r="B134" s="308" t="s">
        <v>249</v>
      </c>
      <c r="C134" s="306"/>
      <c r="D134" s="307"/>
      <c r="E134" s="11" t="s">
        <v>29</v>
      </c>
      <c r="F134" s="308" t="s">
        <v>266</v>
      </c>
      <c r="G134" s="306"/>
      <c r="H134" s="306"/>
      <c r="I134" s="307"/>
      <c r="J134" s="305">
        <v>56882</v>
      </c>
      <c r="K134" s="306"/>
      <c r="L134" s="307"/>
      <c r="M134" s="308" t="s">
        <v>35</v>
      </c>
      <c r="N134" s="306"/>
      <c r="O134" s="307"/>
      <c r="P134" s="308" t="s">
        <v>267</v>
      </c>
      <c r="Q134" s="306"/>
      <c r="R134" s="306"/>
      <c r="S134" s="306"/>
      <c r="T134" s="307"/>
      <c r="U134" s="309">
        <v>0</v>
      </c>
      <c r="V134" s="306"/>
      <c r="W134" s="307"/>
      <c r="X134" s="309">
        <v>226116</v>
      </c>
      <c r="Y134" s="306"/>
      <c r="Z134" s="306"/>
      <c r="AA134" s="307"/>
      <c r="AB134" s="305" t="s">
        <v>37</v>
      </c>
      <c r="AC134" s="306"/>
      <c r="AD134" s="307"/>
    </row>
    <row r="135" spans="2:30" ht="15">
      <c r="B135" s="308" t="s">
        <v>249</v>
      </c>
      <c r="C135" s="306"/>
      <c r="D135" s="307"/>
      <c r="E135" s="11" t="s">
        <v>29</v>
      </c>
      <c r="F135" s="308" t="s">
        <v>268</v>
      </c>
      <c r="G135" s="306"/>
      <c r="H135" s="306"/>
      <c r="I135" s="307"/>
      <c r="J135" s="305">
        <v>56893</v>
      </c>
      <c r="K135" s="306"/>
      <c r="L135" s="307"/>
      <c r="M135" s="308" t="s">
        <v>126</v>
      </c>
      <c r="N135" s="306"/>
      <c r="O135" s="307"/>
      <c r="P135" s="308" t="s">
        <v>269</v>
      </c>
      <c r="Q135" s="306"/>
      <c r="R135" s="306"/>
      <c r="S135" s="306"/>
      <c r="T135" s="307"/>
      <c r="U135" s="309">
        <v>0</v>
      </c>
      <c r="V135" s="306"/>
      <c r="W135" s="307"/>
      <c r="X135" s="309">
        <v>1657397</v>
      </c>
      <c r="Y135" s="306"/>
      <c r="Z135" s="306"/>
      <c r="AA135" s="307"/>
      <c r="AB135" s="305" t="s">
        <v>128</v>
      </c>
      <c r="AC135" s="306"/>
      <c r="AD135" s="307"/>
    </row>
    <row r="136" spans="2:30" ht="15">
      <c r="B136" s="308" t="s">
        <v>249</v>
      </c>
      <c r="C136" s="306"/>
      <c r="D136" s="307"/>
      <c r="E136" s="11" t="s">
        <v>29</v>
      </c>
      <c r="F136" s="308" t="s">
        <v>270</v>
      </c>
      <c r="G136" s="306"/>
      <c r="H136" s="306"/>
      <c r="I136" s="307"/>
      <c r="J136" s="305">
        <v>56894</v>
      </c>
      <c r="K136" s="306"/>
      <c r="L136" s="307"/>
      <c r="M136" s="308" t="s">
        <v>126</v>
      </c>
      <c r="N136" s="306"/>
      <c r="O136" s="307"/>
      <c r="P136" s="308" t="s">
        <v>271</v>
      </c>
      <c r="Q136" s="306"/>
      <c r="R136" s="306"/>
      <c r="S136" s="306"/>
      <c r="T136" s="307"/>
      <c r="U136" s="309">
        <v>0</v>
      </c>
      <c r="V136" s="306"/>
      <c r="W136" s="307"/>
      <c r="X136" s="309">
        <v>938364</v>
      </c>
      <c r="Y136" s="306"/>
      <c r="Z136" s="306"/>
      <c r="AA136" s="307"/>
      <c r="AB136" s="305" t="s">
        <v>128</v>
      </c>
      <c r="AC136" s="306"/>
      <c r="AD136" s="307"/>
    </row>
    <row r="137" spans="2:30" ht="15">
      <c r="B137" s="308" t="s">
        <v>249</v>
      </c>
      <c r="C137" s="306"/>
      <c r="D137" s="307"/>
      <c r="E137" s="11" t="s">
        <v>29</v>
      </c>
      <c r="F137" s="308" t="s">
        <v>272</v>
      </c>
      <c r="G137" s="306"/>
      <c r="H137" s="306"/>
      <c r="I137" s="307"/>
      <c r="J137" s="305">
        <v>56895</v>
      </c>
      <c r="K137" s="306"/>
      <c r="L137" s="307"/>
      <c r="M137" s="308" t="s">
        <v>126</v>
      </c>
      <c r="N137" s="306"/>
      <c r="O137" s="307"/>
      <c r="P137" s="308" t="s">
        <v>273</v>
      </c>
      <c r="Q137" s="306"/>
      <c r="R137" s="306"/>
      <c r="S137" s="306"/>
      <c r="T137" s="307"/>
      <c r="U137" s="309">
        <v>0</v>
      </c>
      <c r="V137" s="306"/>
      <c r="W137" s="307"/>
      <c r="X137" s="309">
        <v>827616</v>
      </c>
      <c r="Y137" s="306"/>
      <c r="Z137" s="306"/>
      <c r="AA137" s="307"/>
      <c r="AB137" s="305" t="s">
        <v>128</v>
      </c>
      <c r="AC137" s="306"/>
      <c r="AD137" s="307"/>
    </row>
    <row r="138" spans="2:30" ht="15">
      <c r="B138" s="308" t="s">
        <v>249</v>
      </c>
      <c r="C138" s="306"/>
      <c r="D138" s="307"/>
      <c r="E138" s="11" t="s">
        <v>29</v>
      </c>
      <c r="F138" s="308" t="s">
        <v>274</v>
      </c>
      <c r="G138" s="306"/>
      <c r="H138" s="306"/>
      <c r="I138" s="307"/>
      <c r="J138" s="305">
        <v>56896</v>
      </c>
      <c r="K138" s="306"/>
      <c r="L138" s="307"/>
      <c r="M138" s="308" t="s">
        <v>126</v>
      </c>
      <c r="N138" s="306"/>
      <c r="O138" s="307"/>
      <c r="P138" s="308" t="s">
        <v>275</v>
      </c>
      <c r="Q138" s="306"/>
      <c r="R138" s="306"/>
      <c r="S138" s="306"/>
      <c r="T138" s="307"/>
      <c r="U138" s="309">
        <v>0</v>
      </c>
      <c r="V138" s="306"/>
      <c r="W138" s="307"/>
      <c r="X138" s="309">
        <v>339325</v>
      </c>
      <c r="Y138" s="306"/>
      <c r="Z138" s="306"/>
      <c r="AA138" s="307"/>
      <c r="AB138" s="305" t="s">
        <v>128</v>
      </c>
      <c r="AC138" s="306"/>
      <c r="AD138" s="307"/>
    </row>
    <row r="139" spans="2:30" ht="15">
      <c r="B139" s="308" t="s">
        <v>249</v>
      </c>
      <c r="C139" s="306"/>
      <c r="D139" s="307"/>
      <c r="E139" s="11" t="s">
        <v>29</v>
      </c>
      <c r="F139" s="308" t="s">
        <v>276</v>
      </c>
      <c r="G139" s="306"/>
      <c r="H139" s="306"/>
      <c r="I139" s="307"/>
      <c r="J139" s="305">
        <v>56897</v>
      </c>
      <c r="K139" s="306"/>
      <c r="L139" s="307"/>
      <c r="M139" s="308" t="s">
        <v>126</v>
      </c>
      <c r="N139" s="306"/>
      <c r="O139" s="307"/>
      <c r="P139" s="308" t="s">
        <v>277</v>
      </c>
      <c r="Q139" s="306"/>
      <c r="R139" s="306"/>
      <c r="S139" s="306"/>
      <c r="T139" s="307"/>
      <c r="U139" s="309">
        <v>0</v>
      </c>
      <c r="V139" s="306"/>
      <c r="W139" s="307"/>
      <c r="X139" s="309">
        <v>313009.5</v>
      </c>
      <c r="Y139" s="306"/>
      <c r="Z139" s="306"/>
      <c r="AA139" s="307"/>
      <c r="AB139" s="305" t="s">
        <v>128</v>
      </c>
      <c r="AC139" s="306"/>
      <c r="AD139" s="307"/>
    </row>
    <row r="140" spans="2:30" ht="15">
      <c r="B140" s="308" t="s">
        <v>278</v>
      </c>
      <c r="C140" s="306"/>
      <c r="D140" s="307"/>
      <c r="E140" s="11" t="s">
        <v>29</v>
      </c>
      <c r="F140" s="308" t="s">
        <v>279</v>
      </c>
      <c r="G140" s="306"/>
      <c r="H140" s="306"/>
      <c r="I140" s="307"/>
      <c r="J140" s="305">
        <v>59627</v>
      </c>
      <c r="K140" s="306"/>
      <c r="L140" s="307"/>
      <c r="M140" s="308" t="s">
        <v>35</v>
      </c>
      <c r="N140" s="306"/>
      <c r="O140" s="307"/>
      <c r="P140" s="308" t="s">
        <v>280</v>
      </c>
      <c r="Q140" s="306"/>
      <c r="R140" s="306"/>
      <c r="S140" s="306"/>
      <c r="T140" s="307"/>
      <c r="U140" s="309">
        <v>0</v>
      </c>
      <c r="V140" s="306"/>
      <c r="W140" s="307"/>
      <c r="X140" s="309">
        <v>2185878</v>
      </c>
      <c r="Y140" s="306"/>
      <c r="Z140" s="306"/>
      <c r="AA140" s="307"/>
      <c r="AB140" s="305" t="s">
        <v>37</v>
      </c>
      <c r="AC140" s="306"/>
      <c r="AD140" s="307"/>
    </row>
    <row r="141" spans="2:30" ht="15">
      <c r="B141" s="308" t="s">
        <v>278</v>
      </c>
      <c r="C141" s="306"/>
      <c r="D141" s="307"/>
      <c r="E141" s="11" t="s">
        <v>29</v>
      </c>
      <c r="F141" s="308" t="s">
        <v>281</v>
      </c>
      <c r="G141" s="306"/>
      <c r="H141" s="306"/>
      <c r="I141" s="307"/>
      <c r="J141" s="305">
        <v>59628</v>
      </c>
      <c r="K141" s="306"/>
      <c r="L141" s="307"/>
      <c r="M141" s="308" t="s">
        <v>35</v>
      </c>
      <c r="N141" s="306"/>
      <c r="O141" s="307"/>
      <c r="P141" s="308" t="s">
        <v>282</v>
      </c>
      <c r="Q141" s="306"/>
      <c r="R141" s="306"/>
      <c r="S141" s="306"/>
      <c r="T141" s="307"/>
      <c r="U141" s="309">
        <v>0</v>
      </c>
      <c r="V141" s="306"/>
      <c r="W141" s="307"/>
      <c r="X141" s="309">
        <v>3281208</v>
      </c>
      <c r="Y141" s="306"/>
      <c r="Z141" s="306"/>
      <c r="AA141" s="307"/>
      <c r="AB141" s="305" t="s">
        <v>37</v>
      </c>
      <c r="AC141" s="306"/>
      <c r="AD141" s="307"/>
    </row>
    <row r="142" spans="2:30" ht="15">
      <c r="B142" s="308" t="s">
        <v>278</v>
      </c>
      <c r="C142" s="306"/>
      <c r="D142" s="307"/>
      <c r="E142" s="11" t="s">
        <v>29</v>
      </c>
      <c r="F142" s="308" t="s">
        <v>283</v>
      </c>
      <c r="G142" s="306"/>
      <c r="H142" s="306"/>
      <c r="I142" s="307"/>
      <c r="J142" s="305">
        <v>59979</v>
      </c>
      <c r="K142" s="306"/>
      <c r="L142" s="307"/>
      <c r="M142" s="308" t="s">
        <v>35</v>
      </c>
      <c r="N142" s="306"/>
      <c r="O142" s="307"/>
      <c r="P142" s="308" t="s">
        <v>284</v>
      </c>
      <c r="Q142" s="306"/>
      <c r="R142" s="306"/>
      <c r="S142" s="306"/>
      <c r="T142" s="307"/>
      <c r="U142" s="309">
        <v>0</v>
      </c>
      <c r="V142" s="306"/>
      <c r="W142" s="307"/>
      <c r="X142" s="309">
        <v>3179226</v>
      </c>
      <c r="Y142" s="306"/>
      <c r="Z142" s="306"/>
      <c r="AA142" s="307"/>
      <c r="AB142" s="305" t="s">
        <v>37</v>
      </c>
      <c r="AC142" s="306"/>
      <c r="AD142" s="307"/>
    </row>
    <row r="143" spans="2:30" ht="15">
      <c r="B143" s="308" t="s">
        <v>278</v>
      </c>
      <c r="C143" s="306"/>
      <c r="D143" s="307"/>
      <c r="E143" s="11" t="s">
        <v>29</v>
      </c>
      <c r="F143" s="308" t="s">
        <v>285</v>
      </c>
      <c r="G143" s="306"/>
      <c r="H143" s="306"/>
      <c r="I143" s="307"/>
      <c r="J143" s="305">
        <v>59980</v>
      </c>
      <c r="K143" s="306"/>
      <c r="L143" s="307"/>
      <c r="M143" s="308" t="s">
        <v>35</v>
      </c>
      <c r="N143" s="306"/>
      <c r="O143" s="307"/>
      <c r="P143" s="308" t="s">
        <v>286</v>
      </c>
      <c r="Q143" s="306"/>
      <c r="R143" s="306"/>
      <c r="S143" s="306"/>
      <c r="T143" s="307"/>
      <c r="U143" s="309">
        <v>0</v>
      </c>
      <c r="V143" s="306"/>
      <c r="W143" s="307"/>
      <c r="X143" s="309">
        <v>1595873</v>
      </c>
      <c r="Y143" s="306"/>
      <c r="Z143" s="306"/>
      <c r="AA143" s="307"/>
      <c r="AB143" s="305" t="s">
        <v>37</v>
      </c>
      <c r="AC143" s="306"/>
      <c r="AD143" s="307"/>
    </row>
    <row r="144" spans="2:30" ht="15">
      <c r="B144" s="308" t="s">
        <v>278</v>
      </c>
      <c r="C144" s="306"/>
      <c r="D144" s="307"/>
      <c r="E144" s="11" t="s">
        <v>29</v>
      </c>
      <c r="F144" s="308" t="s">
        <v>287</v>
      </c>
      <c r="G144" s="306"/>
      <c r="H144" s="306"/>
      <c r="I144" s="307"/>
      <c r="J144" s="305">
        <v>59989</v>
      </c>
      <c r="K144" s="306"/>
      <c r="L144" s="307"/>
      <c r="M144" s="308" t="s">
        <v>126</v>
      </c>
      <c r="N144" s="306"/>
      <c r="O144" s="307"/>
      <c r="P144" s="308" t="s">
        <v>288</v>
      </c>
      <c r="Q144" s="306"/>
      <c r="R144" s="306"/>
      <c r="S144" s="306"/>
      <c r="T144" s="307"/>
      <c r="U144" s="309">
        <v>0</v>
      </c>
      <c r="V144" s="306"/>
      <c r="W144" s="307"/>
      <c r="X144" s="309">
        <v>10435069</v>
      </c>
      <c r="Y144" s="306"/>
      <c r="Z144" s="306"/>
      <c r="AA144" s="307"/>
      <c r="AB144" s="305" t="s">
        <v>128</v>
      </c>
      <c r="AC144" s="306"/>
      <c r="AD144" s="307"/>
    </row>
    <row r="145" spans="2:30" ht="15">
      <c r="B145" s="308" t="s">
        <v>278</v>
      </c>
      <c r="C145" s="306"/>
      <c r="D145" s="307"/>
      <c r="E145" s="11" t="s">
        <v>29</v>
      </c>
      <c r="F145" s="308" t="s">
        <v>289</v>
      </c>
      <c r="G145" s="306"/>
      <c r="H145" s="306"/>
      <c r="I145" s="307"/>
      <c r="J145" s="305">
        <v>59992</v>
      </c>
      <c r="K145" s="306"/>
      <c r="L145" s="307"/>
      <c r="M145" s="308" t="s">
        <v>35</v>
      </c>
      <c r="N145" s="306"/>
      <c r="O145" s="307"/>
      <c r="P145" s="308" t="s">
        <v>290</v>
      </c>
      <c r="Q145" s="306"/>
      <c r="R145" s="306"/>
      <c r="S145" s="306"/>
      <c r="T145" s="307"/>
      <c r="U145" s="309">
        <v>0</v>
      </c>
      <c r="V145" s="306"/>
      <c r="W145" s="307"/>
      <c r="X145" s="309">
        <v>10892748</v>
      </c>
      <c r="Y145" s="306"/>
      <c r="Z145" s="306"/>
      <c r="AA145" s="307"/>
      <c r="AB145" s="305" t="s">
        <v>37</v>
      </c>
      <c r="AC145" s="306"/>
      <c r="AD145" s="307"/>
    </row>
    <row r="146" spans="2:30" ht="15">
      <c r="B146" s="308" t="s">
        <v>291</v>
      </c>
      <c r="C146" s="306"/>
      <c r="D146" s="307"/>
      <c r="E146" s="11" t="s">
        <v>29</v>
      </c>
      <c r="F146" s="308" t="s">
        <v>292</v>
      </c>
      <c r="G146" s="306"/>
      <c r="H146" s="306"/>
      <c r="I146" s="307"/>
      <c r="J146" s="305">
        <v>60854</v>
      </c>
      <c r="K146" s="306"/>
      <c r="L146" s="307"/>
      <c r="M146" s="308" t="s">
        <v>31</v>
      </c>
      <c r="N146" s="306"/>
      <c r="O146" s="307"/>
      <c r="P146" s="308" t="s">
        <v>293</v>
      </c>
      <c r="Q146" s="306"/>
      <c r="R146" s="306"/>
      <c r="S146" s="306"/>
      <c r="T146" s="307"/>
      <c r="U146" s="309">
        <v>15231558832</v>
      </c>
      <c r="V146" s="306"/>
      <c r="W146" s="307"/>
      <c r="X146" s="309">
        <v>0</v>
      </c>
      <c r="Y146" s="306"/>
      <c r="Z146" s="306"/>
      <c r="AA146" s="307"/>
      <c r="AB146" s="305" t="s">
        <v>33</v>
      </c>
      <c r="AC146" s="306"/>
      <c r="AD146" s="307"/>
    </row>
    <row r="147" spans="2:30" ht="15">
      <c r="B147" s="308" t="s">
        <v>291</v>
      </c>
      <c r="C147" s="306"/>
      <c r="D147" s="307"/>
      <c r="E147" s="11" t="s">
        <v>29</v>
      </c>
      <c r="F147" s="308" t="s">
        <v>294</v>
      </c>
      <c r="G147" s="306"/>
      <c r="H147" s="306"/>
      <c r="I147" s="307"/>
      <c r="J147" s="305">
        <v>60855</v>
      </c>
      <c r="K147" s="306"/>
      <c r="L147" s="307"/>
      <c r="M147" s="308" t="s">
        <v>31</v>
      </c>
      <c r="N147" s="306"/>
      <c r="O147" s="307"/>
      <c r="P147" s="308" t="s">
        <v>295</v>
      </c>
      <c r="Q147" s="306"/>
      <c r="R147" s="306"/>
      <c r="S147" s="306"/>
      <c r="T147" s="307"/>
      <c r="U147" s="309">
        <v>3234016917</v>
      </c>
      <c r="V147" s="306"/>
      <c r="W147" s="307"/>
      <c r="X147" s="309">
        <v>0</v>
      </c>
      <c r="Y147" s="306"/>
      <c r="Z147" s="306"/>
      <c r="AA147" s="307"/>
      <c r="AB147" s="305" t="s">
        <v>33</v>
      </c>
      <c r="AC147" s="306"/>
      <c r="AD147" s="307"/>
    </row>
    <row r="148" spans="2:30" ht="15">
      <c r="B148" s="308" t="s">
        <v>291</v>
      </c>
      <c r="C148" s="306"/>
      <c r="D148" s="307"/>
      <c r="E148" s="11" t="s">
        <v>203</v>
      </c>
      <c r="F148" s="308" t="s">
        <v>296</v>
      </c>
      <c r="G148" s="306"/>
      <c r="H148" s="306"/>
      <c r="I148" s="307"/>
      <c r="J148" s="305">
        <v>95970</v>
      </c>
      <c r="K148" s="306"/>
      <c r="L148" s="307"/>
      <c r="M148" s="308" t="s">
        <v>205</v>
      </c>
      <c r="N148" s="306"/>
      <c r="O148" s="307"/>
      <c r="P148" s="308" t="s">
        <v>15</v>
      </c>
      <c r="Q148" s="306"/>
      <c r="R148" s="306"/>
      <c r="S148" s="306"/>
      <c r="T148" s="307"/>
      <c r="U148" s="309">
        <v>3627133198</v>
      </c>
      <c r="V148" s="306"/>
      <c r="W148" s="307"/>
      <c r="X148" s="309">
        <v>0</v>
      </c>
      <c r="Y148" s="306"/>
      <c r="Z148" s="306"/>
      <c r="AA148" s="307"/>
      <c r="AB148" s="305" t="s">
        <v>297</v>
      </c>
      <c r="AC148" s="306"/>
      <c r="AD148" s="307"/>
    </row>
    <row r="149" spans="2:30" ht="15">
      <c r="B149" s="308" t="s">
        <v>291</v>
      </c>
      <c r="C149" s="306"/>
      <c r="D149" s="307"/>
      <c r="E149" s="11" t="s">
        <v>203</v>
      </c>
      <c r="F149" s="308" t="s">
        <v>298</v>
      </c>
      <c r="G149" s="306"/>
      <c r="H149" s="306"/>
      <c r="I149" s="307"/>
      <c r="J149" s="305">
        <v>63230</v>
      </c>
      <c r="K149" s="306"/>
      <c r="L149" s="307"/>
      <c r="M149" s="308" t="s">
        <v>205</v>
      </c>
      <c r="N149" s="306"/>
      <c r="O149" s="307"/>
      <c r="P149" s="308" t="s">
        <v>15</v>
      </c>
      <c r="Q149" s="306"/>
      <c r="R149" s="306"/>
      <c r="S149" s="306"/>
      <c r="T149" s="307"/>
      <c r="U149" s="309">
        <v>0</v>
      </c>
      <c r="V149" s="306"/>
      <c r="W149" s="307"/>
      <c r="X149" s="309">
        <v>3627133198</v>
      </c>
      <c r="Y149" s="306"/>
      <c r="Z149" s="306"/>
      <c r="AA149" s="307"/>
      <c r="AB149" s="305" t="s">
        <v>206</v>
      </c>
      <c r="AC149" s="306"/>
      <c r="AD149" s="307"/>
    </row>
    <row r="150" spans="2:30" ht="15">
      <c r="B150" s="308" t="s">
        <v>299</v>
      </c>
      <c r="C150" s="306"/>
      <c r="D150" s="307"/>
      <c r="E150" s="11" t="s">
        <v>29</v>
      </c>
      <c r="F150" s="308" t="s">
        <v>300</v>
      </c>
      <c r="G150" s="306"/>
      <c r="H150" s="306"/>
      <c r="I150" s="307"/>
      <c r="J150" s="305">
        <v>62562</v>
      </c>
      <c r="K150" s="306"/>
      <c r="L150" s="307"/>
      <c r="M150" s="308" t="s">
        <v>31</v>
      </c>
      <c r="N150" s="306"/>
      <c r="O150" s="307"/>
      <c r="P150" s="308" t="s">
        <v>301</v>
      </c>
      <c r="Q150" s="306"/>
      <c r="R150" s="306"/>
      <c r="S150" s="306"/>
      <c r="T150" s="307"/>
      <c r="U150" s="309">
        <v>236966047</v>
      </c>
      <c r="V150" s="306"/>
      <c r="W150" s="307"/>
      <c r="X150" s="309">
        <v>0</v>
      </c>
      <c r="Y150" s="306"/>
      <c r="Z150" s="306"/>
      <c r="AA150" s="307"/>
      <c r="AB150" s="305" t="s">
        <v>33</v>
      </c>
      <c r="AC150" s="306"/>
      <c r="AD150" s="307"/>
    </row>
    <row r="151" spans="2:30" ht="15">
      <c r="B151" s="308" t="s">
        <v>299</v>
      </c>
      <c r="C151" s="306"/>
      <c r="D151" s="307"/>
      <c r="E151" s="11" t="s">
        <v>29</v>
      </c>
      <c r="F151" s="308" t="s">
        <v>302</v>
      </c>
      <c r="G151" s="306"/>
      <c r="H151" s="306"/>
      <c r="I151" s="307"/>
      <c r="J151" s="305">
        <v>62702</v>
      </c>
      <c r="K151" s="306"/>
      <c r="L151" s="307"/>
      <c r="M151" s="308" t="s">
        <v>31</v>
      </c>
      <c r="N151" s="306"/>
      <c r="O151" s="307"/>
      <c r="P151" s="308" t="s">
        <v>303</v>
      </c>
      <c r="Q151" s="306"/>
      <c r="R151" s="306"/>
      <c r="S151" s="306"/>
      <c r="T151" s="307"/>
      <c r="U151" s="309">
        <v>65436</v>
      </c>
      <c r="V151" s="306"/>
      <c r="W151" s="307"/>
      <c r="X151" s="309">
        <v>0</v>
      </c>
      <c r="Y151" s="306"/>
      <c r="Z151" s="306"/>
      <c r="AA151" s="307"/>
      <c r="AB151" s="305" t="s">
        <v>33</v>
      </c>
      <c r="AC151" s="306"/>
      <c r="AD151" s="307"/>
    </row>
    <row r="152" spans="2:30" ht="15">
      <c r="B152" s="308" t="s">
        <v>299</v>
      </c>
      <c r="C152" s="306"/>
      <c r="D152" s="307"/>
      <c r="E152" s="11" t="s">
        <v>29</v>
      </c>
      <c r="F152" s="308" t="s">
        <v>304</v>
      </c>
      <c r="G152" s="306"/>
      <c r="H152" s="306"/>
      <c r="I152" s="307"/>
      <c r="J152" s="305">
        <v>62925</v>
      </c>
      <c r="K152" s="306"/>
      <c r="L152" s="307"/>
      <c r="M152" s="308" t="s">
        <v>35</v>
      </c>
      <c r="N152" s="306"/>
      <c r="O152" s="307"/>
      <c r="P152" s="308" t="s">
        <v>305</v>
      </c>
      <c r="Q152" s="306"/>
      <c r="R152" s="306"/>
      <c r="S152" s="306"/>
      <c r="T152" s="307"/>
      <c r="U152" s="309">
        <v>0</v>
      </c>
      <c r="V152" s="306"/>
      <c r="W152" s="307"/>
      <c r="X152" s="309">
        <v>15231558832</v>
      </c>
      <c r="Y152" s="306"/>
      <c r="Z152" s="306"/>
      <c r="AA152" s="307"/>
      <c r="AB152" s="305" t="s">
        <v>37</v>
      </c>
      <c r="AC152" s="306"/>
      <c r="AD152" s="307"/>
    </row>
    <row r="153" spans="2:30" ht="15">
      <c r="B153" s="308" t="s">
        <v>299</v>
      </c>
      <c r="C153" s="306"/>
      <c r="D153" s="307"/>
      <c r="E153" s="11" t="s">
        <v>29</v>
      </c>
      <c r="F153" s="308" t="s">
        <v>306</v>
      </c>
      <c r="G153" s="306"/>
      <c r="H153" s="306"/>
      <c r="I153" s="307"/>
      <c r="J153" s="305">
        <v>62926</v>
      </c>
      <c r="K153" s="306"/>
      <c r="L153" s="307"/>
      <c r="M153" s="308" t="s">
        <v>35</v>
      </c>
      <c r="N153" s="306"/>
      <c r="O153" s="307"/>
      <c r="P153" s="308" t="s">
        <v>307</v>
      </c>
      <c r="Q153" s="306"/>
      <c r="R153" s="306"/>
      <c r="S153" s="306"/>
      <c r="T153" s="307"/>
      <c r="U153" s="309">
        <v>0</v>
      </c>
      <c r="V153" s="306"/>
      <c r="W153" s="307"/>
      <c r="X153" s="309">
        <v>3234016917</v>
      </c>
      <c r="Y153" s="306"/>
      <c r="Z153" s="306"/>
      <c r="AA153" s="307"/>
      <c r="AB153" s="305" t="s">
        <v>37</v>
      </c>
      <c r="AC153" s="306"/>
      <c r="AD153" s="307"/>
    </row>
    <row r="154" spans="2:30" ht="15">
      <c r="B154" s="308" t="s">
        <v>299</v>
      </c>
      <c r="C154" s="306"/>
      <c r="D154" s="307"/>
      <c r="E154" s="11" t="s">
        <v>29</v>
      </c>
      <c r="F154" s="308" t="s">
        <v>308</v>
      </c>
      <c r="G154" s="306"/>
      <c r="H154" s="306"/>
      <c r="I154" s="307"/>
      <c r="J154" s="305">
        <v>62927</v>
      </c>
      <c r="K154" s="306"/>
      <c r="L154" s="307"/>
      <c r="M154" s="308" t="s">
        <v>35</v>
      </c>
      <c r="N154" s="306"/>
      <c r="O154" s="307"/>
      <c r="P154" s="308" t="s">
        <v>309</v>
      </c>
      <c r="Q154" s="306"/>
      <c r="R154" s="306"/>
      <c r="S154" s="306"/>
      <c r="T154" s="307"/>
      <c r="U154" s="309">
        <v>0</v>
      </c>
      <c r="V154" s="306"/>
      <c r="W154" s="307"/>
      <c r="X154" s="309">
        <v>3096274</v>
      </c>
      <c r="Y154" s="306"/>
      <c r="Z154" s="306"/>
      <c r="AA154" s="307"/>
      <c r="AB154" s="305" t="s">
        <v>37</v>
      </c>
      <c r="AC154" s="306"/>
      <c r="AD154" s="307"/>
    </row>
    <row r="155" spans="2:30" ht="15">
      <c r="B155" s="308" t="s">
        <v>299</v>
      </c>
      <c r="C155" s="306"/>
      <c r="D155" s="307"/>
      <c r="E155" s="11" t="s">
        <v>29</v>
      </c>
      <c r="F155" s="308" t="s">
        <v>310</v>
      </c>
      <c r="G155" s="306"/>
      <c r="H155" s="306"/>
      <c r="I155" s="307"/>
      <c r="J155" s="305">
        <v>63017</v>
      </c>
      <c r="K155" s="306"/>
      <c r="L155" s="307"/>
      <c r="M155" s="308" t="s">
        <v>35</v>
      </c>
      <c r="N155" s="306"/>
      <c r="O155" s="307"/>
      <c r="P155" s="308" t="s">
        <v>311</v>
      </c>
      <c r="Q155" s="306"/>
      <c r="R155" s="306"/>
      <c r="S155" s="306"/>
      <c r="T155" s="307"/>
      <c r="U155" s="309">
        <v>0</v>
      </c>
      <c r="V155" s="306"/>
      <c r="W155" s="307"/>
      <c r="X155" s="309">
        <v>161381113.06</v>
      </c>
      <c r="Y155" s="306"/>
      <c r="Z155" s="306"/>
      <c r="AA155" s="307"/>
      <c r="AB155" s="305" t="s">
        <v>37</v>
      </c>
      <c r="AC155" s="306"/>
      <c r="AD155" s="307"/>
    </row>
    <row r="156" spans="2:30" ht="15">
      <c r="B156" s="308" t="s">
        <v>299</v>
      </c>
      <c r="C156" s="306"/>
      <c r="D156" s="307"/>
      <c r="E156" s="11" t="s">
        <v>29</v>
      </c>
      <c r="F156" s="308" t="s">
        <v>312</v>
      </c>
      <c r="G156" s="306"/>
      <c r="H156" s="306"/>
      <c r="I156" s="307"/>
      <c r="J156" s="305">
        <v>63018</v>
      </c>
      <c r="K156" s="306"/>
      <c r="L156" s="307"/>
      <c r="M156" s="308" t="s">
        <v>35</v>
      </c>
      <c r="N156" s="306"/>
      <c r="O156" s="307"/>
      <c r="P156" s="308" t="s">
        <v>313</v>
      </c>
      <c r="Q156" s="306"/>
      <c r="R156" s="306"/>
      <c r="S156" s="306"/>
      <c r="T156" s="307"/>
      <c r="U156" s="309">
        <v>0</v>
      </c>
      <c r="V156" s="306"/>
      <c r="W156" s="307"/>
      <c r="X156" s="309">
        <v>6144554</v>
      </c>
      <c r="Y156" s="306"/>
      <c r="Z156" s="306"/>
      <c r="AA156" s="307"/>
      <c r="AB156" s="305" t="s">
        <v>37</v>
      </c>
      <c r="AC156" s="306"/>
      <c r="AD156" s="307"/>
    </row>
    <row r="157" spans="2:30" ht="15">
      <c r="B157" s="308" t="s">
        <v>299</v>
      </c>
      <c r="C157" s="306"/>
      <c r="D157" s="307"/>
      <c r="E157" s="11" t="s">
        <v>29</v>
      </c>
      <c r="F157" s="308" t="s">
        <v>314</v>
      </c>
      <c r="G157" s="306"/>
      <c r="H157" s="306"/>
      <c r="I157" s="307"/>
      <c r="J157" s="305">
        <v>63019</v>
      </c>
      <c r="K157" s="306"/>
      <c r="L157" s="307"/>
      <c r="M157" s="308" t="s">
        <v>126</v>
      </c>
      <c r="N157" s="306"/>
      <c r="O157" s="307"/>
      <c r="P157" s="308" t="s">
        <v>315</v>
      </c>
      <c r="Q157" s="306"/>
      <c r="R157" s="306"/>
      <c r="S157" s="306"/>
      <c r="T157" s="307"/>
      <c r="U157" s="309">
        <v>0</v>
      </c>
      <c r="V157" s="306"/>
      <c r="W157" s="307"/>
      <c r="X157" s="309">
        <v>2000000</v>
      </c>
      <c r="Y157" s="306"/>
      <c r="Z157" s="306"/>
      <c r="AA157" s="307"/>
      <c r="AB157" s="305" t="s">
        <v>128</v>
      </c>
      <c r="AC157" s="306"/>
      <c r="AD157" s="307"/>
    </row>
    <row r="158" spans="2:30" ht="15">
      <c r="B158" s="308" t="s">
        <v>316</v>
      </c>
      <c r="C158" s="306"/>
      <c r="D158" s="307"/>
      <c r="E158" s="11" t="s">
        <v>29</v>
      </c>
      <c r="F158" s="308" t="s">
        <v>317</v>
      </c>
      <c r="G158" s="306"/>
      <c r="H158" s="306"/>
      <c r="I158" s="307"/>
      <c r="J158" s="305">
        <v>63560</v>
      </c>
      <c r="K158" s="306"/>
      <c r="L158" s="307"/>
      <c r="M158" s="308" t="s">
        <v>31</v>
      </c>
      <c r="N158" s="306"/>
      <c r="O158" s="307"/>
      <c r="P158" s="308" t="s">
        <v>318</v>
      </c>
      <c r="Q158" s="306"/>
      <c r="R158" s="306"/>
      <c r="S158" s="306"/>
      <c r="T158" s="307"/>
      <c r="U158" s="309">
        <v>10450400983</v>
      </c>
      <c r="V158" s="306"/>
      <c r="W158" s="307"/>
      <c r="X158" s="309">
        <v>0</v>
      </c>
      <c r="Y158" s="306"/>
      <c r="Z158" s="306"/>
      <c r="AA158" s="307"/>
      <c r="AB158" s="305" t="s">
        <v>33</v>
      </c>
      <c r="AC158" s="306"/>
      <c r="AD158" s="307"/>
    </row>
    <row r="159" spans="2:30" ht="15">
      <c r="B159" s="308" t="s">
        <v>316</v>
      </c>
      <c r="C159" s="306"/>
      <c r="D159" s="307"/>
      <c r="E159" s="11" t="s">
        <v>29</v>
      </c>
      <c r="F159" s="308" t="s">
        <v>319</v>
      </c>
      <c r="G159" s="306"/>
      <c r="H159" s="306"/>
      <c r="I159" s="307"/>
      <c r="J159" s="305">
        <v>63561</v>
      </c>
      <c r="K159" s="306"/>
      <c r="L159" s="307"/>
      <c r="M159" s="308" t="s">
        <v>31</v>
      </c>
      <c r="N159" s="306"/>
      <c r="O159" s="307"/>
      <c r="P159" s="308" t="s">
        <v>320</v>
      </c>
      <c r="Q159" s="306"/>
      <c r="R159" s="306"/>
      <c r="S159" s="306"/>
      <c r="T159" s="307"/>
      <c r="U159" s="309">
        <v>2199156297</v>
      </c>
      <c r="V159" s="306"/>
      <c r="W159" s="307"/>
      <c r="X159" s="309">
        <v>0</v>
      </c>
      <c r="Y159" s="306"/>
      <c r="Z159" s="306"/>
      <c r="AA159" s="307"/>
      <c r="AB159" s="305" t="s">
        <v>33</v>
      </c>
      <c r="AC159" s="306"/>
      <c r="AD159" s="307"/>
    </row>
    <row r="160" spans="2:30" ht="15">
      <c r="B160" s="308" t="s">
        <v>316</v>
      </c>
      <c r="C160" s="306"/>
      <c r="D160" s="307"/>
      <c r="E160" s="11" t="s">
        <v>29</v>
      </c>
      <c r="F160" s="308" t="s">
        <v>321</v>
      </c>
      <c r="G160" s="306"/>
      <c r="H160" s="306"/>
      <c r="I160" s="307"/>
      <c r="J160" s="305">
        <v>63562</v>
      </c>
      <c r="K160" s="306"/>
      <c r="L160" s="307"/>
      <c r="M160" s="308" t="s">
        <v>31</v>
      </c>
      <c r="N160" s="306"/>
      <c r="O160" s="307"/>
      <c r="P160" s="308" t="s">
        <v>322</v>
      </c>
      <c r="Q160" s="306"/>
      <c r="R160" s="306"/>
      <c r="S160" s="306"/>
      <c r="T160" s="307"/>
      <c r="U160" s="309">
        <v>1967156767</v>
      </c>
      <c r="V160" s="306"/>
      <c r="W160" s="307"/>
      <c r="X160" s="309">
        <v>0</v>
      </c>
      <c r="Y160" s="306"/>
      <c r="Z160" s="306"/>
      <c r="AA160" s="307"/>
      <c r="AB160" s="305" t="s">
        <v>33</v>
      </c>
      <c r="AC160" s="306"/>
      <c r="AD160" s="307"/>
    </row>
    <row r="161" spans="2:30" ht="15">
      <c r="B161" s="308" t="s">
        <v>316</v>
      </c>
      <c r="C161" s="306"/>
      <c r="D161" s="307"/>
      <c r="E161" s="11" t="s">
        <v>29</v>
      </c>
      <c r="F161" s="308" t="s">
        <v>323</v>
      </c>
      <c r="G161" s="306"/>
      <c r="H161" s="306"/>
      <c r="I161" s="307"/>
      <c r="J161" s="305">
        <v>63563</v>
      </c>
      <c r="K161" s="306"/>
      <c r="L161" s="307"/>
      <c r="M161" s="308" t="s">
        <v>31</v>
      </c>
      <c r="N161" s="306"/>
      <c r="O161" s="307"/>
      <c r="P161" s="308" t="s">
        <v>324</v>
      </c>
      <c r="Q161" s="306"/>
      <c r="R161" s="306"/>
      <c r="S161" s="306"/>
      <c r="T161" s="307"/>
      <c r="U161" s="309">
        <v>537632613</v>
      </c>
      <c r="V161" s="306"/>
      <c r="W161" s="307"/>
      <c r="X161" s="309">
        <v>0</v>
      </c>
      <c r="Y161" s="306"/>
      <c r="Z161" s="306"/>
      <c r="AA161" s="307"/>
      <c r="AB161" s="305" t="s">
        <v>33</v>
      </c>
      <c r="AC161" s="306"/>
      <c r="AD161" s="307"/>
    </row>
    <row r="162" spans="2:30" ht="15">
      <c r="B162" s="308" t="s">
        <v>316</v>
      </c>
      <c r="C162" s="306"/>
      <c r="D162" s="307"/>
      <c r="E162" s="11" t="s">
        <v>29</v>
      </c>
      <c r="F162" s="308" t="s">
        <v>325</v>
      </c>
      <c r="G162" s="306"/>
      <c r="H162" s="306"/>
      <c r="I162" s="307"/>
      <c r="J162" s="305">
        <v>63564</v>
      </c>
      <c r="K162" s="306"/>
      <c r="L162" s="307"/>
      <c r="M162" s="308" t="s">
        <v>31</v>
      </c>
      <c r="N162" s="306"/>
      <c r="O162" s="307"/>
      <c r="P162" s="308" t="s">
        <v>326</v>
      </c>
      <c r="Q162" s="306"/>
      <c r="R162" s="306"/>
      <c r="S162" s="306"/>
      <c r="T162" s="307"/>
      <c r="U162" s="309">
        <v>231049888</v>
      </c>
      <c r="V162" s="306"/>
      <c r="W162" s="307"/>
      <c r="X162" s="309">
        <v>0</v>
      </c>
      <c r="Y162" s="306"/>
      <c r="Z162" s="306"/>
      <c r="AA162" s="307"/>
      <c r="AB162" s="305" t="s">
        <v>33</v>
      </c>
      <c r="AC162" s="306"/>
      <c r="AD162" s="307"/>
    </row>
    <row r="163" spans="2:30" ht="15">
      <c r="B163" s="308" t="s">
        <v>316</v>
      </c>
      <c r="C163" s="306"/>
      <c r="D163" s="307"/>
      <c r="E163" s="11" t="s">
        <v>29</v>
      </c>
      <c r="F163" s="308" t="s">
        <v>327</v>
      </c>
      <c r="G163" s="306"/>
      <c r="H163" s="306"/>
      <c r="I163" s="307"/>
      <c r="J163" s="305">
        <v>63565</v>
      </c>
      <c r="K163" s="306"/>
      <c r="L163" s="307"/>
      <c r="M163" s="308" t="s">
        <v>31</v>
      </c>
      <c r="N163" s="306"/>
      <c r="O163" s="307"/>
      <c r="P163" s="308" t="s">
        <v>328</v>
      </c>
      <c r="Q163" s="306"/>
      <c r="R163" s="306"/>
      <c r="S163" s="306"/>
      <c r="T163" s="307"/>
      <c r="U163" s="309">
        <v>122310119</v>
      </c>
      <c r="V163" s="306"/>
      <c r="W163" s="307"/>
      <c r="X163" s="309">
        <v>0</v>
      </c>
      <c r="Y163" s="306"/>
      <c r="Z163" s="306"/>
      <c r="AA163" s="307"/>
      <c r="AB163" s="305" t="s">
        <v>33</v>
      </c>
      <c r="AC163" s="306"/>
      <c r="AD163" s="307"/>
    </row>
    <row r="164" spans="2:30" ht="15">
      <c r="B164" s="308" t="s">
        <v>316</v>
      </c>
      <c r="C164" s="306"/>
      <c r="D164" s="307"/>
      <c r="E164" s="11" t="s">
        <v>29</v>
      </c>
      <c r="F164" s="308" t="s">
        <v>329</v>
      </c>
      <c r="G164" s="306"/>
      <c r="H164" s="306"/>
      <c r="I164" s="307"/>
      <c r="J164" s="305">
        <v>63566</v>
      </c>
      <c r="K164" s="306"/>
      <c r="L164" s="307"/>
      <c r="M164" s="308" t="s">
        <v>31</v>
      </c>
      <c r="N164" s="306"/>
      <c r="O164" s="307"/>
      <c r="P164" s="308" t="s">
        <v>330</v>
      </c>
      <c r="Q164" s="306"/>
      <c r="R164" s="306"/>
      <c r="S164" s="306"/>
      <c r="T164" s="307"/>
      <c r="U164" s="309">
        <v>121928609</v>
      </c>
      <c r="V164" s="306"/>
      <c r="W164" s="307"/>
      <c r="X164" s="309">
        <v>0</v>
      </c>
      <c r="Y164" s="306"/>
      <c r="Z164" s="306"/>
      <c r="AA164" s="307"/>
      <c r="AB164" s="305" t="s">
        <v>33</v>
      </c>
      <c r="AC164" s="306"/>
      <c r="AD164" s="307"/>
    </row>
    <row r="165" spans="2:30" ht="15">
      <c r="B165" s="308" t="s">
        <v>316</v>
      </c>
      <c r="C165" s="306"/>
      <c r="D165" s="307"/>
      <c r="E165" s="11" t="s">
        <v>29</v>
      </c>
      <c r="F165" s="308" t="s">
        <v>331</v>
      </c>
      <c r="G165" s="306"/>
      <c r="H165" s="306"/>
      <c r="I165" s="307"/>
      <c r="J165" s="305">
        <v>63567</v>
      </c>
      <c r="K165" s="306"/>
      <c r="L165" s="307"/>
      <c r="M165" s="308" t="s">
        <v>31</v>
      </c>
      <c r="N165" s="306"/>
      <c r="O165" s="307"/>
      <c r="P165" s="308" t="s">
        <v>332</v>
      </c>
      <c r="Q165" s="306"/>
      <c r="R165" s="306"/>
      <c r="S165" s="306"/>
      <c r="T165" s="307"/>
      <c r="U165" s="309">
        <v>184325190</v>
      </c>
      <c r="V165" s="306"/>
      <c r="W165" s="307"/>
      <c r="X165" s="309">
        <v>0</v>
      </c>
      <c r="Y165" s="306"/>
      <c r="Z165" s="306"/>
      <c r="AA165" s="307"/>
      <c r="AB165" s="305" t="s">
        <v>33</v>
      </c>
      <c r="AC165" s="306"/>
      <c r="AD165" s="307"/>
    </row>
    <row r="166" spans="2:30" ht="15">
      <c r="B166" s="308" t="s">
        <v>316</v>
      </c>
      <c r="C166" s="306"/>
      <c r="D166" s="307"/>
      <c r="E166" s="11" t="s">
        <v>29</v>
      </c>
      <c r="F166" s="308" t="s">
        <v>333</v>
      </c>
      <c r="G166" s="306"/>
      <c r="H166" s="306"/>
      <c r="I166" s="307"/>
      <c r="J166" s="305">
        <v>63569</v>
      </c>
      <c r="K166" s="306"/>
      <c r="L166" s="307"/>
      <c r="M166" s="308" t="s">
        <v>31</v>
      </c>
      <c r="N166" s="306"/>
      <c r="O166" s="307"/>
      <c r="P166" s="308" t="s">
        <v>334</v>
      </c>
      <c r="Q166" s="306"/>
      <c r="R166" s="306"/>
      <c r="S166" s="306"/>
      <c r="T166" s="307"/>
      <c r="U166" s="309">
        <v>43367270</v>
      </c>
      <c r="V166" s="306"/>
      <c r="W166" s="307"/>
      <c r="X166" s="309">
        <v>0</v>
      </c>
      <c r="Y166" s="306"/>
      <c r="Z166" s="306"/>
      <c r="AA166" s="307"/>
      <c r="AB166" s="305" t="s">
        <v>33</v>
      </c>
      <c r="AC166" s="306"/>
      <c r="AD166" s="307"/>
    </row>
    <row r="167" spans="2:30" ht="15">
      <c r="B167" s="308" t="s">
        <v>316</v>
      </c>
      <c r="C167" s="306"/>
      <c r="D167" s="307"/>
      <c r="E167" s="11" t="s">
        <v>29</v>
      </c>
      <c r="F167" s="308" t="s">
        <v>335</v>
      </c>
      <c r="G167" s="306"/>
      <c r="H167" s="306"/>
      <c r="I167" s="307"/>
      <c r="J167" s="305">
        <v>63570</v>
      </c>
      <c r="K167" s="306"/>
      <c r="L167" s="307"/>
      <c r="M167" s="308" t="s">
        <v>31</v>
      </c>
      <c r="N167" s="306"/>
      <c r="O167" s="307"/>
      <c r="P167" s="308" t="s">
        <v>336</v>
      </c>
      <c r="Q167" s="306"/>
      <c r="R167" s="306"/>
      <c r="S167" s="306"/>
      <c r="T167" s="307"/>
      <c r="U167" s="309">
        <v>49258895</v>
      </c>
      <c r="V167" s="306"/>
      <c r="W167" s="307"/>
      <c r="X167" s="309">
        <v>0</v>
      </c>
      <c r="Y167" s="306"/>
      <c r="Z167" s="306"/>
      <c r="AA167" s="307"/>
      <c r="AB167" s="305" t="s">
        <v>33</v>
      </c>
      <c r="AC167" s="306"/>
      <c r="AD167" s="307"/>
    </row>
    <row r="168" spans="2:30" ht="15">
      <c r="B168" s="308" t="s">
        <v>316</v>
      </c>
      <c r="C168" s="306"/>
      <c r="D168" s="307"/>
      <c r="E168" s="11" t="s">
        <v>29</v>
      </c>
      <c r="F168" s="308" t="s">
        <v>337</v>
      </c>
      <c r="G168" s="306"/>
      <c r="H168" s="306"/>
      <c r="I168" s="307"/>
      <c r="J168" s="305">
        <v>63571</v>
      </c>
      <c r="K168" s="306"/>
      <c r="L168" s="307"/>
      <c r="M168" s="308" t="s">
        <v>31</v>
      </c>
      <c r="N168" s="306"/>
      <c r="O168" s="307"/>
      <c r="P168" s="308" t="s">
        <v>338</v>
      </c>
      <c r="Q168" s="306"/>
      <c r="R168" s="306"/>
      <c r="S168" s="306"/>
      <c r="T168" s="307"/>
      <c r="U168" s="309">
        <v>56693820</v>
      </c>
      <c r="V168" s="306"/>
      <c r="W168" s="307"/>
      <c r="X168" s="309">
        <v>0</v>
      </c>
      <c r="Y168" s="306"/>
      <c r="Z168" s="306"/>
      <c r="AA168" s="307"/>
      <c r="AB168" s="305" t="s">
        <v>33</v>
      </c>
      <c r="AC168" s="306"/>
      <c r="AD168" s="307"/>
    </row>
    <row r="169" spans="2:30" ht="15">
      <c r="B169" s="308" t="s">
        <v>316</v>
      </c>
      <c r="C169" s="306"/>
      <c r="D169" s="307"/>
      <c r="E169" s="11" t="s">
        <v>29</v>
      </c>
      <c r="F169" s="308" t="s">
        <v>339</v>
      </c>
      <c r="G169" s="306"/>
      <c r="H169" s="306"/>
      <c r="I169" s="307"/>
      <c r="J169" s="305">
        <v>63572</v>
      </c>
      <c r="K169" s="306"/>
      <c r="L169" s="307"/>
      <c r="M169" s="308" t="s">
        <v>31</v>
      </c>
      <c r="N169" s="306"/>
      <c r="O169" s="307"/>
      <c r="P169" s="308" t="s">
        <v>340</v>
      </c>
      <c r="Q169" s="306"/>
      <c r="R169" s="306"/>
      <c r="S169" s="306"/>
      <c r="T169" s="307"/>
      <c r="U169" s="309">
        <v>68310799</v>
      </c>
      <c r="V169" s="306"/>
      <c r="W169" s="307"/>
      <c r="X169" s="309">
        <v>0</v>
      </c>
      <c r="Y169" s="306"/>
      <c r="Z169" s="306"/>
      <c r="AA169" s="307"/>
      <c r="AB169" s="305" t="s">
        <v>33</v>
      </c>
      <c r="AC169" s="306"/>
      <c r="AD169" s="307"/>
    </row>
    <row r="170" spans="2:30" ht="15">
      <c r="B170" s="308" t="s">
        <v>316</v>
      </c>
      <c r="C170" s="306"/>
      <c r="D170" s="307"/>
      <c r="E170" s="11" t="s">
        <v>29</v>
      </c>
      <c r="F170" s="308" t="s">
        <v>341</v>
      </c>
      <c r="G170" s="306"/>
      <c r="H170" s="306"/>
      <c r="I170" s="307"/>
      <c r="J170" s="305">
        <v>63573</v>
      </c>
      <c r="K170" s="306"/>
      <c r="L170" s="307"/>
      <c r="M170" s="308" t="s">
        <v>31</v>
      </c>
      <c r="N170" s="306"/>
      <c r="O170" s="307"/>
      <c r="P170" s="308" t="s">
        <v>342</v>
      </c>
      <c r="Q170" s="306"/>
      <c r="R170" s="306"/>
      <c r="S170" s="306"/>
      <c r="T170" s="307"/>
      <c r="U170" s="309">
        <v>29956570</v>
      </c>
      <c r="V170" s="306"/>
      <c r="W170" s="307"/>
      <c r="X170" s="309">
        <v>0</v>
      </c>
      <c r="Y170" s="306"/>
      <c r="Z170" s="306"/>
      <c r="AA170" s="307"/>
      <c r="AB170" s="305" t="s">
        <v>33</v>
      </c>
      <c r="AC170" s="306"/>
      <c r="AD170" s="307"/>
    </row>
    <row r="171" spans="2:30" ht="15">
      <c r="B171" s="308" t="s">
        <v>316</v>
      </c>
      <c r="C171" s="306"/>
      <c r="D171" s="307"/>
      <c r="E171" s="11" t="s">
        <v>29</v>
      </c>
      <c r="F171" s="308" t="s">
        <v>343</v>
      </c>
      <c r="G171" s="306"/>
      <c r="H171" s="306"/>
      <c r="I171" s="307"/>
      <c r="J171" s="305">
        <v>63574</v>
      </c>
      <c r="K171" s="306"/>
      <c r="L171" s="307"/>
      <c r="M171" s="308" t="s">
        <v>31</v>
      </c>
      <c r="N171" s="306"/>
      <c r="O171" s="307"/>
      <c r="P171" s="308" t="s">
        <v>344</v>
      </c>
      <c r="Q171" s="306"/>
      <c r="R171" s="306"/>
      <c r="S171" s="306"/>
      <c r="T171" s="307"/>
      <c r="U171" s="309">
        <v>21170506</v>
      </c>
      <c r="V171" s="306"/>
      <c r="W171" s="307"/>
      <c r="X171" s="309">
        <v>0</v>
      </c>
      <c r="Y171" s="306"/>
      <c r="Z171" s="306"/>
      <c r="AA171" s="307"/>
      <c r="AB171" s="305" t="s">
        <v>33</v>
      </c>
      <c r="AC171" s="306"/>
      <c r="AD171" s="307"/>
    </row>
    <row r="172" spans="2:30" ht="15">
      <c r="B172" s="308" t="s">
        <v>316</v>
      </c>
      <c r="C172" s="306"/>
      <c r="D172" s="307"/>
      <c r="E172" s="11" t="s">
        <v>29</v>
      </c>
      <c r="F172" s="308" t="s">
        <v>345</v>
      </c>
      <c r="G172" s="306"/>
      <c r="H172" s="306"/>
      <c r="I172" s="307"/>
      <c r="J172" s="305">
        <v>63575</v>
      </c>
      <c r="K172" s="306"/>
      <c r="L172" s="307"/>
      <c r="M172" s="308" t="s">
        <v>31</v>
      </c>
      <c r="N172" s="306"/>
      <c r="O172" s="307"/>
      <c r="P172" s="308" t="s">
        <v>346</v>
      </c>
      <c r="Q172" s="306"/>
      <c r="R172" s="306"/>
      <c r="S172" s="306"/>
      <c r="T172" s="307"/>
      <c r="U172" s="309">
        <v>19761890</v>
      </c>
      <c r="V172" s="306"/>
      <c r="W172" s="307"/>
      <c r="X172" s="309">
        <v>0</v>
      </c>
      <c r="Y172" s="306"/>
      <c r="Z172" s="306"/>
      <c r="AA172" s="307"/>
      <c r="AB172" s="305" t="s">
        <v>33</v>
      </c>
      <c r="AC172" s="306"/>
      <c r="AD172" s="307"/>
    </row>
    <row r="173" spans="2:30" ht="15">
      <c r="B173" s="308" t="s">
        <v>316</v>
      </c>
      <c r="C173" s="306"/>
      <c r="D173" s="307"/>
      <c r="E173" s="11" t="s">
        <v>29</v>
      </c>
      <c r="F173" s="308" t="s">
        <v>347</v>
      </c>
      <c r="G173" s="306"/>
      <c r="H173" s="306"/>
      <c r="I173" s="307"/>
      <c r="J173" s="305">
        <v>63578</v>
      </c>
      <c r="K173" s="306"/>
      <c r="L173" s="307"/>
      <c r="M173" s="308" t="s">
        <v>31</v>
      </c>
      <c r="N173" s="306"/>
      <c r="O173" s="307"/>
      <c r="P173" s="308" t="s">
        <v>348</v>
      </c>
      <c r="Q173" s="306"/>
      <c r="R173" s="306"/>
      <c r="S173" s="306"/>
      <c r="T173" s="307"/>
      <c r="U173" s="309">
        <v>6889864</v>
      </c>
      <c r="V173" s="306"/>
      <c r="W173" s="307"/>
      <c r="X173" s="309">
        <v>0</v>
      </c>
      <c r="Y173" s="306"/>
      <c r="Z173" s="306"/>
      <c r="AA173" s="307"/>
      <c r="AB173" s="305" t="s">
        <v>33</v>
      </c>
      <c r="AC173" s="306"/>
      <c r="AD173" s="307"/>
    </row>
    <row r="174" spans="2:30" ht="15">
      <c r="B174" s="308" t="s">
        <v>316</v>
      </c>
      <c r="C174" s="306"/>
      <c r="D174" s="307"/>
      <c r="E174" s="11" t="s">
        <v>29</v>
      </c>
      <c r="F174" s="308" t="s">
        <v>349</v>
      </c>
      <c r="G174" s="306"/>
      <c r="H174" s="306"/>
      <c r="I174" s="307"/>
      <c r="J174" s="305">
        <v>63579</v>
      </c>
      <c r="K174" s="306"/>
      <c r="L174" s="307"/>
      <c r="M174" s="308" t="s">
        <v>31</v>
      </c>
      <c r="N174" s="306"/>
      <c r="O174" s="307"/>
      <c r="P174" s="308" t="s">
        <v>350</v>
      </c>
      <c r="Q174" s="306"/>
      <c r="R174" s="306"/>
      <c r="S174" s="306"/>
      <c r="T174" s="307"/>
      <c r="U174" s="309">
        <v>6874600</v>
      </c>
      <c r="V174" s="306"/>
      <c r="W174" s="307"/>
      <c r="X174" s="309">
        <v>0</v>
      </c>
      <c r="Y174" s="306"/>
      <c r="Z174" s="306"/>
      <c r="AA174" s="307"/>
      <c r="AB174" s="305" t="s">
        <v>33</v>
      </c>
      <c r="AC174" s="306"/>
      <c r="AD174" s="307"/>
    </row>
    <row r="175" spans="2:30" ht="15">
      <c r="B175" s="308" t="s">
        <v>316</v>
      </c>
      <c r="C175" s="306"/>
      <c r="D175" s="307"/>
      <c r="E175" s="11" t="s">
        <v>29</v>
      </c>
      <c r="F175" s="308" t="s">
        <v>351</v>
      </c>
      <c r="G175" s="306"/>
      <c r="H175" s="306"/>
      <c r="I175" s="307"/>
      <c r="J175" s="305">
        <v>63580</v>
      </c>
      <c r="K175" s="306"/>
      <c r="L175" s="307"/>
      <c r="M175" s="308" t="s">
        <v>31</v>
      </c>
      <c r="N175" s="306"/>
      <c r="O175" s="307"/>
      <c r="P175" s="308" t="s">
        <v>352</v>
      </c>
      <c r="Q175" s="306"/>
      <c r="R175" s="306"/>
      <c r="S175" s="306"/>
      <c r="T175" s="307"/>
      <c r="U175" s="309">
        <v>6327530</v>
      </c>
      <c r="V175" s="306"/>
      <c r="W175" s="307"/>
      <c r="X175" s="309">
        <v>0</v>
      </c>
      <c r="Y175" s="306"/>
      <c r="Z175" s="306"/>
      <c r="AA175" s="307"/>
      <c r="AB175" s="305" t="s">
        <v>33</v>
      </c>
      <c r="AC175" s="306"/>
      <c r="AD175" s="307"/>
    </row>
    <row r="176" spans="2:30" ht="15">
      <c r="B176" s="308" t="s">
        <v>316</v>
      </c>
      <c r="C176" s="306"/>
      <c r="D176" s="307"/>
      <c r="E176" s="11" t="s">
        <v>29</v>
      </c>
      <c r="F176" s="308" t="s">
        <v>353</v>
      </c>
      <c r="G176" s="306"/>
      <c r="H176" s="306"/>
      <c r="I176" s="307"/>
      <c r="J176" s="305">
        <v>63581</v>
      </c>
      <c r="K176" s="306"/>
      <c r="L176" s="307"/>
      <c r="M176" s="308" t="s">
        <v>31</v>
      </c>
      <c r="N176" s="306"/>
      <c r="O176" s="307"/>
      <c r="P176" s="308" t="s">
        <v>354</v>
      </c>
      <c r="Q176" s="306"/>
      <c r="R176" s="306"/>
      <c r="S176" s="306"/>
      <c r="T176" s="307"/>
      <c r="U176" s="309">
        <v>13361894</v>
      </c>
      <c r="V176" s="306"/>
      <c r="W176" s="307"/>
      <c r="X176" s="309">
        <v>0</v>
      </c>
      <c r="Y176" s="306"/>
      <c r="Z176" s="306"/>
      <c r="AA176" s="307"/>
      <c r="AB176" s="305" t="s">
        <v>33</v>
      </c>
      <c r="AC176" s="306"/>
      <c r="AD176" s="307"/>
    </row>
    <row r="177" spans="2:30" ht="15">
      <c r="B177" s="308" t="s">
        <v>316</v>
      </c>
      <c r="C177" s="306"/>
      <c r="D177" s="307"/>
      <c r="E177" s="11" t="s">
        <v>29</v>
      </c>
      <c r="F177" s="308" t="s">
        <v>355</v>
      </c>
      <c r="G177" s="306"/>
      <c r="H177" s="306"/>
      <c r="I177" s="307"/>
      <c r="J177" s="305">
        <v>63582</v>
      </c>
      <c r="K177" s="306"/>
      <c r="L177" s="307"/>
      <c r="M177" s="308" t="s">
        <v>31</v>
      </c>
      <c r="N177" s="306"/>
      <c r="O177" s="307"/>
      <c r="P177" s="308" t="s">
        <v>356</v>
      </c>
      <c r="Q177" s="306"/>
      <c r="R177" s="306"/>
      <c r="S177" s="306"/>
      <c r="T177" s="307"/>
      <c r="U177" s="309">
        <v>11077258</v>
      </c>
      <c r="V177" s="306"/>
      <c r="W177" s="307"/>
      <c r="X177" s="309">
        <v>0</v>
      </c>
      <c r="Y177" s="306"/>
      <c r="Z177" s="306"/>
      <c r="AA177" s="307"/>
      <c r="AB177" s="305" t="s">
        <v>33</v>
      </c>
      <c r="AC177" s="306"/>
      <c r="AD177" s="307"/>
    </row>
    <row r="178" spans="2:30" ht="15">
      <c r="B178" s="308" t="s">
        <v>316</v>
      </c>
      <c r="C178" s="306"/>
      <c r="D178" s="307"/>
      <c r="E178" s="11" t="s">
        <v>29</v>
      </c>
      <c r="F178" s="308" t="s">
        <v>357</v>
      </c>
      <c r="G178" s="306"/>
      <c r="H178" s="306"/>
      <c r="I178" s="307"/>
      <c r="J178" s="305">
        <v>63583</v>
      </c>
      <c r="K178" s="306"/>
      <c r="L178" s="307"/>
      <c r="M178" s="308" t="s">
        <v>31</v>
      </c>
      <c r="N178" s="306"/>
      <c r="O178" s="307"/>
      <c r="P178" s="308" t="s">
        <v>358</v>
      </c>
      <c r="Q178" s="306"/>
      <c r="R178" s="306"/>
      <c r="S178" s="306"/>
      <c r="T178" s="307"/>
      <c r="U178" s="309">
        <v>11603919</v>
      </c>
      <c r="V178" s="306"/>
      <c r="W178" s="307"/>
      <c r="X178" s="309">
        <v>0</v>
      </c>
      <c r="Y178" s="306"/>
      <c r="Z178" s="306"/>
      <c r="AA178" s="307"/>
      <c r="AB178" s="305" t="s">
        <v>33</v>
      </c>
      <c r="AC178" s="306"/>
      <c r="AD178" s="307"/>
    </row>
    <row r="179" spans="2:30" ht="15">
      <c r="B179" s="308" t="s">
        <v>316</v>
      </c>
      <c r="C179" s="306"/>
      <c r="D179" s="307"/>
      <c r="E179" s="11" t="s">
        <v>29</v>
      </c>
      <c r="F179" s="308" t="s">
        <v>359</v>
      </c>
      <c r="G179" s="306"/>
      <c r="H179" s="306"/>
      <c r="I179" s="307"/>
      <c r="J179" s="305">
        <v>63584</v>
      </c>
      <c r="K179" s="306"/>
      <c r="L179" s="307"/>
      <c r="M179" s="308" t="s">
        <v>31</v>
      </c>
      <c r="N179" s="306"/>
      <c r="O179" s="307"/>
      <c r="P179" s="308" t="s">
        <v>360</v>
      </c>
      <c r="Q179" s="306"/>
      <c r="R179" s="306"/>
      <c r="S179" s="306"/>
      <c r="T179" s="307"/>
      <c r="U179" s="309">
        <v>8262668</v>
      </c>
      <c r="V179" s="306"/>
      <c r="W179" s="307"/>
      <c r="X179" s="309">
        <v>0</v>
      </c>
      <c r="Y179" s="306"/>
      <c r="Z179" s="306"/>
      <c r="AA179" s="307"/>
      <c r="AB179" s="305" t="s">
        <v>33</v>
      </c>
      <c r="AC179" s="306"/>
      <c r="AD179" s="307"/>
    </row>
    <row r="180" spans="2:30" ht="15">
      <c r="B180" s="308" t="s">
        <v>316</v>
      </c>
      <c r="C180" s="306"/>
      <c r="D180" s="307"/>
      <c r="E180" s="11" t="s">
        <v>29</v>
      </c>
      <c r="F180" s="308" t="s">
        <v>361</v>
      </c>
      <c r="G180" s="306"/>
      <c r="H180" s="306"/>
      <c r="I180" s="307"/>
      <c r="J180" s="305">
        <v>63585</v>
      </c>
      <c r="K180" s="306"/>
      <c r="L180" s="307"/>
      <c r="M180" s="308" t="s">
        <v>31</v>
      </c>
      <c r="N180" s="306"/>
      <c r="O180" s="307"/>
      <c r="P180" s="308" t="s">
        <v>362</v>
      </c>
      <c r="Q180" s="306"/>
      <c r="R180" s="306"/>
      <c r="S180" s="306"/>
      <c r="T180" s="307"/>
      <c r="U180" s="309">
        <v>8207485</v>
      </c>
      <c r="V180" s="306"/>
      <c r="W180" s="307"/>
      <c r="X180" s="309">
        <v>0</v>
      </c>
      <c r="Y180" s="306"/>
      <c r="Z180" s="306"/>
      <c r="AA180" s="307"/>
      <c r="AB180" s="305" t="s">
        <v>33</v>
      </c>
      <c r="AC180" s="306"/>
      <c r="AD180" s="307"/>
    </row>
    <row r="181" spans="2:30" ht="15">
      <c r="B181" s="308" t="s">
        <v>316</v>
      </c>
      <c r="C181" s="306"/>
      <c r="D181" s="307"/>
      <c r="E181" s="11" t="s">
        <v>29</v>
      </c>
      <c r="F181" s="308" t="s">
        <v>363</v>
      </c>
      <c r="G181" s="306"/>
      <c r="H181" s="306"/>
      <c r="I181" s="307"/>
      <c r="J181" s="305">
        <v>63586</v>
      </c>
      <c r="K181" s="306"/>
      <c r="L181" s="307"/>
      <c r="M181" s="308" t="s">
        <v>31</v>
      </c>
      <c r="N181" s="306"/>
      <c r="O181" s="307"/>
      <c r="P181" s="308" t="s">
        <v>364</v>
      </c>
      <c r="Q181" s="306"/>
      <c r="R181" s="306"/>
      <c r="S181" s="306"/>
      <c r="T181" s="307"/>
      <c r="U181" s="309">
        <v>9067365</v>
      </c>
      <c r="V181" s="306"/>
      <c r="W181" s="307"/>
      <c r="X181" s="309">
        <v>0</v>
      </c>
      <c r="Y181" s="306"/>
      <c r="Z181" s="306"/>
      <c r="AA181" s="307"/>
      <c r="AB181" s="305" t="s">
        <v>33</v>
      </c>
      <c r="AC181" s="306"/>
      <c r="AD181" s="307"/>
    </row>
    <row r="182" spans="2:30" ht="15">
      <c r="B182" s="308" t="s">
        <v>316</v>
      </c>
      <c r="C182" s="306"/>
      <c r="D182" s="307"/>
      <c r="E182" s="11" t="s">
        <v>29</v>
      </c>
      <c r="F182" s="308" t="s">
        <v>365</v>
      </c>
      <c r="G182" s="306"/>
      <c r="H182" s="306"/>
      <c r="I182" s="307"/>
      <c r="J182" s="305">
        <v>63587</v>
      </c>
      <c r="K182" s="306"/>
      <c r="L182" s="307"/>
      <c r="M182" s="308" t="s">
        <v>31</v>
      </c>
      <c r="N182" s="306"/>
      <c r="O182" s="307"/>
      <c r="P182" s="308" t="s">
        <v>366</v>
      </c>
      <c r="Q182" s="306"/>
      <c r="R182" s="306"/>
      <c r="S182" s="306"/>
      <c r="T182" s="307"/>
      <c r="U182" s="309">
        <v>2472950</v>
      </c>
      <c r="V182" s="306"/>
      <c r="W182" s="307"/>
      <c r="X182" s="309">
        <v>0</v>
      </c>
      <c r="Y182" s="306"/>
      <c r="Z182" s="306"/>
      <c r="AA182" s="307"/>
      <c r="AB182" s="305" t="s">
        <v>33</v>
      </c>
      <c r="AC182" s="306"/>
      <c r="AD182" s="307"/>
    </row>
    <row r="183" spans="2:30" ht="15">
      <c r="B183" s="308" t="s">
        <v>316</v>
      </c>
      <c r="C183" s="306"/>
      <c r="D183" s="307"/>
      <c r="E183" s="11" t="s">
        <v>29</v>
      </c>
      <c r="F183" s="308" t="s">
        <v>367</v>
      </c>
      <c r="G183" s="306"/>
      <c r="H183" s="306"/>
      <c r="I183" s="307"/>
      <c r="J183" s="305">
        <v>63588</v>
      </c>
      <c r="K183" s="306"/>
      <c r="L183" s="307"/>
      <c r="M183" s="308" t="s">
        <v>31</v>
      </c>
      <c r="N183" s="306"/>
      <c r="O183" s="307"/>
      <c r="P183" s="308" t="s">
        <v>368</v>
      </c>
      <c r="Q183" s="306"/>
      <c r="R183" s="306"/>
      <c r="S183" s="306"/>
      <c r="T183" s="307"/>
      <c r="U183" s="309">
        <v>5251166</v>
      </c>
      <c r="V183" s="306"/>
      <c r="W183" s="307"/>
      <c r="X183" s="309">
        <v>0</v>
      </c>
      <c r="Y183" s="306"/>
      <c r="Z183" s="306"/>
      <c r="AA183" s="307"/>
      <c r="AB183" s="305" t="s">
        <v>33</v>
      </c>
      <c r="AC183" s="306"/>
      <c r="AD183" s="307"/>
    </row>
    <row r="184" spans="2:30" ht="15">
      <c r="B184" s="308" t="s">
        <v>316</v>
      </c>
      <c r="C184" s="306"/>
      <c r="D184" s="307"/>
      <c r="E184" s="11" t="s">
        <v>29</v>
      </c>
      <c r="F184" s="308" t="s">
        <v>369</v>
      </c>
      <c r="G184" s="306"/>
      <c r="H184" s="306"/>
      <c r="I184" s="307"/>
      <c r="J184" s="305">
        <v>63589</v>
      </c>
      <c r="K184" s="306"/>
      <c r="L184" s="307"/>
      <c r="M184" s="308" t="s">
        <v>31</v>
      </c>
      <c r="N184" s="306"/>
      <c r="O184" s="307"/>
      <c r="P184" s="308" t="s">
        <v>370</v>
      </c>
      <c r="Q184" s="306"/>
      <c r="R184" s="306"/>
      <c r="S184" s="306"/>
      <c r="T184" s="307"/>
      <c r="U184" s="309">
        <v>4743705</v>
      </c>
      <c r="V184" s="306"/>
      <c r="W184" s="307"/>
      <c r="X184" s="309">
        <v>0</v>
      </c>
      <c r="Y184" s="306"/>
      <c r="Z184" s="306"/>
      <c r="AA184" s="307"/>
      <c r="AB184" s="305" t="s">
        <v>33</v>
      </c>
      <c r="AC184" s="306"/>
      <c r="AD184" s="307"/>
    </row>
    <row r="185" spans="2:30" ht="15">
      <c r="B185" s="308" t="s">
        <v>316</v>
      </c>
      <c r="C185" s="306"/>
      <c r="D185" s="307"/>
      <c r="E185" s="11" t="s">
        <v>29</v>
      </c>
      <c r="F185" s="308" t="s">
        <v>371</v>
      </c>
      <c r="G185" s="306"/>
      <c r="H185" s="306"/>
      <c r="I185" s="307"/>
      <c r="J185" s="305">
        <v>63590</v>
      </c>
      <c r="K185" s="306"/>
      <c r="L185" s="307"/>
      <c r="M185" s="308" t="s">
        <v>31</v>
      </c>
      <c r="N185" s="306"/>
      <c r="O185" s="307"/>
      <c r="P185" s="308" t="s">
        <v>372</v>
      </c>
      <c r="Q185" s="306"/>
      <c r="R185" s="306"/>
      <c r="S185" s="306"/>
      <c r="T185" s="307"/>
      <c r="U185" s="309">
        <v>2737546</v>
      </c>
      <c r="V185" s="306"/>
      <c r="W185" s="307"/>
      <c r="X185" s="309">
        <v>0</v>
      </c>
      <c r="Y185" s="306"/>
      <c r="Z185" s="306"/>
      <c r="AA185" s="307"/>
      <c r="AB185" s="305" t="s">
        <v>33</v>
      </c>
      <c r="AC185" s="306"/>
      <c r="AD185" s="307"/>
    </row>
    <row r="186" spans="2:30" ht="15">
      <c r="B186" s="308" t="s">
        <v>316</v>
      </c>
      <c r="C186" s="306"/>
      <c r="D186" s="307"/>
      <c r="E186" s="11" t="s">
        <v>29</v>
      </c>
      <c r="F186" s="308" t="s">
        <v>373</v>
      </c>
      <c r="G186" s="306"/>
      <c r="H186" s="306"/>
      <c r="I186" s="307"/>
      <c r="J186" s="305">
        <v>63591</v>
      </c>
      <c r="K186" s="306"/>
      <c r="L186" s="307"/>
      <c r="M186" s="308" t="s">
        <v>31</v>
      </c>
      <c r="N186" s="306"/>
      <c r="O186" s="307"/>
      <c r="P186" s="308" t="s">
        <v>374</v>
      </c>
      <c r="Q186" s="306"/>
      <c r="R186" s="306"/>
      <c r="S186" s="306"/>
      <c r="T186" s="307"/>
      <c r="U186" s="309">
        <v>2134146</v>
      </c>
      <c r="V186" s="306"/>
      <c r="W186" s="307"/>
      <c r="X186" s="309">
        <v>0</v>
      </c>
      <c r="Y186" s="306"/>
      <c r="Z186" s="306"/>
      <c r="AA186" s="307"/>
      <c r="AB186" s="305" t="s">
        <v>33</v>
      </c>
      <c r="AC186" s="306"/>
      <c r="AD186" s="307"/>
    </row>
    <row r="187" spans="2:30" ht="15">
      <c r="B187" s="308" t="s">
        <v>316</v>
      </c>
      <c r="C187" s="306"/>
      <c r="D187" s="307"/>
      <c r="E187" s="11" t="s">
        <v>29</v>
      </c>
      <c r="F187" s="308" t="s">
        <v>375</v>
      </c>
      <c r="G187" s="306"/>
      <c r="H187" s="306"/>
      <c r="I187" s="307"/>
      <c r="J187" s="305">
        <v>63592</v>
      </c>
      <c r="K187" s="306"/>
      <c r="L187" s="307"/>
      <c r="M187" s="308" t="s">
        <v>31</v>
      </c>
      <c r="N187" s="306"/>
      <c r="O187" s="307"/>
      <c r="P187" s="308" t="s">
        <v>376</v>
      </c>
      <c r="Q187" s="306"/>
      <c r="R187" s="306"/>
      <c r="S187" s="306"/>
      <c r="T187" s="307"/>
      <c r="U187" s="309">
        <v>1833001</v>
      </c>
      <c r="V187" s="306"/>
      <c r="W187" s="307"/>
      <c r="X187" s="309">
        <v>0</v>
      </c>
      <c r="Y187" s="306"/>
      <c r="Z187" s="306"/>
      <c r="AA187" s="307"/>
      <c r="AB187" s="305" t="s">
        <v>33</v>
      </c>
      <c r="AC187" s="306"/>
      <c r="AD187" s="307"/>
    </row>
    <row r="188" spans="2:30" ht="15">
      <c r="B188" s="308" t="s">
        <v>316</v>
      </c>
      <c r="C188" s="306"/>
      <c r="D188" s="307"/>
      <c r="E188" s="11" t="s">
        <v>29</v>
      </c>
      <c r="F188" s="308" t="s">
        <v>377</v>
      </c>
      <c r="G188" s="306"/>
      <c r="H188" s="306"/>
      <c r="I188" s="307"/>
      <c r="J188" s="305">
        <v>63593</v>
      </c>
      <c r="K188" s="306"/>
      <c r="L188" s="307"/>
      <c r="M188" s="308" t="s">
        <v>31</v>
      </c>
      <c r="N188" s="306"/>
      <c r="O188" s="307"/>
      <c r="P188" s="308" t="s">
        <v>378</v>
      </c>
      <c r="Q188" s="306"/>
      <c r="R188" s="306"/>
      <c r="S188" s="306"/>
      <c r="T188" s="307"/>
      <c r="U188" s="309">
        <v>4302915</v>
      </c>
      <c r="V188" s="306"/>
      <c r="W188" s="307"/>
      <c r="X188" s="309">
        <v>0</v>
      </c>
      <c r="Y188" s="306"/>
      <c r="Z188" s="306"/>
      <c r="AA188" s="307"/>
      <c r="AB188" s="305" t="s">
        <v>33</v>
      </c>
      <c r="AC188" s="306"/>
      <c r="AD188" s="307"/>
    </row>
    <row r="189" spans="2:30" ht="15">
      <c r="B189" s="308" t="s">
        <v>316</v>
      </c>
      <c r="C189" s="306"/>
      <c r="D189" s="307"/>
      <c r="E189" s="11" t="s">
        <v>29</v>
      </c>
      <c r="F189" s="308" t="s">
        <v>379</v>
      </c>
      <c r="G189" s="306"/>
      <c r="H189" s="306"/>
      <c r="I189" s="307"/>
      <c r="J189" s="305">
        <v>63594</v>
      </c>
      <c r="K189" s="306"/>
      <c r="L189" s="307"/>
      <c r="M189" s="308" t="s">
        <v>31</v>
      </c>
      <c r="N189" s="306"/>
      <c r="O189" s="307"/>
      <c r="P189" s="308" t="s">
        <v>380</v>
      </c>
      <c r="Q189" s="306"/>
      <c r="R189" s="306"/>
      <c r="S189" s="306"/>
      <c r="T189" s="307"/>
      <c r="U189" s="309">
        <v>3975015</v>
      </c>
      <c r="V189" s="306"/>
      <c r="W189" s="307"/>
      <c r="X189" s="309">
        <v>0</v>
      </c>
      <c r="Y189" s="306"/>
      <c r="Z189" s="306"/>
      <c r="AA189" s="307"/>
      <c r="AB189" s="305" t="s">
        <v>33</v>
      </c>
      <c r="AC189" s="306"/>
      <c r="AD189" s="307"/>
    </row>
    <row r="190" spans="2:30" ht="15">
      <c r="B190" s="308" t="s">
        <v>316</v>
      </c>
      <c r="C190" s="306"/>
      <c r="D190" s="307"/>
      <c r="E190" s="11" t="s">
        <v>29</v>
      </c>
      <c r="F190" s="308" t="s">
        <v>381</v>
      </c>
      <c r="G190" s="306"/>
      <c r="H190" s="306"/>
      <c r="I190" s="307"/>
      <c r="J190" s="305">
        <v>63595</v>
      </c>
      <c r="K190" s="306"/>
      <c r="L190" s="307"/>
      <c r="M190" s="308" t="s">
        <v>31</v>
      </c>
      <c r="N190" s="306"/>
      <c r="O190" s="307"/>
      <c r="P190" s="308" t="s">
        <v>382</v>
      </c>
      <c r="Q190" s="306"/>
      <c r="R190" s="306"/>
      <c r="S190" s="306"/>
      <c r="T190" s="307"/>
      <c r="U190" s="309">
        <v>3533450</v>
      </c>
      <c r="V190" s="306"/>
      <c r="W190" s="307"/>
      <c r="X190" s="309">
        <v>0</v>
      </c>
      <c r="Y190" s="306"/>
      <c r="Z190" s="306"/>
      <c r="AA190" s="307"/>
      <c r="AB190" s="305" t="s">
        <v>33</v>
      </c>
      <c r="AC190" s="306"/>
      <c r="AD190" s="307"/>
    </row>
    <row r="191" spans="2:30" ht="15">
      <c r="B191" s="308" t="s">
        <v>316</v>
      </c>
      <c r="C191" s="306"/>
      <c r="D191" s="307"/>
      <c r="E191" s="11" t="s">
        <v>29</v>
      </c>
      <c r="F191" s="308" t="s">
        <v>383</v>
      </c>
      <c r="G191" s="306"/>
      <c r="H191" s="306"/>
      <c r="I191" s="307"/>
      <c r="J191" s="305">
        <v>63596</v>
      </c>
      <c r="K191" s="306"/>
      <c r="L191" s="307"/>
      <c r="M191" s="308" t="s">
        <v>31</v>
      </c>
      <c r="N191" s="306"/>
      <c r="O191" s="307"/>
      <c r="P191" s="308" t="s">
        <v>384</v>
      </c>
      <c r="Q191" s="306"/>
      <c r="R191" s="306"/>
      <c r="S191" s="306"/>
      <c r="T191" s="307"/>
      <c r="U191" s="309">
        <v>848401</v>
      </c>
      <c r="V191" s="306"/>
      <c r="W191" s="307"/>
      <c r="X191" s="309">
        <v>0</v>
      </c>
      <c r="Y191" s="306"/>
      <c r="Z191" s="306"/>
      <c r="AA191" s="307"/>
      <c r="AB191" s="305" t="s">
        <v>33</v>
      </c>
      <c r="AC191" s="306"/>
      <c r="AD191" s="307"/>
    </row>
    <row r="192" spans="2:30" ht="15">
      <c r="B192" s="308" t="s">
        <v>316</v>
      </c>
      <c r="C192" s="306"/>
      <c r="D192" s="307"/>
      <c r="E192" s="11" t="s">
        <v>29</v>
      </c>
      <c r="F192" s="308" t="s">
        <v>385</v>
      </c>
      <c r="G192" s="306"/>
      <c r="H192" s="306"/>
      <c r="I192" s="307"/>
      <c r="J192" s="305">
        <v>63597</v>
      </c>
      <c r="K192" s="306"/>
      <c r="L192" s="307"/>
      <c r="M192" s="308" t="s">
        <v>31</v>
      </c>
      <c r="N192" s="306"/>
      <c r="O192" s="307"/>
      <c r="P192" s="308" t="s">
        <v>386</v>
      </c>
      <c r="Q192" s="306"/>
      <c r="R192" s="306"/>
      <c r="S192" s="306"/>
      <c r="T192" s="307"/>
      <c r="U192" s="309">
        <v>791005</v>
      </c>
      <c r="V192" s="306"/>
      <c r="W192" s="307"/>
      <c r="X192" s="309">
        <v>0</v>
      </c>
      <c r="Y192" s="306"/>
      <c r="Z192" s="306"/>
      <c r="AA192" s="307"/>
      <c r="AB192" s="305" t="s">
        <v>33</v>
      </c>
      <c r="AC192" s="306"/>
      <c r="AD192" s="307"/>
    </row>
    <row r="193" spans="2:30" ht="15">
      <c r="B193" s="308" t="s">
        <v>316</v>
      </c>
      <c r="C193" s="306"/>
      <c r="D193" s="307"/>
      <c r="E193" s="11" t="s">
        <v>29</v>
      </c>
      <c r="F193" s="308" t="s">
        <v>387</v>
      </c>
      <c r="G193" s="306"/>
      <c r="H193" s="306"/>
      <c r="I193" s="307"/>
      <c r="J193" s="305">
        <v>63598</v>
      </c>
      <c r="K193" s="306"/>
      <c r="L193" s="307"/>
      <c r="M193" s="308" t="s">
        <v>31</v>
      </c>
      <c r="N193" s="306"/>
      <c r="O193" s="307"/>
      <c r="P193" s="308" t="s">
        <v>388</v>
      </c>
      <c r="Q193" s="306"/>
      <c r="R193" s="306"/>
      <c r="S193" s="306"/>
      <c r="T193" s="307"/>
      <c r="U193" s="309">
        <v>1448330</v>
      </c>
      <c r="V193" s="306"/>
      <c r="W193" s="307"/>
      <c r="X193" s="309">
        <v>0</v>
      </c>
      <c r="Y193" s="306"/>
      <c r="Z193" s="306"/>
      <c r="AA193" s="307"/>
      <c r="AB193" s="305" t="s">
        <v>33</v>
      </c>
      <c r="AC193" s="306"/>
      <c r="AD193" s="307"/>
    </row>
    <row r="194" spans="2:30" ht="15">
      <c r="B194" s="308" t="s">
        <v>316</v>
      </c>
      <c r="C194" s="306"/>
      <c r="D194" s="307"/>
      <c r="E194" s="11" t="s">
        <v>29</v>
      </c>
      <c r="F194" s="308" t="s">
        <v>389</v>
      </c>
      <c r="G194" s="306"/>
      <c r="H194" s="306"/>
      <c r="I194" s="307"/>
      <c r="J194" s="305">
        <v>63599</v>
      </c>
      <c r="K194" s="306"/>
      <c r="L194" s="307"/>
      <c r="M194" s="308" t="s">
        <v>31</v>
      </c>
      <c r="N194" s="306"/>
      <c r="O194" s="307"/>
      <c r="P194" s="308" t="s">
        <v>390</v>
      </c>
      <c r="Q194" s="306"/>
      <c r="R194" s="306"/>
      <c r="S194" s="306"/>
      <c r="T194" s="307"/>
      <c r="U194" s="309">
        <v>1206707</v>
      </c>
      <c r="V194" s="306"/>
      <c r="W194" s="307"/>
      <c r="X194" s="309">
        <v>0</v>
      </c>
      <c r="Y194" s="306"/>
      <c r="Z194" s="306"/>
      <c r="AA194" s="307"/>
      <c r="AB194" s="305" t="s">
        <v>33</v>
      </c>
      <c r="AC194" s="306"/>
      <c r="AD194" s="307"/>
    </row>
    <row r="195" spans="2:30" ht="15">
      <c r="B195" s="308" t="s">
        <v>316</v>
      </c>
      <c r="C195" s="306"/>
      <c r="D195" s="307"/>
      <c r="E195" s="11" t="s">
        <v>29</v>
      </c>
      <c r="F195" s="308" t="s">
        <v>391</v>
      </c>
      <c r="G195" s="306"/>
      <c r="H195" s="306"/>
      <c r="I195" s="307"/>
      <c r="J195" s="305">
        <v>63600</v>
      </c>
      <c r="K195" s="306"/>
      <c r="L195" s="307"/>
      <c r="M195" s="308" t="s">
        <v>31</v>
      </c>
      <c r="N195" s="306"/>
      <c r="O195" s="307"/>
      <c r="P195" s="308" t="s">
        <v>392</v>
      </c>
      <c r="Q195" s="306"/>
      <c r="R195" s="306"/>
      <c r="S195" s="306"/>
      <c r="T195" s="307"/>
      <c r="U195" s="309">
        <v>1172644</v>
      </c>
      <c r="V195" s="306"/>
      <c r="W195" s="307"/>
      <c r="X195" s="309">
        <v>0</v>
      </c>
      <c r="Y195" s="306"/>
      <c r="Z195" s="306"/>
      <c r="AA195" s="307"/>
      <c r="AB195" s="305" t="s">
        <v>33</v>
      </c>
      <c r="AC195" s="306"/>
      <c r="AD195" s="307"/>
    </row>
    <row r="196" spans="2:30" ht="15">
      <c r="B196" s="308" t="s">
        <v>316</v>
      </c>
      <c r="C196" s="306"/>
      <c r="D196" s="307"/>
      <c r="E196" s="11" t="s">
        <v>29</v>
      </c>
      <c r="F196" s="308" t="s">
        <v>393</v>
      </c>
      <c r="G196" s="306"/>
      <c r="H196" s="306"/>
      <c r="I196" s="307"/>
      <c r="J196" s="305">
        <v>63601</v>
      </c>
      <c r="K196" s="306"/>
      <c r="L196" s="307"/>
      <c r="M196" s="308" t="s">
        <v>31</v>
      </c>
      <c r="N196" s="306"/>
      <c r="O196" s="307"/>
      <c r="P196" s="308" t="s">
        <v>394</v>
      </c>
      <c r="Q196" s="306"/>
      <c r="R196" s="306"/>
      <c r="S196" s="306"/>
      <c r="T196" s="307"/>
      <c r="U196" s="309">
        <v>988677</v>
      </c>
      <c r="V196" s="306"/>
      <c r="W196" s="307"/>
      <c r="X196" s="309">
        <v>0</v>
      </c>
      <c r="Y196" s="306"/>
      <c r="Z196" s="306"/>
      <c r="AA196" s="307"/>
      <c r="AB196" s="305" t="s">
        <v>33</v>
      </c>
      <c r="AC196" s="306"/>
      <c r="AD196" s="307"/>
    </row>
    <row r="197" spans="2:30" ht="15">
      <c r="B197" s="308" t="s">
        <v>316</v>
      </c>
      <c r="C197" s="306"/>
      <c r="D197" s="307"/>
      <c r="E197" s="11" t="s">
        <v>29</v>
      </c>
      <c r="F197" s="308" t="s">
        <v>395</v>
      </c>
      <c r="G197" s="306"/>
      <c r="H197" s="306"/>
      <c r="I197" s="307"/>
      <c r="J197" s="305">
        <v>63602</v>
      </c>
      <c r="K197" s="306"/>
      <c r="L197" s="307"/>
      <c r="M197" s="308" t="s">
        <v>31</v>
      </c>
      <c r="N197" s="306"/>
      <c r="O197" s="307"/>
      <c r="P197" s="308" t="s">
        <v>396</v>
      </c>
      <c r="Q197" s="306"/>
      <c r="R197" s="306"/>
      <c r="S197" s="306"/>
      <c r="T197" s="307"/>
      <c r="U197" s="309">
        <v>909392</v>
      </c>
      <c r="V197" s="306"/>
      <c r="W197" s="307"/>
      <c r="X197" s="309">
        <v>0</v>
      </c>
      <c r="Y197" s="306"/>
      <c r="Z197" s="306"/>
      <c r="AA197" s="307"/>
      <c r="AB197" s="305" t="s">
        <v>33</v>
      </c>
      <c r="AC197" s="306"/>
      <c r="AD197" s="307"/>
    </row>
    <row r="198" spans="2:30" ht="15">
      <c r="B198" s="308" t="s">
        <v>316</v>
      </c>
      <c r="C198" s="306"/>
      <c r="D198" s="307"/>
      <c r="E198" s="11" t="s">
        <v>29</v>
      </c>
      <c r="F198" s="308" t="s">
        <v>397</v>
      </c>
      <c r="G198" s="306"/>
      <c r="H198" s="306"/>
      <c r="I198" s="307"/>
      <c r="J198" s="305">
        <v>63603</v>
      </c>
      <c r="K198" s="306"/>
      <c r="L198" s="307"/>
      <c r="M198" s="308" t="s">
        <v>31</v>
      </c>
      <c r="N198" s="306"/>
      <c r="O198" s="307"/>
      <c r="P198" s="308" t="s">
        <v>398</v>
      </c>
      <c r="Q198" s="306"/>
      <c r="R198" s="306"/>
      <c r="S198" s="306"/>
      <c r="T198" s="307"/>
      <c r="U198" s="309">
        <v>902207</v>
      </c>
      <c r="V198" s="306"/>
      <c r="W198" s="307"/>
      <c r="X198" s="309">
        <v>0</v>
      </c>
      <c r="Y198" s="306"/>
      <c r="Z198" s="306"/>
      <c r="AA198" s="307"/>
      <c r="AB198" s="305" t="s">
        <v>33</v>
      </c>
      <c r="AC198" s="306"/>
      <c r="AD198" s="307"/>
    </row>
    <row r="199" spans="2:30" ht="15">
      <c r="B199" s="308" t="s">
        <v>316</v>
      </c>
      <c r="C199" s="306"/>
      <c r="D199" s="307"/>
      <c r="E199" s="11" t="s">
        <v>29</v>
      </c>
      <c r="F199" s="308" t="s">
        <v>399</v>
      </c>
      <c r="G199" s="306"/>
      <c r="H199" s="306"/>
      <c r="I199" s="307"/>
      <c r="J199" s="305">
        <v>63604</v>
      </c>
      <c r="K199" s="306"/>
      <c r="L199" s="307"/>
      <c r="M199" s="308" t="s">
        <v>31</v>
      </c>
      <c r="N199" s="306"/>
      <c r="O199" s="307"/>
      <c r="P199" s="308" t="s">
        <v>400</v>
      </c>
      <c r="Q199" s="306"/>
      <c r="R199" s="306"/>
      <c r="S199" s="306"/>
      <c r="T199" s="307"/>
      <c r="U199" s="309">
        <v>913673</v>
      </c>
      <c r="V199" s="306"/>
      <c r="W199" s="307"/>
      <c r="X199" s="309">
        <v>0</v>
      </c>
      <c r="Y199" s="306"/>
      <c r="Z199" s="306"/>
      <c r="AA199" s="307"/>
      <c r="AB199" s="305" t="s">
        <v>33</v>
      </c>
      <c r="AC199" s="306"/>
      <c r="AD199" s="307"/>
    </row>
    <row r="200" spans="2:30" ht="15">
      <c r="B200" s="308" t="s">
        <v>316</v>
      </c>
      <c r="C200" s="306"/>
      <c r="D200" s="307"/>
      <c r="E200" s="11" t="s">
        <v>29</v>
      </c>
      <c r="F200" s="308" t="s">
        <v>401</v>
      </c>
      <c r="G200" s="306"/>
      <c r="H200" s="306"/>
      <c r="I200" s="307"/>
      <c r="J200" s="305">
        <v>63605</v>
      </c>
      <c r="K200" s="306"/>
      <c r="L200" s="307"/>
      <c r="M200" s="308" t="s">
        <v>31</v>
      </c>
      <c r="N200" s="306"/>
      <c r="O200" s="307"/>
      <c r="P200" s="308" t="s">
        <v>402</v>
      </c>
      <c r="Q200" s="306"/>
      <c r="R200" s="306"/>
      <c r="S200" s="306"/>
      <c r="T200" s="307"/>
      <c r="U200" s="309">
        <v>942400</v>
      </c>
      <c r="V200" s="306"/>
      <c r="W200" s="307"/>
      <c r="X200" s="309">
        <v>0</v>
      </c>
      <c r="Y200" s="306"/>
      <c r="Z200" s="306"/>
      <c r="AA200" s="307"/>
      <c r="AB200" s="305" t="s">
        <v>33</v>
      </c>
      <c r="AC200" s="306"/>
      <c r="AD200" s="307"/>
    </row>
    <row r="201" spans="2:30" ht="15">
      <c r="B201" s="308" t="s">
        <v>316</v>
      </c>
      <c r="C201" s="306"/>
      <c r="D201" s="307"/>
      <c r="E201" s="11" t="s">
        <v>29</v>
      </c>
      <c r="F201" s="308" t="s">
        <v>403</v>
      </c>
      <c r="G201" s="306"/>
      <c r="H201" s="306"/>
      <c r="I201" s="307"/>
      <c r="J201" s="305">
        <v>63606</v>
      </c>
      <c r="K201" s="306"/>
      <c r="L201" s="307"/>
      <c r="M201" s="308" t="s">
        <v>31</v>
      </c>
      <c r="N201" s="306"/>
      <c r="O201" s="307"/>
      <c r="P201" s="308" t="s">
        <v>404</v>
      </c>
      <c r="Q201" s="306"/>
      <c r="R201" s="306"/>
      <c r="S201" s="306"/>
      <c r="T201" s="307"/>
      <c r="U201" s="309">
        <v>1170595</v>
      </c>
      <c r="V201" s="306"/>
      <c r="W201" s="307"/>
      <c r="X201" s="309">
        <v>0</v>
      </c>
      <c r="Y201" s="306"/>
      <c r="Z201" s="306"/>
      <c r="AA201" s="307"/>
      <c r="AB201" s="305" t="s">
        <v>33</v>
      </c>
      <c r="AC201" s="306"/>
      <c r="AD201" s="307"/>
    </row>
    <row r="202" spans="2:30" ht="15">
      <c r="B202" s="308" t="s">
        <v>316</v>
      </c>
      <c r="C202" s="306"/>
      <c r="D202" s="307"/>
      <c r="E202" s="11" t="s">
        <v>29</v>
      </c>
      <c r="F202" s="308" t="s">
        <v>405</v>
      </c>
      <c r="G202" s="306"/>
      <c r="H202" s="306"/>
      <c r="I202" s="307"/>
      <c r="J202" s="305">
        <v>63610</v>
      </c>
      <c r="K202" s="306"/>
      <c r="L202" s="307"/>
      <c r="M202" s="308" t="s">
        <v>31</v>
      </c>
      <c r="N202" s="306"/>
      <c r="O202" s="307"/>
      <c r="P202" s="308" t="s">
        <v>406</v>
      </c>
      <c r="Q202" s="306"/>
      <c r="R202" s="306"/>
      <c r="S202" s="306"/>
      <c r="T202" s="307"/>
      <c r="U202" s="309">
        <v>69880</v>
      </c>
      <c r="V202" s="306"/>
      <c r="W202" s="307"/>
      <c r="X202" s="309">
        <v>0</v>
      </c>
      <c r="Y202" s="306"/>
      <c r="Z202" s="306"/>
      <c r="AA202" s="307"/>
      <c r="AB202" s="305" t="s">
        <v>33</v>
      </c>
      <c r="AC202" s="306"/>
      <c r="AD202" s="307"/>
    </row>
    <row r="203" spans="2:30" ht="15">
      <c r="B203" s="308" t="s">
        <v>316</v>
      </c>
      <c r="C203" s="306"/>
      <c r="D203" s="307"/>
      <c r="E203" s="11" t="s">
        <v>29</v>
      </c>
      <c r="F203" s="308" t="s">
        <v>407</v>
      </c>
      <c r="G203" s="306"/>
      <c r="H203" s="306"/>
      <c r="I203" s="307"/>
      <c r="J203" s="305">
        <v>63611</v>
      </c>
      <c r="K203" s="306"/>
      <c r="L203" s="307"/>
      <c r="M203" s="308" t="s">
        <v>31</v>
      </c>
      <c r="N203" s="306"/>
      <c r="O203" s="307"/>
      <c r="P203" s="308" t="s">
        <v>408</v>
      </c>
      <c r="Q203" s="306"/>
      <c r="R203" s="306"/>
      <c r="S203" s="306"/>
      <c r="T203" s="307"/>
      <c r="U203" s="309">
        <v>76000</v>
      </c>
      <c r="V203" s="306"/>
      <c r="W203" s="307"/>
      <c r="X203" s="309">
        <v>0</v>
      </c>
      <c r="Y203" s="306"/>
      <c r="Z203" s="306"/>
      <c r="AA203" s="307"/>
      <c r="AB203" s="305" t="s">
        <v>33</v>
      </c>
      <c r="AC203" s="306"/>
      <c r="AD203" s="307"/>
    </row>
    <row r="204" spans="2:30" ht="15">
      <c r="B204" s="308" t="s">
        <v>316</v>
      </c>
      <c r="C204" s="306"/>
      <c r="D204" s="307"/>
      <c r="E204" s="11" t="s">
        <v>29</v>
      </c>
      <c r="F204" s="308" t="s">
        <v>409</v>
      </c>
      <c r="G204" s="306"/>
      <c r="H204" s="306"/>
      <c r="I204" s="307"/>
      <c r="J204" s="305">
        <v>63612</v>
      </c>
      <c r="K204" s="306"/>
      <c r="L204" s="307"/>
      <c r="M204" s="308" t="s">
        <v>31</v>
      </c>
      <c r="N204" s="306"/>
      <c r="O204" s="307"/>
      <c r="P204" s="308" t="s">
        <v>410</v>
      </c>
      <c r="Q204" s="306"/>
      <c r="R204" s="306"/>
      <c r="S204" s="306"/>
      <c r="T204" s="307"/>
      <c r="U204" s="309">
        <v>137442</v>
      </c>
      <c r="V204" s="306"/>
      <c r="W204" s="307"/>
      <c r="X204" s="309">
        <v>0</v>
      </c>
      <c r="Y204" s="306"/>
      <c r="Z204" s="306"/>
      <c r="AA204" s="307"/>
      <c r="AB204" s="305" t="s">
        <v>33</v>
      </c>
      <c r="AC204" s="306"/>
      <c r="AD204" s="307"/>
    </row>
    <row r="205" spans="2:30" ht="15">
      <c r="B205" s="308" t="s">
        <v>316</v>
      </c>
      <c r="C205" s="306"/>
      <c r="D205" s="307"/>
      <c r="E205" s="11" t="s">
        <v>29</v>
      </c>
      <c r="F205" s="308" t="s">
        <v>411</v>
      </c>
      <c r="G205" s="306"/>
      <c r="H205" s="306"/>
      <c r="I205" s="307"/>
      <c r="J205" s="305">
        <v>63613</v>
      </c>
      <c r="K205" s="306"/>
      <c r="L205" s="307"/>
      <c r="M205" s="308" t="s">
        <v>31</v>
      </c>
      <c r="N205" s="306"/>
      <c r="O205" s="307"/>
      <c r="P205" s="308" t="s">
        <v>412</v>
      </c>
      <c r="Q205" s="306"/>
      <c r="R205" s="306"/>
      <c r="S205" s="306"/>
      <c r="T205" s="307"/>
      <c r="U205" s="309">
        <v>54500</v>
      </c>
      <c r="V205" s="306"/>
      <c r="W205" s="307"/>
      <c r="X205" s="309">
        <v>0</v>
      </c>
      <c r="Y205" s="306"/>
      <c r="Z205" s="306"/>
      <c r="AA205" s="307"/>
      <c r="AB205" s="305" t="s">
        <v>33</v>
      </c>
      <c r="AC205" s="306"/>
      <c r="AD205" s="307"/>
    </row>
    <row r="206" spans="2:30" ht="15">
      <c r="B206" s="308" t="s">
        <v>316</v>
      </c>
      <c r="C206" s="306"/>
      <c r="D206" s="307"/>
      <c r="E206" s="11" t="s">
        <v>29</v>
      </c>
      <c r="F206" s="308" t="s">
        <v>413</v>
      </c>
      <c r="G206" s="306"/>
      <c r="H206" s="306"/>
      <c r="I206" s="307"/>
      <c r="J206" s="305">
        <v>63614</v>
      </c>
      <c r="K206" s="306"/>
      <c r="L206" s="307"/>
      <c r="M206" s="308" t="s">
        <v>31</v>
      </c>
      <c r="N206" s="306"/>
      <c r="O206" s="307"/>
      <c r="P206" s="308" t="s">
        <v>414</v>
      </c>
      <c r="Q206" s="306"/>
      <c r="R206" s="306"/>
      <c r="S206" s="306"/>
      <c r="T206" s="307"/>
      <c r="U206" s="309">
        <v>356900</v>
      </c>
      <c r="V206" s="306"/>
      <c r="W206" s="307"/>
      <c r="X206" s="309">
        <v>0</v>
      </c>
      <c r="Y206" s="306"/>
      <c r="Z206" s="306"/>
      <c r="AA206" s="307"/>
      <c r="AB206" s="305" t="s">
        <v>33</v>
      </c>
      <c r="AC206" s="306"/>
      <c r="AD206" s="307"/>
    </row>
    <row r="207" spans="2:30" ht="15">
      <c r="B207" s="308" t="s">
        <v>316</v>
      </c>
      <c r="C207" s="306"/>
      <c r="D207" s="307"/>
      <c r="E207" s="11" t="s">
        <v>29</v>
      </c>
      <c r="F207" s="308" t="s">
        <v>415</v>
      </c>
      <c r="G207" s="306"/>
      <c r="H207" s="306"/>
      <c r="I207" s="307"/>
      <c r="J207" s="305">
        <v>63615</v>
      </c>
      <c r="K207" s="306"/>
      <c r="L207" s="307"/>
      <c r="M207" s="308" t="s">
        <v>31</v>
      </c>
      <c r="N207" s="306"/>
      <c r="O207" s="307"/>
      <c r="P207" s="308" t="s">
        <v>416</v>
      </c>
      <c r="Q207" s="306"/>
      <c r="R207" s="306"/>
      <c r="S207" s="306"/>
      <c r="T207" s="307"/>
      <c r="U207" s="309">
        <v>273000</v>
      </c>
      <c r="V207" s="306"/>
      <c r="W207" s="307"/>
      <c r="X207" s="309">
        <v>0</v>
      </c>
      <c r="Y207" s="306"/>
      <c r="Z207" s="306"/>
      <c r="AA207" s="307"/>
      <c r="AB207" s="305" t="s">
        <v>33</v>
      </c>
      <c r="AC207" s="306"/>
      <c r="AD207" s="307"/>
    </row>
    <row r="208" spans="2:30" ht="15">
      <c r="B208" s="308" t="s">
        <v>316</v>
      </c>
      <c r="C208" s="306"/>
      <c r="D208" s="307"/>
      <c r="E208" s="11" t="s">
        <v>29</v>
      </c>
      <c r="F208" s="308" t="s">
        <v>417</v>
      </c>
      <c r="G208" s="306"/>
      <c r="H208" s="306"/>
      <c r="I208" s="307"/>
      <c r="J208" s="305">
        <v>63616</v>
      </c>
      <c r="K208" s="306"/>
      <c r="L208" s="307"/>
      <c r="M208" s="308" t="s">
        <v>31</v>
      </c>
      <c r="N208" s="306"/>
      <c r="O208" s="307"/>
      <c r="P208" s="308" t="s">
        <v>418</v>
      </c>
      <c r="Q208" s="306"/>
      <c r="R208" s="306"/>
      <c r="S208" s="306"/>
      <c r="T208" s="307"/>
      <c r="U208" s="309">
        <v>297583</v>
      </c>
      <c r="V208" s="306"/>
      <c r="W208" s="307"/>
      <c r="X208" s="309">
        <v>0</v>
      </c>
      <c r="Y208" s="306"/>
      <c r="Z208" s="306"/>
      <c r="AA208" s="307"/>
      <c r="AB208" s="305" t="s">
        <v>33</v>
      </c>
      <c r="AC208" s="306"/>
      <c r="AD208" s="307"/>
    </row>
    <row r="209" spans="2:30" ht="15">
      <c r="B209" s="308" t="s">
        <v>316</v>
      </c>
      <c r="C209" s="306"/>
      <c r="D209" s="307"/>
      <c r="E209" s="11" t="s">
        <v>29</v>
      </c>
      <c r="F209" s="308" t="s">
        <v>419</v>
      </c>
      <c r="G209" s="306"/>
      <c r="H209" s="306"/>
      <c r="I209" s="307"/>
      <c r="J209" s="305">
        <v>63617</v>
      </c>
      <c r="K209" s="306"/>
      <c r="L209" s="307"/>
      <c r="M209" s="308" t="s">
        <v>31</v>
      </c>
      <c r="N209" s="306"/>
      <c r="O209" s="307"/>
      <c r="P209" s="308" t="s">
        <v>420</v>
      </c>
      <c r="Q209" s="306"/>
      <c r="R209" s="306"/>
      <c r="S209" s="306"/>
      <c r="T209" s="307"/>
      <c r="U209" s="309">
        <v>244797</v>
      </c>
      <c r="V209" s="306"/>
      <c r="W209" s="307"/>
      <c r="X209" s="309">
        <v>0</v>
      </c>
      <c r="Y209" s="306"/>
      <c r="Z209" s="306"/>
      <c r="AA209" s="307"/>
      <c r="AB209" s="305" t="s">
        <v>33</v>
      </c>
      <c r="AC209" s="306"/>
      <c r="AD209" s="307"/>
    </row>
    <row r="210" spans="2:30" ht="15">
      <c r="B210" s="308" t="s">
        <v>316</v>
      </c>
      <c r="C210" s="306"/>
      <c r="D210" s="307"/>
      <c r="E210" s="11" t="s">
        <v>29</v>
      </c>
      <c r="F210" s="308" t="s">
        <v>421</v>
      </c>
      <c r="G210" s="306"/>
      <c r="H210" s="306"/>
      <c r="I210" s="307"/>
      <c r="J210" s="305">
        <v>63618</v>
      </c>
      <c r="K210" s="306"/>
      <c r="L210" s="307"/>
      <c r="M210" s="308" t="s">
        <v>31</v>
      </c>
      <c r="N210" s="306"/>
      <c r="O210" s="307"/>
      <c r="P210" s="308" t="s">
        <v>422</v>
      </c>
      <c r="Q210" s="306"/>
      <c r="R210" s="306"/>
      <c r="S210" s="306"/>
      <c r="T210" s="307"/>
      <c r="U210" s="309">
        <v>193245</v>
      </c>
      <c r="V210" s="306"/>
      <c r="W210" s="307"/>
      <c r="X210" s="309">
        <v>0</v>
      </c>
      <c r="Y210" s="306"/>
      <c r="Z210" s="306"/>
      <c r="AA210" s="307"/>
      <c r="AB210" s="305" t="s">
        <v>33</v>
      </c>
      <c r="AC210" s="306"/>
      <c r="AD210" s="307"/>
    </row>
    <row r="211" spans="2:30" ht="15">
      <c r="B211" s="308" t="s">
        <v>316</v>
      </c>
      <c r="C211" s="306"/>
      <c r="D211" s="307"/>
      <c r="E211" s="11" t="s">
        <v>29</v>
      </c>
      <c r="F211" s="308" t="s">
        <v>423</v>
      </c>
      <c r="G211" s="306"/>
      <c r="H211" s="306"/>
      <c r="I211" s="307"/>
      <c r="J211" s="305">
        <v>63619</v>
      </c>
      <c r="K211" s="306"/>
      <c r="L211" s="307"/>
      <c r="M211" s="308" t="s">
        <v>31</v>
      </c>
      <c r="N211" s="306"/>
      <c r="O211" s="307"/>
      <c r="P211" s="308" t="s">
        <v>424</v>
      </c>
      <c r="Q211" s="306"/>
      <c r="R211" s="306"/>
      <c r="S211" s="306"/>
      <c r="T211" s="307"/>
      <c r="U211" s="309">
        <v>179270</v>
      </c>
      <c r="V211" s="306"/>
      <c r="W211" s="307"/>
      <c r="X211" s="309">
        <v>0</v>
      </c>
      <c r="Y211" s="306"/>
      <c r="Z211" s="306"/>
      <c r="AA211" s="307"/>
      <c r="AB211" s="305" t="s">
        <v>33</v>
      </c>
      <c r="AC211" s="306"/>
      <c r="AD211" s="307"/>
    </row>
    <row r="212" spans="2:30" ht="15">
      <c r="B212" s="308" t="s">
        <v>316</v>
      </c>
      <c r="C212" s="306"/>
      <c r="D212" s="307"/>
      <c r="E212" s="11" t="s">
        <v>29</v>
      </c>
      <c r="F212" s="308" t="s">
        <v>425</v>
      </c>
      <c r="G212" s="306"/>
      <c r="H212" s="306"/>
      <c r="I212" s="307"/>
      <c r="J212" s="305">
        <v>63620</v>
      </c>
      <c r="K212" s="306"/>
      <c r="L212" s="307"/>
      <c r="M212" s="308" t="s">
        <v>31</v>
      </c>
      <c r="N212" s="306"/>
      <c r="O212" s="307"/>
      <c r="P212" s="308" t="s">
        <v>426</v>
      </c>
      <c r="Q212" s="306"/>
      <c r="R212" s="306"/>
      <c r="S212" s="306"/>
      <c r="T212" s="307"/>
      <c r="U212" s="309">
        <v>148791</v>
      </c>
      <c r="V212" s="306"/>
      <c r="W212" s="307"/>
      <c r="X212" s="309">
        <v>0</v>
      </c>
      <c r="Y212" s="306"/>
      <c r="Z212" s="306"/>
      <c r="AA212" s="307"/>
      <c r="AB212" s="305" t="s">
        <v>33</v>
      </c>
      <c r="AC212" s="306"/>
      <c r="AD212" s="307"/>
    </row>
    <row r="213" spans="2:30" ht="15">
      <c r="B213" s="308" t="s">
        <v>316</v>
      </c>
      <c r="C213" s="306"/>
      <c r="D213" s="307"/>
      <c r="E213" s="11" t="s">
        <v>29</v>
      </c>
      <c r="F213" s="308" t="s">
        <v>427</v>
      </c>
      <c r="G213" s="306"/>
      <c r="H213" s="306"/>
      <c r="I213" s="307"/>
      <c r="J213" s="305">
        <v>63621</v>
      </c>
      <c r="K213" s="306"/>
      <c r="L213" s="307"/>
      <c r="M213" s="308" t="s">
        <v>31</v>
      </c>
      <c r="N213" s="306"/>
      <c r="O213" s="307"/>
      <c r="P213" s="308" t="s">
        <v>428</v>
      </c>
      <c r="Q213" s="306"/>
      <c r="R213" s="306"/>
      <c r="S213" s="306"/>
      <c r="T213" s="307"/>
      <c r="U213" s="309">
        <v>166110</v>
      </c>
      <c r="V213" s="306"/>
      <c r="W213" s="307"/>
      <c r="X213" s="309">
        <v>0</v>
      </c>
      <c r="Y213" s="306"/>
      <c r="Z213" s="306"/>
      <c r="AA213" s="307"/>
      <c r="AB213" s="305" t="s">
        <v>33</v>
      </c>
      <c r="AC213" s="306"/>
      <c r="AD213" s="307"/>
    </row>
    <row r="214" spans="2:30" ht="15">
      <c r="B214" s="308" t="s">
        <v>316</v>
      </c>
      <c r="C214" s="306"/>
      <c r="D214" s="307"/>
      <c r="E214" s="11" t="s">
        <v>29</v>
      </c>
      <c r="F214" s="308" t="s">
        <v>429</v>
      </c>
      <c r="G214" s="306"/>
      <c r="H214" s="306"/>
      <c r="I214" s="307"/>
      <c r="J214" s="305">
        <v>63622</v>
      </c>
      <c r="K214" s="306"/>
      <c r="L214" s="307"/>
      <c r="M214" s="308" t="s">
        <v>31</v>
      </c>
      <c r="N214" s="306"/>
      <c r="O214" s="307"/>
      <c r="P214" s="308" t="s">
        <v>430</v>
      </c>
      <c r="Q214" s="306"/>
      <c r="R214" s="306"/>
      <c r="S214" s="306"/>
      <c r="T214" s="307"/>
      <c r="U214" s="309">
        <v>553668</v>
      </c>
      <c r="V214" s="306"/>
      <c r="W214" s="307"/>
      <c r="X214" s="309">
        <v>0</v>
      </c>
      <c r="Y214" s="306"/>
      <c r="Z214" s="306"/>
      <c r="AA214" s="307"/>
      <c r="AB214" s="305" t="s">
        <v>33</v>
      </c>
      <c r="AC214" s="306"/>
      <c r="AD214" s="307"/>
    </row>
    <row r="215" spans="2:30" ht="15">
      <c r="B215" s="308" t="s">
        <v>316</v>
      </c>
      <c r="C215" s="306"/>
      <c r="D215" s="307"/>
      <c r="E215" s="11" t="s">
        <v>29</v>
      </c>
      <c r="F215" s="308" t="s">
        <v>431</v>
      </c>
      <c r="G215" s="306"/>
      <c r="H215" s="306"/>
      <c r="I215" s="307"/>
      <c r="J215" s="305">
        <v>63623</v>
      </c>
      <c r="K215" s="306"/>
      <c r="L215" s="307"/>
      <c r="M215" s="308" t="s">
        <v>31</v>
      </c>
      <c r="N215" s="306"/>
      <c r="O215" s="307"/>
      <c r="P215" s="308" t="s">
        <v>432</v>
      </c>
      <c r="Q215" s="306"/>
      <c r="R215" s="306"/>
      <c r="S215" s="306"/>
      <c r="T215" s="307"/>
      <c r="U215" s="309">
        <v>534100</v>
      </c>
      <c r="V215" s="306"/>
      <c r="W215" s="307"/>
      <c r="X215" s="309">
        <v>0</v>
      </c>
      <c r="Y215" s="306"/>
      <c r="Z215" s="306"/>
      <c r="AA215" s="307"/>
      <c r="AB215" s="305" t="s">
        <v>33</v>
      </c>
      <c r="AC215" s="306"/>
      <c r="AD215" s="307"/>
    </row>
    <row r="216" spans="2:30" ht="15">
      <c r="B216" s="308" t="s">
        <v>316</v>
      </c>
      <c r="C216" s="306"/>
      <c r="D216" s="307"/>
      <c r="E216" s="11" t="s">
        <v>29</v>
      </c>
      <c r="F216" s="308" t="s">
        <v>433</v>
      </c>
      <c r="G216" s="306"/>
      <c r="H216" s="306"/>
      <c r="I216" s="307"/>
      <c r="J216" s="305">
        <v>63624</v>
      </c>
      <c r="K216" s="306"/>
      <c r="L216" s="307"/>
      <c r="M216" s="308" t="s">
        <v>31</v>
      </c>
      <c r="N216" s="306"/>
      <c r="O216" s="307"/>
      <c r="P216" s="308" t="s">
        <v>434</v>
      </c>
      <c r="Q216" s="306"/>
      <c r="R216" s="306"/>
      <c r="S216" s="306"/>
      <c r="T216" s="307"/>
      <c r="U216" s="309">
        <v>446758</v>
      </c>
      <c r="V216" s="306"/>
      <c r="W216" s="307"/>
      <c r="X216" s="309">
        <v>0</v>
      </c>
      <c r="Y216" s="306"/>
      <c r="Z216" s="306"/>
      <c r="AA216" s="307"/>
      <c r="AB216" s="305" t="s">
        <v>33</v>
      </c>
      <c r="AC216" s="306"/>
      <c r="AD216" s="307"/>
    </row>
    <row r="217" spans="2:30" ht="15">
      <c r="B217" s="308" t="s">
        <v>316</v>
      </c>
      <c r="C217" s="306"/>
      <c r="D217" s="307"/>
      <c r="E217" s="11" t="s">
        <v>29</v>
      </c>
      <c r="F217" s="308" t="s">
        <v>435</v>
      </c>
      <c r="G217" s="306"/>
      <c r="H217" s="306"/>
      <c r="I217" s="307"/>
      <c r="J217" s="305">
        <v>63625</v>
      </c>
      <c r="K217" s="306"/>
      <c r="L217" s="307"/>
      <c r="M217" s="308" t="s">
        <v>31</v>
      </c>
      <c r="N217" s="306"/>
      <c r="O217" s="307"/>
      <c r="P217" s="308" t="s">
        <v>436</v>
      </c>
      <c r="Q217" s="306"/>
      <c r="R217" s="306"/>
      <c r="S217" s="306"/>
      <c r="T217" s="307"/>
      <c r="U217" s="309">
        <v>460000</v>
      </c>
      <c r="V217" s="306"/>
      <c r="W217" s="307"/>
      <c r="X217" s="309">
        <v>0</v>
      </c>
      <c r="Y217" s="306"/>
      <c r="Z217" s="306"/>
      <c r="AA217" s="307"/>
      <c r="AB217" s="305" t="s">
        <v>33</v>
      </c>
      <c r="AC217" s="306"/>
      <c r="AD217" s="307"/>
    </row>
    <row r="218" spans="2:30" ht="15">
      <c r="B218" s="308" t="s">
        <v>316</v>
      </c>
      <c r="C218" s="306"/>
      <c r="D218" s="307"/>
      <c r="E218" s="11" t="s">
        <v>29</v>
      </c>
      <c r="F218" s="308" t="s">
        <v>437</v>
      </c>
      <c r="G218" s="306"/>
      <c r="H218" s="306"/>
      <c r="I218" s="307"/>
      <c r="J218" s="305">
        <v>63626</v>
      </c>
      <c r="K218" s="306"/>
      <c r="L218" s="307"/>
      <c r="M218" s="308" t="s">
        <v>31</v>
      </c>
      <c r="N218" s="306"/>
      <c r="O218" s="307"/>
      <c r="P218" s="308" t="s">
        <v>438</v>
      </c>
      <c r="Q218" s="306"/>
      <c r="R218" s="306"/>
      <c r="S218" s="306"/>
      <c r="T218" s="307"/>
      <c r="U218" s="309">
        <v>685333</v>
      </c>
      <c r="V218" s="306"/>
      <c r="W218" s="307"/>
      <c r="X218" s="309">
        <v>0</v>
      </c>
      <c r="Y218" s="306"/>
      <c r="Z218" s="306"/>
      <c r="AA218" s="307"/>
      <c r="AB218" s="305" t="s">
        <v>33</v>
      </c>
      <c r="AC218" s="306"/>
      <c r="AD218" s="307"/>
    </row>
    <row r="219" spans="2:30" ht="15">
      <c r="B219" s="308" t="s">
        <v>316</v>
      </c>
      <c r="C219" s="306"/>
      <c r="D219" s="307"/>
      <c r="E219" s="11" t="s">
        <v>29</v>
      </c>
      <c r="F219" s="308" t="s">
        <v>439</v>
      </c>
      <c r="G219" s="306"/>
      <c r="H219" s="306"/>
      <c r="I219" s="307"/>
      <c r="J219" s="305">
        <v>63627</v>
      </c>
      <c r="K219" s="306"/>
      <c r="L219" s="307"/>
      <c r="M219" s="308" t="s">
        <v>31</v>
      </c>
      <c r="N219" s="306"/>
      <c r="O219" s="307"/>
      <c r="P219" s="308" t="s">
        <v>440</v>
      </c>
      <c r="Q219" s="306"/>
      <c r="R219" s="306"/>
      <c r="S219" s="306"/>
      <c r="T219" s="307"/>
      <c r="U219" s="309">
        <v>519900</v>
      </c>
      <c r="V219" s="306"/>
      <c r="W219" s="307"/>
      <c r="X219" s="309">
        <v>0</v>
      </c>
      <c r="Y219" s="306"/>
      <c r="Z219" s="306"/>
      <c r="AA219" s="307"/>
      <c r="AB219" s="305" t="s">
        <v>33</v>
      </c>
      <c r="AC219" s="306"/>
      <c r="AD219" s="307"/>
    </row>
    <row r="220" spans="2:30" ht="15">
      <c r="B220" s="308" t="s">
        <v>316</v>
      </c>
      <c r="C220" s="306"/>
      <c r="D220" s="307"/>
      <c r="E220" s="11" t="s">
        <v>29</v>
      </c>
      <c r="F220" s="308" t="s">
        <v>441</v>
      </c>
      <c r="G220" s="306"/>
      <c r="H220" s="306"/>
      <c r="I220" s="307"/>
      <c r="J220" s="305">
        <v>63628</v>
      </c>
      <c r="K220" s="306"/>
      <c r="L220" s="307"/>
      <c r="M220" s="308" t="s">
        <v>31</v>
      </c>
      <c r="N220" s="306"/>
      <c r="O220" s="307"/>
      <c r="P220" s="308" t="s">
        <v>442</v>
      </c>
      <c r="Q220" s="306"/>
      <c r="R220" s="306"/>
      <c r="S220" s="306"/>
      <c r="T220" s="307"/>
      <c r="U220" s="309">
        <v>518928</v>
      </c>
      <c r="V220" s="306"/>
      <c r="W220" s="307"/>
      <c r="X220" s="309">
        <v>0</v>
      </c>
      <c r="Y220" s="306"/>
      <c r="Z220" s="306"/>
      <c r="AA220" s="307"/>
      <c r="AB220" s="305" t="s">
        <v>33</v>
      </c>
      <c r="AC220" s="306"/>
      <c r="AD220" s="307"/>
    </row>
    <row r="221" spans="2:30" ht="15">
      <c r="B221" s="308" t="s">
        <v>316</v>
      </c>
      <c r="C221" s="306"/>
      <c r="D221" s="307"/>
      <c r="E221" s="11" t="s">
        <v>29</v>
      </c>
      <c r="F221" s="308" t="s">
        <v>443</v>
      </c>
      <c r="G221" s="306"/>
      <c r="H221" s="306"/>
      <c r="I221" s="307"/>
      <c r="J221" s="305">
        <v>63629</v>
      </c>
      <c r="K221" s="306"/>
      <c r="L221" s="307"/>
      <c r="M221" s="308" t="s">
        <v>31</v>
      </c>
      <c r="N221" s="306"/>
      <c r="O221" s="307"/>
      <c r="P221" s="308" t="s">
        <v>444</v>
      </c>
      <c r="Q221" s="306"/>
      <c r="R221" s="306"/>
      <c r="S221" s="306"/>
      <c r="T221" s="307"/>
      <c r="U221" s="309">
        <v>576306</v>
      </c>
      <c r="V221" s="306"/>
      <c r="W221" s="307"/>
      <c r="X221" s="309">
        <v>0</v>
      </c>
      <c r="Y221" s="306"/>
      <c r="Z221" s="306"/>
      <c r="AA221" s="307"/>
      <c r="AB221" s="305" t="s">
        <v>33</v>
      </c>
      <c r="AC221" s="306"/>
      <c r="AD221" s="307"/>
    </row>
    <row r="222" spans="2:30" ht="15">
      <c r="B222" s="308" t="s">
        <v>316</v>
      </c>
      <c r="C222" s="306"/>
      <c r="D222" s="307"/>
      <c r="E222" s="11" t="s">
        <v>29</v>
      </c>
      <c r="F222" s="308" t="s">
        <v>445</v>
      </c>
      <c r="G222" s="306"/>
      <c r="H222" s="306"/>
      <c r="I222" s="307"/>
      <c r="J222" s="305">
        <v>63638</v>
      </c>
      <c r="K222" s="306"/>
      <c r="L222" s="307"/>
      <c r="M222" s="308" t="s">
        <v>31</v>
      </c>
      <c r="N222" s="306"/>
      <c r="O222" s="307"/>
      <c r="P222" s="308" t="s">
        <v>446</v>
      </c>
      <c r="Q222" s="306"/>
      <c r="R222" s="306"/>
      <c r="S222" s="306"/>
      <c r="T222" s="307"/>
      <c r="U222" s="309">
        <v>258927900</v>
      </c>
      <c r="V222" s="306"/>
      <c r="W222" s="307"/>
      <c r="X222" s="309">
        <v>0</v>
      </c>
      <c r="Y222" s="306"/>
      <c r="Z222" s="306"/>
      <c r="AA222" s="307"/>
      <c r="AB222" s="305" t="s">
        <v>33</v>
      </c>
      <c r="AC222" s="306"/>
      <c r="AD222" s="307"/>
    </row>
    <row r="223" spans="2:30" ht="15">
      <c r="B223" s="308" t="s">
        <v>316</v>
      </c>
      <c r="C223" s="306"/>
      <c r="D223" s="307"/>
      <c r="E223" s="11" t="s">
        <v>29</v>
      </c>
      <c r="F223" s="308" t="s">
        <v>447</v>
      </c>
      <c r="G223" s="306"/>
      <c r="H223" s="306"/>
      <c r="I223" s="307"/>
      <c r="J223" s="305">
        <v>63639</v>
      </c>
      <c r="K223" s="306"/>
      <c r="L223" s="307"/>
      <c r="M223" s="308" t="s">
        <v>31</v>
      </c>
      <c r="N223" s="306"/>
      <c r="O223" s="307"/>
      <c r="P223" s="308" t="s">
        <v>448</v>
      </c>
      <c r="Q223" s="306"/>
      <c r="R223" s="306"/>
      <c r="S223" s="306"/>
      <c r="T223" s="307"/>
      <c r="U223" s="309">
        <v>195619200</v>
      </c>
      <c r="V223" s="306"/>
      <c r="W223" s="307"/>
      <c r="X223" s="309">
        <v>0</v>
      </c>
      <c r="Y223" s="306"/>
      <c r="Z223" s="306"/>
      <c r="AA223" s="307"/>
      <c r="AB223" s="305" t="s">
        <v>33</v>
      </c>
      <c r="AC223" s="306"/>
      <c r="AD223" s="307"/>
    </row>
    <row r="224" spans="2:30" ht="15">
      <c r="B224" s="308" t="s">
        <v>316</v>
      </c>
      <c r="C224" s="306"/>
      <c r="D224" s="307"/>
      <c r="E224" s="11" t="s">
        <v>29</v>
      </c>
      <c r="F224" s="308" t="s">
        <v>449</v>
      </c>
      <c r="G224" s="306"/>
      <c r="H224" s="306"/>
      <c r="I224" s="307"/>
      <c r="J224" s="305">
        <v>63640</v>
      </c>
      <c r="K224" s="306"/>
      <c r="L224" s="307"/>
      <c r="M224" s="308" t="s">
        <v>31</v>
      </c>
      <c r="N224" s="306"/>
      <c r="O224" s="307"/>
      <c r="P224" s="308" t="s">
        <v>450</v>
      </c>
      <c r="Q224" s="306"/>
      <c r="R224" s="306"/>
      <c r="S224" s="306"/>
      <c r="T224" s="307"/>
      <c r="U224" s="309">
        <v>264308300</v>
      </c>
      <c r="V224" s="306"/>
      <c r="W224" s="307"/>
      <c r="X224" s="309">
        <v>0</v>
      </c>
      <c r="Y224" s="306"/>
      <c r="Z224" s="306"/>
      <c r="AA224" s="307"/>
      <c r="AB224" s="305" t="s">
        <v>33</v>
      </c>
      <c r="AC224" s="306"/>
      <c r="AD224" s="307"/>
    </row>
    <row r="225" spans="2:30" ht="15">
      <c r="B225" s="308" t="s">
        <v>316</v>
      </c>
      <c r="C225" s="306"/>
      <c r="D225" s="307"/>
      <c r="E225" s="11" t="s">
        <v>29</v>
      </c>
      <c r="F225" s="308" t="s">
        <v>451</v>
      </c>
      <c r="G225" s="306"/>
      <c r="H225" s="306"/>
      <c r="I225" s="307"/>
      <c r="J225" s="305">
        <v>63641</v>
      </c>
      <c r="K225" s="306"/>
      <c r="L225" s="307"/>
      <c r="M225" s="308" t="s">
        <v>31</v>
      </c>
      <c r="N225" s="306"/>
      <c r="O225" s="307"/>
      <c r="P225" s="308" t="s">
        <v>452</v>
      </c>
      <c r="Q225" s="306"/>
      <c r="R225" s="306"/>
      <c r="S225" s="306"/>
      <c r="T225" s="307"/>
      <c r="U225" s="309">
        <v>156745900</v>
      </c>
      <c r="V225" s="306"/>
      <c r="W225" s="307"/>
      <c r="X225" s="309">
        <v>0</v>
      </c>
      <c r="Y225" s="306"/>
      <c r="Z225" s="306"/>
      <c r="AA225" s="307"/>
      <c r="AB225" s="305" t="s">
        <v>33</v>
      </c>
      <c r="AC225" s="306"/>
      <c r="AD225" s="307"/>
    </row>
    <row r="226" spans="2:30" ht="15">
      <c r="B226" s="308" t="s">
        <v>316</v>
      </c>
      <c r="C226" s="306"/>
      <c r="D226" s="307"/>
      <c r="E226" s="11" t="s">
        <v>29</v>
      </c>
      <c r="F226" s="308" t="s">
        <v>453</v>
      </c>
      <c r="G226" s="306"/>
      <c r="H226" s="306"/>
      <c r="I226" s="307"/>
      <c r="J226" s="305">
        <v>63642</v>
      </c>
      <c r="K226" s="306"/>
      <c r="L226" s="307"/>
      <c r="M226" s="308" t="s">
        <v>31</v>
      </c>
      <c r="N226" s="306"/>
      <c r="O226" s="307"/>
      <c r="P226" s="308" t="s">
        <v>454</v>
      </c>
      <c r="Q226" s="306"/>
      <c r="R226" s="306"/>
      <c r="S226" s="306"/>
      <c r="T226" s="307"/>
      <c r="U226" s="309">
        <v>399999600</v>
      </c>
      <c r="V226" s="306"/>
      <c r="W226" s="307"/>
      <c r="X226" s="309">
        <v>0</v>
      </c>
      <c r="Y226" s="306"/>
      <c r="Z226" s="306"/>
      <c r="AA226" s="307"/>
      <c r="AB226" s="305" t="s">
        <v>33</v>
      </c>
      <c r="AC226" s="306"/>
      <c r="AD226" s="307"/>
    </row>
    <row r="227" spans="2:30" ht="15">
      <c r="B227" s="308" t="s">
        <v>316</v>
      </c>
      <c r="C227" s="306"/>
      <c r="D227" s="307"/>
      <c r="E227" s="11" t="s">
        <v>29</v>
      </c>
      <c r="F227" s="308" t="s">
        <v>455</v>
      </c>
      <c r="G227" s="306"/>
      <c r="H227" s="306"/>
      <c r="I227" s="307"/>
      <c r="J227" s="305">
        <v>63643</v>
      </c>
      <c r="K227" s="306"/>
      <c r="L227" s="307"/>
      <c r="M227" s="308" t="s">
        <v>31</v>
      </c>
      <c r="N227" s="306"/>
      <c r="O227" s="307"/>
      <c r="P227" s="308" t="s">
        <v>456</v>
      </c>
      <c r="Q227" s="306"/>
      <c r="R227" s="306"/>
      <c r="S227" s="306"/>
      <c r="T227" s="307"/>
      <c r="U227" s="309">
        <v>469497500</v>
      </c>
      <c r="V227" s="306"/>
      <c r="W227" s="307"/>
      <c r="X227" s="309">
        <v>0</v>
      </c>
      <c r="Y227" s="306"/>
      <c r="Z227" s="306"/>
      <c r="AA227" s="307"/>
      <c r="AB227" s="305" t="s">
        <v>33</v>
      </c>
      <c r="AC227" s="306"/>
      <c r="AD227" s="307"/>
    </row>
    <row r="228" spans="2:30" ht="15">
      <c r="B228" s="308" t="s">
        <v>316</v>
      </c>
      <c r="C228" s="306"/>
      <c r="D228" s="307"/>
      <c r="E228" s="11" t="s">
        <v>29</v>
      </c>
      <c r="F228" s="308" t="s">
        <v>457</v>
      </c>
      <c r="G228" s="306"/>
      <c r="H228" s="306"/>
      <c r="I228" s="307"/>
      <c r="J228" s="305">
        <v>63644</v>
      </c>
      <c r="K228" s="306"/>
      <c r="L228" s="307"/>
      <c r="M228" s="308" t="s">
        <v>31</v>
      </c>
      <c r="N228" s="306"/>
      <c r="O228" s="307"/>
      <c r="P228" s="308" t="s">
        <v>458</v>
      </c>
      <c r="Q228" s="306"/>
      <c r="R228" s="306"/>
      <c r="S228" s="306"/>
      <c r="T228" s="307"/>
      <c r="U228" s="309">
        <v>1242703700</v>
      </c>
      <c r="V228" s="306"/>
      <c r="W228" s="307"/>
      <c r="X228" s="309">
        <v>0</v>
      </c>
      <c r="Y228" s="306"/>
      <c r="Z228" s="306"/>
      <c r="AA228" s="307"/>
      <c r="AB228" s="305" t="s">
        <v>33</v>
      </c>
      <c r="AC228" s="306"/>
      <c r="AD228" s="307"/>
    </row>
    <row r="229" spans="2:30" ht="15">
      <c r="B229" s="308" t="s">
        <v>316</v>
      </c>
      <c r="C229" s="306"/>
      <c r="D229" s="307"/>
      <c r="E229" s="11" t="s">
        <v>29</v>
      </c>
      <c r="F229" s="308" t="s">
        <v>459</v>
      </c>
      <c r="G229" s="306"/>
      <c r="H229" s="306"/>
      <c r="I229" s="307"/>
      <c r="J229" s="305">
        <v>63645</v>
      </c>
      <c r="K229" s="306"/>
      <c r="L229" s="307"/>
      <c r="M229" s="308" t="s">
        <v>31</v>
      </c>
      <c r="N229" s="306"/>
      <c r="O229" s="307"/>
      <c r="P229" s="308" t="s">
        <v>460</v>
      </c>
      <c r="Q229" s="306"/>
      <c r="R229" s="306"/>
      <c r="S229" s="306"/>
      <c r="T229" s="307"/>
      <c r="U229" s="309">
        <v>2373829400</v>
      </c>
      <c r="V229" s="306"/>
      <c r="W229" s="307"/>
      <c r="X229" s="309">
        <v>0</v>
      </c>
      <c r="Y229" s="306"/>
      <c r="Z229" s="306"/>
      <c r="AA229" s="307"/>
      <c r="AB229" s="305" t="s">
        <v>33</v>
      </c>
      <c r="AC229" s="306"/>
      <c r="AD229" s="307"/>
    </row>
    <row r="230" spans="2:30" ht="15">
      <c r="B230" s="308" t="s">
        <v>316</v>
      </c>
      <c r="C230" s="306"/>
      <c r="D230" s="307"/>
      <c r="E230" s="11" t="s">
        <v>29</v>
      </c>
      <c r="F230" s="308" t="s">
        <v>461</v>
      </c>
      <c r="G230" s="306"/>
      <c r="H230" s="306"/>
      <c r="I230" s="307"/>
      <c r="J230" s="305">
        <v>63646</v>
      </c>
      <c r="K230" s="306"/>
      <c r="L230" s="307"/>
      <c r="M230" s="308" t="s">
        <v>31</v>
      </c>
      <c r="N230" s="306"/>
      <c r="O230" s="307"/>
      <c r="P230" s="308" t="s">
        <v>462</v>
      </c>
      <c r="Q230" s="306"/>
      <c r="R230" s="306"/>
      <c r="S230" s="306"/>
      <c r="T230" s="307"/>
      <c r="U230" s="309">
        <v>819219500</v>
      </c>
      <c r="V230" s="306"/>
      <c r="W230" s="307"/>
      <c r="X230" s="309">
        <v>0</v>
      </c>
      <c r="Y230" s="306"/>
      <c r="Z230" s="306"/>
      <c r="AA230" s="307"/>
      <c r="AB230" s="305" t="s">
        <v>33</v>
      </c>
      <c r="AC230" s="306"/>
      <c r="AD230" s="307"/>
    </row>
    <row r="231" spans="2:30" ht="15">
      <c r="B231" s="308" t="s">
        <v>316</v>
      </c>
      <c r="C231" s="306"/>
      <c r="D231" s="307"/>
      <c r="E231" s="11" t="s">
        <v>29</v>
      </c>
      <c r="F231" s="308" t="s">
        <v>463</v>
      </c>
      <c r="G231" s="306"/>
      <c r="H231" s="306"/>
      <c r="I231" s="307"/>
      <c r="J231" s="305">
        <v>63647</v>
      </c>
      <c r="K231" s="306"/>
      <c r="L231" s="307"/>
      <c r="M231" s="308" t="s">
        <v>31</v>
      </c>
      <c r="N231" s="306"/>
      <c r="O231" s="307"/>
      <c r="P231" s="308" t="s">
        <v>464</v>
      </c>
      <c r="Q231" s="306"/>
      <c r="R231" s="306"/>
      <c r="S231" s="306"/>
      <c r="T231" s="307"/>
      <c r="U231" s="309">
        <v>600410500</v>
      </c>
      <c r="V231" s="306"/>
      <c r="W231" s="307"/>
      <c r="X231" s="309">
        <v>0</v>
      </c>
      <c r="Y231" s="306"/>
      <c r="Z231" s="306"/>
      <c r="AA231" s="307"/>
      <c r="AB231" s="305" t="s">
        <v>33</v>
      </c>
      <c r="AC231" s="306"/>
      <c r="AD231" s="307"/>
    </row>
    <row r="232" spans="2:30" ht="15">
      <c r="B232" s="308" t="s">
        <v>316</v>
      </c>
      <c r="C232" s="306"/>
      <c r="D232" s="307"/>
      <c r="E232" s="11" t="s">
        <v>29</v>
      </c>
      <c r="F232" s="308" t="s">
        <v>465</v>
      </c>
      <c r="G232" s="306"/>
      <c r="H232" s="306"/>
      <c r="I232" s="307"/>
      <c r="J232" s="305">
        <v>63648</v>
      </c>
      <c r="K232" s="306"/>
      <c r="L232" s="307"/>
      <c r="M232" s="308" t="s">
        <v>31</v>
      </c>
      <c r="N232" s="306"/>
      <c r="O232" s="307"/>
      <c r="P232" s="308" t="s">
        <v>466</v>
      </c>
      <c r="Q232" s="306"/>
      <c r="R232" s="306"/>
      <c r="S232" s="306"/>
      <c r="T232" s="307"/>
      <c r="U232" s="309">
        <v>240900000</v>
      </c>
      <c r="V232" s="306"/>
      <c r="W232" s="307"/>
      <c r="X232" s="309">
        <v>0</v>
      </c>
      <c r="Y232" s="306"/>
      <c r="Z232" s="306"/>
      <c r="AA232" s="307"/>
      <c r="AB232" s="305" t="s">
        <v>33</v>
      </c>
      <c r="AC232" s="306"/>
      <c r="AD232" s="307"/>
    </row>
    <row r="233" spans="2:30" ht="15">
      <c r="B233" s="308" t="s">
        <v>316</v>
      </c>
      <c r="C233" s="306"/>
      <c r="D233" s="307"/>
      <c r="E233" s="11" t="s">
        <v>29</v>
      </c>
      <c r="F233" s="308" t="s">
        <v>467</v>
      </c>
      <c r="G233" s="306"/>
      <c r="H233" s="306"/>
      <c r="I233" s="307"/>
      <c r="J233" s="305">
        <v>63649</v>
      </c>
      <c r="K233" s="306"/>
      <c r="L233" s="307"/>
      <c r="M233" s="308" t="s">
        <v>31</v>
      </c>
      <c r="N233" s="306"/>
      <c r="O233" s="307"/>
      <c r="P233" s="308" t="s">
        <v>468</v>
      </c>
      <c r="Q233" s="306"/>
      <c r="R233" s="306"/>
      <c r="S233" s="306"/>
      <c r="T233" s="307"/>
      <c r="U233" s="309">
        <v>131628700</v>
      </c>
      <c r="V233" s="306"/>
      <c r="W233" s="307"/>
      <c r="X233" s="309">
        <v>0</v>
      </c>
      <c r="Y233" s="306"/>
      <c r="Z233" s="306"/>
      <c r="AA233" s="307"/>
      <c r="AB233" s="305" t="s">
        <v>33</v>
      </c>
      <c r="AC233" s="306"/>
      <c r="AD233" s="307"/>
    </row>
    <row r="234" spans="2:30" ht="15">
      <c r="B234" s="308" t="s">
        <v>316</v>
      </c>
      <c r="C234" s="306"/>
      <c r="D234" s="307"/>
      <c r="E234" s="11" t="s">
        <v>29</v>
      </c>
      <c r="F234" s="308" t="s">
        <v>469</v>
      </c>
      <c r="G234" s="306"/>
      <c r="H234" s="306"/>
      <c r="I234" s="307"/>
      <c r="J234" s="305">
        <v>63650</v>
      </c>
      <c r="K234" s="306"/>
      <c r="L234" s="307"/>
      <c r="M234" s="308" t="s">
        <v>31</v>
      </c>
      <c r="N234" s="306"/>
      <c r="O234" s="307"/>
      <c r="P234" s="308" t="s">
        <v>470</v>
      </c>
      <c r="Q234" s="306"/>
      <c r="R234" s="306"/>
      <c r="S234" s="306"/>
      <c r="T234" s="307"/>
      <c r="U234" s="309">
        <v>126177700</v>
      </c>
      <c r="V234" s="306"/>
      <c r="W234" s="307"/>
      <c r="X234" s="309">
        <v>0</v>
      </c>
      <c r="Y234" s="306"/>
      <c r="Z234" s="306"/>
      <c r="AA234" s="307"/>
      <c r="AB234" s="305" t="s">
        <v>33</v>
      </c>
      <c r="AC234" s="306"/>
      <c r="AD234" s="307"/>
    </row>
    <row r="235" spans="2:30" ht="15">
      <c r="B235" s="308" t="s">
        <v>316</v>
      </c>
      <c r="C235" s="306"/>
      <c r="D235" s="307"/>
      <c r="E235" s="11" t="s">
        <v>29</v>
      </c>
      <c r="F235" s="308" t="s">
        <v>471</v>
      </c>
      <c r="G235" s="306"/>
      <c r="H235" s="306"/>
      <c r="I235" s="307"/>
      <c r="J235" s="305">
        <v>63678</v>
      </c>
      <c r="K235" s="306"/>
      <c r="L235" s="307"/>
      <c r="M235" s="308" t="s">
        <v>31</v>
      </c>
      <c r="N235" s="306"/>
      <c r="O235" s="307"/>
      <c r="P235" s="308" t="s">
        <v>472</v>
      </c>
      <c r="Q235" s="306"/>
      <c r="R235" s="306"/>
      <c r="S235" s="306"/>
      <c r="T235" s="307"/>
      <c r="U235" s="309">
        <v>51532800</v>
      </c>
      <c r="V235" s="306"/>
      <c r="W235" s="307"/>
      <c r="X235" s="309">
        <v>0</v>
      </c>
      <c r="Y235" s="306"/>
      <c r="Z235" s="306"/>
      <c r="AA235" s="307"/>
      <c r="AB235" s="305" t="s">
        <v>33</v>
      </c>
      <c r="AC235" s="306"/>
      <c r="AD235" s="307"/>
    </row>
    <row r="236" spans="2:30" ht="15">
      <c r="B236" s="308" t="s">
        <v>316</v>
      </c>
      <c r="C236" s="306"/>
      <c r="D236" s="307"/>
      <c r="E236" s="11" t="s">
        <v>29</v>
      </c>
      <c r="F236" s="308" t="s">
        <v>473</v>
      </c>
      <c r="G236" s="306"/>
      <c r="H236" s="306"/>
      <c r="I236" s="307"/>
      <c r="J236" s="305">
        <v>63679</v>
      </c>
      <c r="K236" s="306"/>
      <c r="L236" s="307"/>
      <c r="M236" s="308" t="s">
        <v>31</v>
      </c>
      <c r="N236" s="306"/>
      <c r="O236" s="307"/>
      <c r="P236" s="308" t="s">
        <v>474</v>
      </c>
      <c r="Q236" s="306"/>
      <c r="R236" s="306"/>
      <c r="S236" s="306"/>
      <c r="T236" s="307"/>
      <c r="U236" s="309">
        <v>56074600</v>
      </c>
      <c r="V236" s="306"/>
      <c r="W236" s="307"/>
      <c r="X236" s="309">
        <v>0</v>
      </c>
      <c r="Y236" s="306"/>
      <c r="Z236" s="306"/>
      <c r="AA236" s="307"/>
      <c r="AB236" s="305" t="s">
        <v>33</v>
      </c>
      <c r="AC236" s="306"/>
      <c r="AD236" s="307"/>
    </row>
    <row r="237" spans="2:30" ht="15">
      <c r="B237" s="308" t="s">
        <v>316</v>
      </c>
      <c r="C237" s="306"/>
      <c r="D237" s="307"/>
      <c r="E237" s="11" t="s">
        <v>29</v>
      </c>
      <c r="F237" s="308" t="s">
        <v>475</v>
      </c>
      <c r="G237" s="306"/>
      <c r="H237" s="306"/>
      <c r="I237" s="307"/>
      <c r="J237" s="305">
        <v>63680</v>
      </c>
      <c r="K237" s="306"/>
      <c r="L237" s="307"/>
      <c r="M237" s="308" t="s">
        <v>31</v>
      </c>
      <c r="N237" s="306"/>
      <c r="O237" s="307"/>
      <c r="P237" s="308" t="s">
        <v>476</v>
      </c>
      <c r="Q237" s="306"/>
      <c r="R237" s="306"/>
      <c r="S237" s="306"/>
      <c r="T237" s="307"/>
      <c r="U237" s="309">
        <v>62913600</v>
      </c>
      <c r="V237" s="306"/>
      <c r="W237" s="307"/>
      <c r="X237" s="309">
        <v>0</v>
      </c>
      <c r="Y237" s="306"/>
      <c r="Z237" s="306"/>
      <c r="AA237" s="307"/>
      <c r="AB237" s="305" t="s">
        <v>33</v>
      </c>
      <c r="AC237" s="306"/>
      <c r="AD237" s="307"/>
    </row>
    <row r="238" spans="2:30" ht="15">
      <c r="B238" s="308" t="s">
        <v>316</v>
      </c>
      <c r="C238" s="306"/>
      <c r="D238" s="307"/>
      <c r="E238" s="11" t="s">
        <v>29</v>
      </c>
      <c r="F238" s="308" t="s">
        <v>477</v>
      </c>
      <c r="G238" s="306"/>
      <c r="H238" s="306"/>
      <c r="I238" s="307"/>
      <c r="J238" s="305">
        <v>63681</v>
      </c>
      <c r="K238" s="306"/>
      <c r="L238" s="307"/>
      <c r="M238" s="308" t="s">
        <v>31</v>
      </c>
      <c r="N238" s="306"/>
      <c r="O238" s="307"/>
      <c r="P238" s="308" t="s">
        <v>478</v>
      </c>
      <c r="Q238" s="306"/>
      <c r="R238" s="306"/>
      <c r="S238" s="306"/>
      <c r="T238" s="307"/>
      <c r="U238" s="309">
        <v>56371000</v>
      </c>
      <c r="V238" s="306"/>
      <c r="W238" s="307"/>
      <c r="X238" s="309">
        <v>0</v>
      </c>
      <c r="Y238" s="306"/>
      <c r="Z238" s="306"/>
      <c r="AA238" s="307"/>
      <c r="AB238" s="305" t="s">
        <v>33</v>
      </c>
      <c r="AC238" s="306"/>
      <c r="AD238" s="307"/>
    </row>
    <row r="239" spans="2:30" ht="15">
      <c r="B239" s="308" t="s">
        <v>316</v>
      </c>
      <c r="C239" s="306"/>
      <c r="D239" s="307"/>
      <c r="E239" s="11" t="s">
        <v>29</v>
      </c>
      <c r="F239" s="308" t="s">
        <v>479</v>
      </c>
      <c r="G239" s="306"/>
      <c r="H239" s="306"/>
      <c r="I239" s="307"/>
      <c r="J239" s="305">
        <v>63682</v>
      </c>
      <c r="K239" s="306"/>
      <c r="L239" s="307"/>
      <c r="M239" s="308" t="s">
        <v>31</v>
      </c>
      <c r="N239" s="306"/>
      <c r="O239" s="307"/>
      <c r="P239" s="308" t="s">
        <v>480</v>
      </c>
      <c r="Q239" s="306"/>
      <c r="R239" s="306"/>
      <c r="S239" s="306"/>
      <c r="T239" s="307"/>
      <c r="U239" s="309">
        <v>53440600</v>
      </c>
      <c r="V239" s="306"/>
      <c r="W239" s="307"/>
      <c r="X239" s="309">
        <v>0</v>
      </c>
      <c r="Y239" s="306"/>
      <c r="Z239" s="306"/>
      <c r="AA239" s="307"/>
      <c r="AB239" s="305" t="s">
        <v>33</v>
      </c>
      <c r="AC239" s="306"/>
      <c r="AD239" s="307"/>
    </row>
    <row r="240" spans="2:30" ht="15">
      <c r="B240" s="308" t="s">
        <v>316</v>
      </c>
      <c r="C240" s="306"/>
      <c r="D240" s="307"/>
      <c r="E240" s="11" t="s">
        <v>29</v>
      </c>
      <c r="F240" s="308" t="s">
        <v>481</v>
      </c>
      <c r="G240" s="306"/>
      <c r="H240" s="306"/>
      <c r="I240" s="307"/>
      <c r="J240" s="305">
        <v>63683</v>
      </c>
      <c r="K240" s="306"/>
      <c r="L240" s="307"/>
      <c r="M240" s="308" t="s">
        <v>31</v>
      </c>
      <c r="N240" s="306"/>
      <c r="O240" s="307"/>
      <c r="P240" s="308" t="s">
        <v>482</v>
      </c>
      <c r="Q240" s="306"/>
      <c r="R240" s="306"/>
      <c r="S240" s="306"/>
      <c r="T240" s="307"/>
      <c r="U240" s="309">
        <v>86271000</v>
      </c>
      <c r="V240" s="306"/>
      <c r="W240" s="307"/>
      <c r="X240" s="309">
        <v>0</v>
      </c>
      <c r="Y240" s="306"/>
      <c r="Z240" s="306"/>
      <c r="AA240" s="307"/>
      <c r="AB240" s="305" t="s">
        <v>33</v>
      </c>
      <c r="AC240" s="306"/>
      <c r="AD240" s="307"/>
    </row>
    <row r="241" spans="2:30" ht="15">
      <c r="B241" s="308" t="s">
        <v>316</v>
      </c>
      <c r="C241" s="306"/>
      <c r="D241" s="307"/>
      <c r="E241" s="11" t="s">
        <v>29</v>
      </c>
      <c r="F241" s="308" t="s">
        <v>483</v>
      </c>
      <c r="G241" s="306"/>
      <c r="H241" s="306"/>
      <c r="I241" s="307"/>
      <c r="J241" s="305">
        <v>63684</v>
      </c>
      <c r="K241" s="306"/>
      <c r="L241" s="307"/>
      <c r="M241" s="308" t="s">
        <v>31</v>
      </c>
      <c r="N241" s="306"/>
      <c r="O241" s="307"/>
      <c r="P241" s="308" t="s">
        <v>484</v>
      </c>
      <c r="Q241" s="306"/>
      <c r="R241" s="306"/>
      <c r="S241" s="306"/>
      <c r="T241" s="307"/>
      <c r="U241" s="309">
        <v>84160700</v>
      </c>
      <c r="V241" s="306"/>
      <c r="W241" s="307"/>
      <c r="X241" s="309">
        <v>0</v>
      </c>
      <c r="Y241" s="306"/>
      <c r="Z241" s="306"/>
      <c r="AA241" s="307"/>
      <c r="AB241" s="305" t="s">
        <v>33</v>
      </c>
      <c r="AC241" s="306"/>
      <c r="AD241" s="307"/>
    </row>
    <row r="242" spans="2:30" ht="15">
      <c r="B242" s="308" t="s">
        <v>316</v>
      </c>
      <c r="C242" s="306"/>
      <c r="D242" s="307"/>
      <c r="E242" s="11" t="s">
        <v>29</v>
      </c>
      <c r="F242" s="308" t="s">
        <v>485</v>
      </c>
      <c r="G242" s="306"/>
      <c r="H242" s="306"/>
      <c r="I242" s="307"/>
      <c r="J242" s="305">
        <v>63685</v>
      </c>
      <c r="K242" s="306"/>
      <c r="L242" s="307"/>
      <c r="M242" s="308" t="s">
        <v>31</v>
      </c>
      <c r="N242" s="306"/>
      <c r="O242" s="307"/>
      <c r="P242" s="308" t="s">
        <v>486</v>
      </c>
      <c r="Q242" s="306"/>
      <c r="R242" s="306"/>
      <c r="S242" s="306"/>
      <c r="T242" s="307"/>
      <c r="U242" s="309">
        <v>73739100</v>
      </c>
      <c r="V242" s="306"/>
      <c r="W242" s="307"/>
      <c r="X242" s="309">
        <v>0</v>
      </c>
      <c r="Y242" s="306"/>
      <c r="Z242" s="306"/>
      <c r="AA242" s="307"/>
      <c r="AB242" s="305" t="s">
        <v>33</v>
      </c>
      <c r="AC242" s="306"/>
      <c r="AD242" s="307"/>
    </row>
    <row r="243" spans="2:30" ht="15">
      <c r="B243" s="308" t="s">
        <v>316</v>
      </c>
      <c r="C243" s="306"/>
      <c r="D243" s="307"/>
      <c r="E243" s="11" t="s">
        <v>29</v>
      </c>
      <c r="F243" s="308" t="s">
        <v>487</v>
      </c>
      <c r="G243" s="306"/>
      <c r="H243" s="306"/>
      <c r="I243" s="307"/>
      <c r="J243" s="305">
        <v>63686</v>
      </c>
      <c r="K243" s="306"/>
      <c r="L243" s="307"/>
      <c r="M243" s="308" t="s">
        <v>31</v>
      </c>
      <c r="N243" s="306"/>
      <c r="O243" s="307"/>
      <c r="P243" s="308" t="s">
        <v>488</v>
      </c>
      <c r="Q243" s="306"/>
      <c r="R243" s="306"/>
      <c r="S243" s="306"/>
      <c r="T243" s="307"/>
      <c r="U243" s="309">
        <v>82067400</v>
      </c>
      <c r="V243" s="306"/>
      <c r="W243" s="307"/>
      <c r="X243" s="309">
        <v>0</v>
      </c>
      <c r="Y243" s="306"/>
      <c r="Z243" s="306"/>
      <c r="AA243" s="307"/>
      <c r="AB243" s="305" t="s">
        <v>33</v>
      </c>
      <c r="AC243" s="306"/>
      <c r="AD243" s="307"/>
    </row>
    <row r="244" spans="2:30" ht="15">
      <c r="B244" s="308" t="s">
        <v>316</v>
      </c>
      <c r="C244" s="306"/>
      <c r="D244" s="307"/>
      <c r="E244" s="11" t="s">
        <v>29</v>
      </c>
      <c r="F244" s="308" t="s">
        <v>489</v>
      </c>
      <c r="G244" s="306"/>
      <c r="H244" s="306"/>
      <c r="I244" s="307"/>
      <c r="J244" s="305">
        <v>63687</v>
      </c>
      <c r="K244" s="306"/>
      <c r="L244" s="307"/>
      <c r="M244" s="308" t="s">
        <v>31</v>
      </c>
      <c r="N244" s="306"/>
      <c r="O244" s="307"/>
      <c r="P244" s="308" t="s">
        <v>490</v>
      </c>
      <c r="Q244" s="306"/>
      <c r="R244" s="306"/>
      <c r="S244" s="306"/>
      <c r="T244" s="307"/>
      <c r="U244" s="309">
        <v>75418600</v>
      </c>
      <c r="V244" s="306"/>
      <c r="W244" s="307"/>
      <c r="X244" s="309">
        <v>0</v>
      </c>
      <c r="Y244" s="306"/>
      <c r="Z244" s="306"/>
      <c r="AA244" s="307"/>
      <c r="AB244" s="305" t="s">
        <v>33</v>
      </c>
      <c r="AC244" s="306"/>
      <c r="AD244" s="307"/>
    </row>
    <row r="245" spans="2:30" ht="15">
      <c r="B245" s="308" t="s">
        <v>316</v>
      </c>
      <c r="C245" s="306"/>
      <c r="D245" s="307"/>
      <c r="E245" s="11" t="s">
        <v>29</v>
      </c>
      <c r="F245" s="308" t="s">
        <v>491</v>
      </c>
      <c r="G245" s="306"/>
      <c r="H245" s="306"/>
      <c r="I245" s="307"/>
      <c r="J245" s="305">
        <v>63688</v>
      </c>
      <c r="K245" s="306"/>
      <c r="L245" s="307"/>
      <c r="M245" s="308" t="s">
        <v>31</v>
      </c>
      <c r="N245" s="306"/>
      <c r="O245" s="307"/>
      <c r="P245" s="308" t="s">
        <v>492</v>
      </c>
      <c r="Q245" s="306"/>
      <c r="R245" s="306"/>
      <c r="S245" s="306"/>
      <c r="T245" s="307"/>
      <c r="U245" s="309">
        <v>101306500</v>
      </c>
      <c r="V245" s="306"/>
      <c r="W245" s="307"/>
      <c r="X245" s="309">
        <v>0</v>
      </c>
      <c r="Y245" s="306"/>
      <c r="Z245" s="306"/>
      <c r="AA245" s="307"/>
      <c r="AB245" s="305" t="s">
        <v>33</v>
      </c>
      <c r="AC245" s="306"/>
      <c r="AD245" s="307"/>
    </row>
    <row r="246" spans="2:30" ht="15">
      <c r="B246" s="308" t="s">
        <v>316</v>
      </c>
      <c r="C246" s="306"/>
      <c r="D246" s="307"/>
      <c r="E246" s="11" t="s">
        <v>29</v>
      </c>
      <c r="F246" s="308" t="s">
        <v>493</v>
      </c>
      <c r="G246" s="306"/>
      <c r="H246" s="306"/>
      <c r="I246" s="307"/>
      <c r="J246" s="305">
        <v>63689</v>
      </c>
      <c r="K246" s="306"/>
      <c r="L246" s="307"/>
      <c r="M246" s="308" t="s">
        <v>31</v>
      </c>
      <c r="N246" s="306"/>
      <c r="O246" s="307"/>
      <c r="P246" s="308" t="s">
        <v>494</v>
      </c>
      <c r="Q246" s="306"/>
      <c r="R246" s="306"/>
      <c r="S246" s="306"/>
      <c r="T246" s="307"/>
      <c r="U246" s="309">
        <v>109944100</v>
      </c>
      <c r="V246" s="306"/>
      <c r="W246" s="307"/>
      <c r="X246" s="309">
        <v>0</v>
      </c>
      <c r="Y246" s="306"/>
      <c r="Z246" s="306"/>
      <c r="AA246" s="307"/>
      <c r="AB246" s="305" t="s">
        <v>33</v>
      </c>
      <c r="AC246" s="306"/>
      <c r="AD246" s="307"/>
    </row>
    <row r="247" spans="2:30" ht="15">
      <c r="B247" s="308" t="s">
        <v>316</v>
      </c>
      <c r="C247" s="306"/>
      <c r="D247" s="307"/>
      <c r="E247" s="11" t="s">
        <v>29</v>
      </c>
      <c r="F247" s="308" t="s">
        <v>495</v>
      </c>
      <c r="G247" s="306"/>
      <c r="H247" s="306"/>
      <c r="I247" s="307"/>
      <c r="J247" s="305">
        <v>63690</v>
      </c>
      <c r="K247" s="306"/>
      <c r="L247" s="307"/>
      <c r="M247" s="308" t="s">
        <v>31</v>
      </c>
      <c r="N247" s="306"/>
      <c r="O247" s="307"/>
      <c r="P247" s="308" t="s">
        <v>496</v>
      </c>
      <c r="Q247" s="306"/>
      <c r="R247" s="306"/>
      <c r="S247" s="306"/>
      <c r="T247" s="307"/>
      <c r="U247" s="309">
        <v>115862600</v>
      </c>
      <c r="V247" s="306"/>
      <c r="W247" s="307"/>
      <c r="X247" s="309">
        <v>0</v>
      </c>
      <c r="Y247" s="306"/>
      <c r="Z247" s="306"/>
      <c r="AA247" s="307"/>
      <c r="AB247" s="305" t="s">
        <v>33</v>
      </c>
      <c r="AC247" s="306"/>
      <c r="AD247" s="307"/>
    </row>
    <row r="248" spans="2:30" ht="15">
      <c r="B248" s="308" t="s">
        <v>316</v>
      </c>
      <c r="C248" s="306"/>
      <c r="D248" s="307"/>
      <c r="E248" s="11" t="s">
        <v>29</v>
      </c>
      <c r="F248" s="308" t="s">
        <v>497</v>
      </c>
      <c r="G248" s="306"/>
      <c r="H248" s="306"/>
      <c r="I248" s="307"/>
      <c r="J248" s="305">
        <v>63691</v>
      </c>
      <c r="K248" s="306"/>
      <c r="L248" s="307"/>
      <c r="M248" s="308" t="s">
        <v>31</v>
      </c>
      <c r="N248" s="306"/>
      <c r="O248" s="307"/>
      <c r="P248" s="308" t="s">
        <v>498</v>
      </c>
      <c r="Q248" s="306"/>
      <c r="R248" s="306"/>
      <c r="S248" s="306"/>
      <c r="T248" s="307"/>
      <c r="U248" s="309">
        <v>123144700</v>
      </c>
      <c r="V248" s="306"/>
      <c r="W248" s="307"/>
      <c r="X248" s="309">
        <v>0</v>
      </c>
      <c r="Y248" s="306"/>
      <c r="Z248" s="306"/>
      <c r="AA248" s="307"/>
      <c r="AB248" s="305" t="s">
        <v>33</v>
      </c>
      <c r="AC248" s="306"/>
      <c r="AD248" s="307"/>
    </row>
    <row r="249" spans="2:30" ht="15">
      <c r="B249" s="308" t="s">
        <v>316</v>
      </c>
      <c r="C249" s="306"/>
      <c r="D249" s="307"/>
      <c r="E249" s="11" t="s">
        <v>29</v>
      </c>
      <c r="F249" s="308" t="s">
        <v>499</v>
      </c>
      <c r="G249" s="306"/>
      <c r="H249" s="306"/>
      <c r="I249" s="307"/>
      <c r="J249" s="305">
        <v>63692</v>
      </c>
      <c r="K249" s="306"/>
      <c r="L249" s="307"/>
      <c r="M249" s="308" t="s">
        <v>31</v>
      </c>
      <c r="N249" s="306"/>
      <c r="O249" s="307"/>
      <c r="P249" s="308" t="s">
        <v>500</v>
      </c>
      <c r="Q249" s="306"/>
      <c r="R249" s="306"/>
      <c r="S249" s="306"/>
      <c r="T249" s="307"/>
      <c r="U249" s="309">
        <v>36959600</v>
      </c>
      <c r="V249" s="306"/>
      <c r="W249" s="307"/>
      <c r="X249" s="309">
        <v>0</v>
      </c>
      <c r="Y249" s="306"/>
      <c r="Z249" s="306"/>
      <c r="AA249" s="307"/>
      <c r="AB249" s="305" t="s">
        <v>33</v>
      </c>
      <c r="AC249" s="306"/>
      <c r="AD249" s="307"/>
    </row>
    <row r="250" spans="2:30" ht="15">
      <c r="B250" s="308" t="s">
        <v>316</v>
      </c>
      <c r="C250" s="306"/>
      <c r="D250" s="307"/>
      <c r="E250" s="11" t="s">
        <v>29</v>
      </c>
      <c r="F250" s="308" t="s">
        <v>501</v>
      </c>
      <c r="G250" s="306"/>
      <c r="H250" s="306"/>
      <c r="I250" s="307"/>
      <c r="J250" s="305">
        <v>63693</v>
      </c>
      <c r="K250" s="306"/>
      <c r="L250" s="307"/>
      <c r="M250" s="308" t="s">
        <v>31</v>
      </c>
      <c r="N250" s="306"/>
      <c r="O250" s="307"/>
      <c r="P250" s="308" t="s">
        <v>502</v>
      </c>
      <c r="Q250" s="306"/>
      <c r="R250" s="306"/>
      <c r="S250" s="306"/>
      <c r="T250" s="307"/>
      <c r="U250" s="309">
        <v>27515700</v>
      </c>
      <c r="V250" s="306"/>
      <c r="W250" s="307"/>
      <c r="X250" s="309">
        <v>0</v>
      </c>
      <c r="Y250" s="306"/>
      <c r="Z250" s="306"/>
      <c r="AA250" s="307"/>
      <c r="AB250" s="305" t="s">
        <v>33</v>
      </c>
      <c r="AC250" s="306"/>
      <c r="AD250" s="307"/>
    </row>
    <row r="251" spans="2:30" ht="15">
      <c r="B251" s="308" t="s">
        <v>316</v>
      </c>
      <c r="C251" s="306"/>
      <c r="D251" s="307"/>
      <c r="E251" s="11" t="s">
        <v>29</v>
      </c>
      <c r="F251" s="308" t="s">
        <v>503</v>
      </c>
      <c r="G251" s="306"/>
      <c r="H251" s="306"/>
      <c r="I251" s="307"/>
      <c r="J251" s="305">
        <v>63694</v>
      </c>
      <c r="K251" s="306"/>
      <c r="L251" s="307"/>
      <c r="M251" s="308" t="s">
        <v>31</v>
      </c>
      <c r="N251" s="306"/>
      <c r="O251" s="307"/>
      <c r="P251" s="308" t="s">
        <v>504</v>
      </c>
      <c r="Q251" s="306"/>
      <c r="R251" s="306"/>
      <c r="S251" s="306"/>
      <c r="T251" s="307"/>
      <c r="U251" s="309">
        <v>33992400</v>
      </c>
      <c r="V251" s="306"/>
      <c r="W251" s="307"/>
      <c r="X251" s="309">
        <v>0</v>
      </c>
      <c r="Y251" s="306"/>
      <c r="Z251" s="306"/>
      <c r="AA251" s="307"/>
      <c r="AB251" s="305" t="s">
        <v>33</v>
      </c>
      <c r="AC251" s="306"/>
      <c r="AD251" s="307"/>
    </row>
    <row r="252" spans="2:30" ht="15">
      <c r="B252" s="308" t="s">
        <v>316</v>
      </c>
      <c r="C252" s="306"/>
      <c r="D252" s="307"/>
      <c r="E252" s="11" t="s">
        <v>29</v>
      </c>
      <c r="F252" s="308" t="s">
        <v>505</v>
      </c>
      <c r="G252" s="306"/>
      <c r="H252" s="306"/>
      <c r="I252" s="307"/>
      <c r="J252" s="305">
        <v>63695</v>
      </c>
      <c r="K252" s="306"/>
      <c r="L252" s="307"/>
      <c r="M252" s="308" t="s">
        <v>31</v>
      </c>
      <c r="N252" s="306"/>
      <c r="O252" s="307"/>
      <c r="P252" s="308" t="s">
        <v>506</v>
      </c>
      <c r="Q252" s="306"/>
      <c r="R252" s="306"/>
      <c r="S252" s="306"/>
      <c r="T252" s="307"/>
      <c r="U252" s="309">
        <v>42349900</v>
      </c>
      <c r="V252" s="306"/>
      <c r="W252" s="307"/>
      <c r="X252" s="309">
        <v>0</v>
      </c>
      <c r="Y252" s="306"/>
      <c r="Z252" s="306"/>
      <c r="AA252" s="307"/>
      <c r="AB252" s="305" t="s">
        <v>33</v>
      </c>
      <c r="AC252" s="306"/>
      <c r="AD252" s="307"/>
    </row>
    <row r="253" spans="2:30" ht="15">
      <c r="B253" s="308" t="s">
        <v>316</v>
      </c>
      <c r="C253" s="306"/>
      <c r="D253" s="307"/>
      <c r="E253" s="11" t="s">
        <v>29</v>
      </c>
      <c r="F253" s="308" t="s">
        <v>507</v>
      </c>
      <c r="G253" s="306"/>
      <c r="H253" s="306"/>
      <c r="I253" s="307"/>
      <c r="J253" s="305">
        <v>63696</v>
      </c>
      <c r="K253" s="306"/>
      <c r="L253" s="307"/>
      <c r="M253" s="308" t="s">
        <v>31</v>
      </c>
      <c r="N253" s="306"/>
      <c r="O253" s="307"/>
      <c r="P253" s="308" t="s">
        <v>508</v>
      </c>
      <c r="Q253" s="306"/>
      <c r="R253" s="306"/>
      <c r="S253" s="306"/>
      <c r="T253" s="307"/>
      <c r="U253" s="309">
        <v>26766900</v>
      </c>
      <c r="V253" s="306"/>
      <c r="W253" s="307"/>
      <c r="X253" s="309">
        <v>0</v>
      </c>
      <c r="Y253" s="306"/>
      <c r="Z253" s="306"/>
      <c r="AA253" s="307"/>
      <c r="AB253" s="305" t="s">
        <v>33</v>
      </c>
      <c r="AC253" s="306"/>
      <c r="AD253" s="307"/>
    </row>
    <row r="254" spans="2:30" ht="15">
      <c r="B254" s="308" t="s">
        <v>316</v>
      </c>
      <c r="C254" s="306"/>
      <c r="D254" s="307"/>
      <c r="E254" s="11" t="s">
        <v>29</v>
      </c>
      <c r="F254" s="308" t="s">
        <v>509</v>
      </c>
      <c r="G254" s="306"/>
      <c r="H254" s="306"/>
      <c r="I254" s="307"/>
      <c r="J254" s="305">
        <v>63697</v>
      </c>
      <c r="K254" s="306"/>
      <c r="L254" s="307"/>
      <c r="M254" s="308" t="s">
        <v>31</v>
      </c>
      <c r="N254" s="306"/>
      <c r="O254" s="307"/>
      <c r="P254" s="308" t="s">
        <v>510</v>
      </c>
      <c r="Q254" s="306"/>
      <c r="R254" s="306"/>
      <c r="S254" s="306"/>
      <c r="T254" s="307"/>
      <c r="U254" s="309">
        <v>31543200</v>
      </c>
      <c r="V254" s="306"/>
      <c r="W254" s="307"/>
      <c r="X254" s="309">
        <v>0</v>
      </c>
      <c r="Y254" s="306"/>
      <c r="Z254" s="306"/>
      <c r="AA254" s="307"/>
      <c r="AB254" s="305" t="s">
        <v>33</v>
      </c>
      <c r="AC254" s="306"/>
      <c r="AD254" s="307"/>
    </row>
    <row r="255" spans="2:30" ht="15">
      <c r="B255" s="308" t="s">
        <v>316</v>
      </c>
      <c r="C255" s="306"/>
      <c r="D255" s="307"/>
      <c r="E255" s="11" t="s">
        <v>29</v>
      </c>
      <c r="F255" s="308" t="s">
        <v>511</v>
      </c>
      <c r="G255" s="306"/>
      <c r="H255" s="306"/>
      <c r="I255" s="307"/>
      <c r="J255" s="305">
        <v>63698</v>
      </c>
      <c r="K255" s="306"/>
      <c r="L255" s="307"/>
      <c r="M255" s="308" t="s">
        <v>31</v>
      </c>
      <c r="N255" s="306"/>
      <c r="O255" s="307"/>
      <c r="P255" s="308" t="s">
        <v>512</v>
      </c>
      <c r="Q255" s="306"/>
      <c r="R255" s="306"/>
      <c r="S255" s="306"/>
      <c r="T255" s="307"/>
      <c r="U255" s="309">
        <v>37871000</v>
      </c>
      <c r="V255" s="306"/>
      <c r="W255" s="307"/>
      <c r="X255" s="309">
        <v>0</v>
      </c>
      <c r="Y255" s="306"/>
      <c r="Z255" s="306"/>
      <c r="AA255" s="307"/>
      <c r="AB255" s="305" t="s">
        <v>33</v>
      </c>
      <c r="AC255" s="306"/>
      <c r="AD255" s="307"/>
    </row>
    <row r="256" spans="2:30" ht="15">
      <c r="B256" s="308" t="s">
        <v>316</v>
      </c>
      <c r="C256" s="306"/>
      <c r="D256" s="307"/>
      <c r="E256" s="11" t="s">
        <v>29</v>
      </c>
      <c r="F256" s="308" t="s">
        <v>513</v>
      </c>
      <c r="G256" s="306"/>
      <c r="H256" s="306"/>
      <c r="I256" s="307"/>
      <c r="J256" s="305">
        <v>63699</v>
      </c>
      <c r="K256" s="306"/>
      <c r="L256" s="307"/>
      <c r="M256" s="308" t="s">
        <v>31</v>
      </c>
      <c r="N256" s="306"/>
      <c r="O256" s="307"/>
      <c r="P256" s="308" t="s">
        <v>514</v>
      </c>
      <c r="Q256" s="306"/>
      <c r="R256" s="306"/>
      <c r="S256" s="306"/>
      <c r="T256" s="307"/>
      <c r="U256" s="309">
        <v>43668300</v>
      </c>
      <c r="V256" s="306"/>
      <c r="W256" s="307"/>
      <c r="X256" s="309">
        <v>0</v>
      </c>
      <c r="Y256" s="306"/>
      <c r="Z256" s="306"/>
      <c r="AA256" s="307"/>
      <c r="AB256" s="305" t="s">
        <v>33</v>
      </c>
      <c r="AC256" s="306"/>
      <c r="AD256" s="307"/>
    </row>
    <row r="257" spans="2:30" ht="15">
      <c r="B257" s="308" t="s">
        <v>316</v>
      </c>
      <c r="C257" s="306"/>
      <c r="D257" s="307"/>
      <c r="E257" s="11" t="s">
        <v>29</v>
      </c>
      <c r="F257" s="308" t="s">
        <v>515</v>
      </c>
      <c r="G257" s="306"/>
      <c r="H257" s="306"/>
      <c r="I257" s="307"/>
      <c r="J257" s="305">
        <v>63700</v>
      </c>
      <c r="K257" s="306"/>
      <c r="L257" s="307"/>
      <c r="M257" s="308" t="s">
        <v>31</v>
      </c>
      <c r="N257" s="306"/>
      <c r="O257" s="307"/>
      <c r="P257" s="308" t="s">
        <v>516</v>
      </c>
      <c r="Q257" s="306"/>
      <c r="R257" s="306"/>
      <c r="S257" s="306"/>
      <c r="T257" s="307"/>
      <c r="U257" s="309">
        <v>30023600</v>
      </c>
      <c r="V257" s="306"/>
      <c r="W257" s="307"/>
      <c r="X257" s="309">
        <v>0</v>
      </c>
      <c r="Y257" s="306"/>
      <c r="Z257" s="306"/>
      <c r="AA257" s="307"/>
      <c r="AB257" s="305" t="s">
        <v>33</v>
      </c>
      <c r="AC257" s="306"/>
      <c r="AD257" s="307"/>
    </row>
    <row r="258" spans="2:30" ht="15">
      <c r="B258" s="308" t="s">
        <v>316</v>
      </c>
      <c r="C258" s="306"/>
      <c r="D258" s="307"/>
      <c r="E258" s="11" t="s">
        <v>29</v>
      </c>
      <c r="F258" s="308" t="s">
        <v>517</v>
      </c>
      <c r="G258" s="306"/>
      <c r="H258" s="306"/>
      <c r="I258" s="307"/>
      <c r="J258" s="305">
        <v>63701</v>
      </c>
      <c r="K258" s="306"/>
      <c r="L258" s="307"/>
      <c r="M258" s="308" t="s">
        <v>31</v>
      </c>
      <c r="N258" s="306"/>
      <c r="O258" s="307"/>
      <c r="P258" s="308" t="s">
        <v>518</v>
      </c>
      <c r="Q258" s="306"/>
      <c r="R258" s="306"/>
      <c r="S258" s="306"/>
      <c r="T258" s="307"/>
      <c r="U258" s="309">
        <v>31289000</v>
      </c>
      <c r="V258" s="306"/>
      <c r="W258" s="307"/>
      <c r="X258" s="309">
        <v>0</v>
      </c>
      <c r="Y258" s="306"/>
      <c r="Z258" s="306"/>
      <c r="AA258" s="307"/>
      <c r="AB258" s="305" t="s">
        <v>33</v>
      </c>
      <c r="AC258" s="306"/>
      <c r="AD258" s="307"/>
    </row>
    <row r="259" spans="2:30" ht="15">
      <c r="B259" s="308" t="s">
        <v>316</v>
      </c>
      <c r="C259" s="306"/>
      <c r="D259" s="307"/>
      <c r="E259" s="11" t="s">
        <v>29</v>
      </c>
      <c r="F259" s="308" t="s">
        <v>519</v>
      </c>
      <c r="G259" s="306"/>
      <c r="H259" s="306"/>
      <c r="I259" s="307"/>
      <c r="J259" s="305">
        <v>63702</v>
      </c>
      <c r="K259" s="306"/>
      <c r="L259" s="307"/>
      <c r="M259" s="308" t="s">
        <v>31</v>
      </c>
      <c r="N259" s="306"/>
      <c r="O259" s="307"/>
      <c r="P259" s="308" t="s">
        <v>520</v>
      </c>
      <c r="Q259" s="306"/>
      <c r="R259" s="306"/>
      <c r="S259" s="306"/>
      <c r="T259" s="307"/>
      <c r="U259" s="309">
        <v>34022600</v>
      </c>
      <c r="V259" s="306"/>
      <c r="W259" s="307"/>
      <c r="X259" s="309">
        <v>0</v>
      </c>
      <c r="Y259" s="306"/>
      <c r="Z259" s="306"/>
      <c r="AA259" s="307"/>
      <c r="AB259" s="305" t="s">
        <v>33</v>
      </c>
      <c r="AC259" s="306"/>
      <c r="AD259" s="307"/>
    </row>
    <row r="260" spans="2:30" ht="15">
      <c r="B260" s="308" t="s">
        <v>316</v>
      </c>
      <c r="C260" s="306"/>
      <c r="D260" s="307"/>
      <c r="E260" s="11" t="s">
        <v>29</v>
      </c>
      <c r="F260" s="308" t="s">
        <v>521</v>
      </c>
      <c r="G260" s="306"/>
      <c r="H260" s="306"/>
      <c r="I260" s="307"/>
      <c r="J260" s="305">
        <v>63703</v>
      </c>
      <c r="K260" s="306"/>
      <c r="L260" s="307"/>
      <c r="M260" s="308" t="s">
        <v>31</v>
      </c>
      <c r="N260" s="306"/>
      <c r="O260" s="307"/>
      <c r="P260" s="308" t="s">
        <v>522</v>
      </c>
      <c r="Q260" s="306"/>
      <c r="R260" s="306"/>
      <c r="S260" s="306"/>
      <c r="T260" s="307"/>
      <c r="U260" s="309">
        <v>32976200</v>
      </c>
      <c r="V260" s="306"/>
      <c r="W260" s="307"/>
      <c r="X260" s="309">
        <v>0</v>
      </c>
      <c r="Y260" s="306"/>
      <c r="Z260" s="306"/>
      <c r="AA260" s="307"/>
      <c r="AB260" s="305" t="s">
        <v>33</v>
      </c>
      <c r="AC260" s="306"/>
      <c r="AD260" s="307"/>
    </row>
    <row r="261" spans="2:30" ht="15">
      <c r="B261" s="308" t="s">
        <v>316</v>
      </c>
      <c r="C261" s="306"/>
      <c r="D261" s="307"/>
      <c r="E261" s="11" t="s">
        <v>29</v>
      </c>
      <c r="F261" s="308" t="s">
        <v>523</v>
      </c>
      <c r="G261" s="306"/>
      <c r="H261" s="306"/>
      <c r="I261" s="307"/>
      <c r="J261" s="305">
        <v>63704</v>
      </c>
      <c r="K261" s="306"/>
      <c r="L261" s="307"/>
      <c r="M261" s="308" t="s">
        <v>31</v>
      </c>
      <c r="N261" s="306"/>
      <c r="O261" s="307"/>
      <c r="P261" s="308" t="s">
        <v>524</v>
      </c>
      <c r="Q261" s="306"/>
      <c r="R261" s="306"/>
      <c r="S261" s="306"/>
      <c r="T261" s="307"/>
      <c r="U261" s="309">
        <v>3600500</v>
      </c>
      <c r="V261" s="306"/>
      <c r="W261" s="307"/>
      <c r="X261" s="309">
        <v>0</v>
      </c>
      <c r="Y261" s="306"/>
      <c r="Z261" s="306"/>
      <c r="AA261" s="307"/>
      <c r="AB261" s="305" t="s">
        <v>33</v>
      </c>
      <c r="AC261" s="306"/>
      <c r="AD261" s="307"/>
    </row>
    <row r="262" spans="2:30" ht="15">
      <c r="B262" s="308" t="s">
        <v>316</v>
      </c>
      <c r="C262" s="306"/>
      <c r="D262" s="307"/>
      <c r="E262" s="11" t="s">
        <v>29</v>
      </c>
      <c r="F262" s="308" t="s">
        <v>525</v>
      </c>
      <c r="G262" s="306"/>
      <c r="H262" s="306"/>
      <c r="I262" s="307"/>
      <c r="J262" s="305">
        <v>63705</v>
      </c>
      <c r="K262" s="306"/>
      <c r="L262" s="307"/>
      <c r="M262" s="308" t="s">
        <v>31</v>
      </c>
      <c r="N262" s="306"/>
      <c r="O262" s="307"/>
      <c r="P262" s="308" t="s">
        <v>526</v>
      </c>
      <c r="Q262" s="306"/>
      <c r="R262" s="306"/>
      <c r="S262" s="306"/>
      <c r="T262" s="307"/>
      <c r="U262" s="309">
        <v>4409700</v>
      </c>
      <c r="V262" s="306"/>
      <c r="W262" s="307"/>
      <c r="X262" s="309">
        <v>0</v>
      </c>
      <c r="Y262" s="306"/>
      <c r="Z262" s="306"/>
      <c r="AA262" s="307"/>
      <c r="AB262" s="305" t="s">
        <v>33</v>
      </c>
      <c r="AC262" s="306"/>
      <c r="AD262" s="307"/>
    </row>
    <row r="263" spans="2:30" ht="15">
      <c r="B263" s="308" t="s">
        <v>316</v>
      </c>
      <c r="C263" s="306"/>
      <c r="D263" s="307"/>
      <c r="E263" s="11" t="s">
        <v>29</v>
      </c>
      <c r="F263" s="308" t="s">
        <v>527</v>
      </c>
      <c r="G263" s="306"/>
      <c r="H263" s="306"/>
      <c r="I263" s="307"/>
      <c r="J263" s="305">
        <v>63706</v>
      </c>
      <c r="K263" s="306"/>
      <c r="L263" s="307"/>
      <c r="M263" s="308" t="s">
        <v>31</v>
      </c>
      <c r="N263" s="306"/>
      <c r="O263" s="307"/>
      <c r="P263" s="308" t="s">
        <v>528</v>
      </c>
      <c r="Q263" s="306"/>
      <c r="R263" s="306"/>
      <c r="S263" s="306"/>
      <c r="T263" s="307"/>
      <c r="U263" s="309">
        <v>3765700</v>
      </c>
      <c r="V263" s="306"/>
      <c r="W263" s="307"/>
      <c r="X263" s="309">
        <v>0</v>
      </c>
      <c r="Y263" s="306"/>
      <c r="Z263" s="306"/>
      <c r="AA263" s="307"/>
      <c r="AB263" s="305" t="s">
        <v>33</v>
      </c>
      <c r="AC263" s="306"/>
      <c r="AD263" s="307"/>
    </row>
    <row r="264" spans="2:30" ht="15">
      <c r="B264" s="308" t="s">
        <v>316</v>
      </c>
      <c r="C264" s="306"/>
      <c r="D264" s="307"/>
      <c r="E264" s="11" t="s">
        <v>29</v>
      </c>
      <c r="F264" s="308" t="s">
        <v>529</v>
      </c>
      <c r="G264" s="306"/>
      <c r="H264" s="306"/>
      <c r="I264" s="307"/>
      <c r="J264" s="305">
        <v>63707</v>
      </c>
      <c r="K264" s="306"/>
      <c r="L264" s="307"/>
      <c r="M264" s="308" t="s">
        <v>31</v>
      </c>
      <c r="N264" s="306"/>
      <c r="O264" s="307"/>
      <c r="P264" s="308" t="s">
        <v>530</v>
      </c>
      <c r="Q264" s="306"/>
      <c r="R264" s="306"/>
      <c r="S264" s="306"/>
      <c r="T264" s="307"/>
      <c r="U264" s="309">
        <v>2638800</v>
      </c>
      <c r="V264" s="306"/>
      <c r="W264" s="307"/>
      <c r="X264" s="309">
        <v>0</v>
      </c>
      <c r="Y264" s="306"/>
      <c r="Z264" s="306"/>
      <c r="AA264" s="307"/>
      <c r="AB264" s="305" t="s">
        <v>33</v>
      </c>
      <c r="AC264" s="306"/>
      <c r="AD264" s="307"/>
    </row>
    <row r="265" spans="2:30" ht="15">
      <c r="B265" s="308" t="s">
        <v>316</v>
      </c>
      <c r="C265" s="306"/>
      <c r="D265" s="307"/>
      <c r="E265" s="11" t="s">
        <v>29</v>
      </c>
      <c r="F265" s="308" t="s">
        <v>531</v>
      </c>
      <c r="G265" s="306"/>
      <c r="H265" s="306"/>
      <c r="I265" s="307"/>
      <c r="J265" s="305">
        <v>63708</v>
      </c>
      <c r="K265" s="306"/>
      <c r="L265" s="307"/>
      <c r="M265" s="308" t="s">
        <v>31</v>
      </c>
      <c r="N265" s="306"/>
      <c r="O265" s="307"/>
      <c r="P265" s="308" t="s">
        <v>532</v>
      </c>
      <c r="Q265" s="306"/>
      <c r="R265" s="306"/>
      <c r="S265" s="306"/>
      <c r="T265" s="307"/>
      <c r="U265" s="309">
        <v>3138200</v>
      </c>
      <c r="V265" s="306"/>
      <c r="W265" s="307"/>
      <c r="X265" s="309">
        <v>0</v>
      </c>
      <c r="Y265" s="306"/>
      <c r="Z265" s="306"/>
      <c r="AA265" s="307"/>
      <c r="AB265" s="305" t="s">
        <v>33</v>
      </c>
      <c r="AC265" s="306"/>
      <c r="AD265" s="307"/>
    </row>
    <row r="266" spans="2:30" ht="15">
      <c r="B266" s="308" t="s">
        <v>316</v>
      </c>
      <c r="C266" s="306"/>
      <c r="D266" s="307"/>
      <c r="E266" s="11" t="s">
        <v>29</v>
      </c>
      <c r="F266" s="308" t="s">
        <v>533</v>
      </c>
      <c r="G266" s="306"/>
      <c r="H266" s="306"/>
      <c r="I266" s="307"/>
      <c r="J266" s="305">
        <v>63709</v>
      </c>
      <c r="K266" s="306"/>
      <c r="L266" s="307"/>
      <c r="M266" s="308" t="s">
        <v>31</v>
      </c>
      <c r="N266" s="306"/>
      <c r="O266" s="307"/>
      <c r="P266" s="308" t="s">
        <v>534</v>
      </c>
      <c r="Q266" s="306"/>
      <c r="R266" s="306"/>
      <c r="S266" s="306"/>
      <c r="T266" s="307"/>
      <c r="U266" s="309">
        <v>4256700</v>
      </c>
      <c r="V266" s="306"/>
      <c r="W266" s="307"/>
      <c r="X266" s="309">
        <v>0</v>
      </c>
      <c r="Y266" s="306"/>
      <c r="Z266" s="306"/>
      <c r="AA266" s="307"/>
      <c r="AB266" s="305" t="s">
        <v>33</v>
      </c>
      <c r="AC266" s="306"/>
      <c r="AD266" s="307"/>
    </row>
    <row r="267" spans="2:30" ht="15">
      <c r="B267" s="308" t="s">
        <v>316</v>
      </c>
      <c r="C267" s="306"/>
      <c r="D267" s="307"/>
      <c r="E267" s="11" t="s">
        <v>29</v>
      </c>
      <c r="F267" s="308" t="s">
        <v>535</v>
      </c>
      <c r="G267" s="306"/>
      <c r="H267" s="306"/>
      <c r="I267" s="307"/>
      <c r="J267" s="305">
        <v>63710</v>
      </c>
      <c r="K267" s="306"/>
      <c r="L267" s="307"/>
      <c r="M267" s="308" t="s">
        <v>31</v>
      </c>
      <c r="N267" s="306"/>
      <c r="O267" s="307"/>
      <c r="P267" s="308" t="s">
        <v>536</v>
      </c>
      <c r="Q267" s="306"/>
      <c r="R267" s="306"/>
      <c r="S267" s="306"/>
      <c r="T267" s="307"/>
      <c r="U267" s="309">
        <v>2508800</v>
      </c>
      <c r="V267" s="306"/>
      <c r="W267" s="307"/>
      <c r="X267" s="309">
        <v>0</v>
      </c>
      <c r="Y267" s="306"/>
      <c r="Z267" s="306"/>
      <c r="AA267" s="307"/>
      <c r="AB267" s="305" t="s">
        <v>33</v>
      </c>
      <c r="AC267" s="306"/>
      <c r="AD267" s="307"/>
    </row>
    <row r="268" spans="2:30" ht="15">
      <c r="B268" s="308" t="s">
        <v>316</v>
      </c>
      <c r="C268" s="306"/>
      <c r="D268" s="307"/>
      <c r="E268" s="11" t="s">
        <v>29</v>
      </c>
      <c r="F268" s="308" t="s">
        <v>537</v>
      </c>
      <c r="G268" s="306"/>
      <c r="H268" s="306"/>
      <c r="I268" s="307"/>
      <c r="J268" s="305">
        <v>63711</v>
      </c>
      <c r="K268" s="306"/>
      <c r="L268" s="307"/>
      <c r="M268" s="308" t="s">
        <v>31</v>
      </c>
      <c r="N268" s="306"/>
      <c r="O268" s="307"/>
      <c r="P268" s="308" t="s">
        <v>538</v>
      </c>
      <c r="Q268" s="306"/>
      <c r="R268" s="306"/>
      <c r="S268" s="306"/>
      <c r="T268" s="307"/>
      <c r="U268" s="309">
        <v>2421400</v>
      </c>
      <c r="V268" s="306"/>
      <c r="W268" s="307"/>
      <c r="X268" s="309">
        <v>0</v>
      </c>
      <c r="Y268" s="306"/>
      <c r="Z268" s="306"/>
      <c r="AA268" s="307"/>
      <c r="AB268" s="305" t="s">
        <v>33</v>
      </c>
      <c r="AC268" s="306"/>
      <c r="AD268" s="307"/>
    </row>
    <row r="269" spans="2:30" ht="15">
      <c r="B269" s="308" t="s">
        <v>316</v>
      </c>
      <c r="C269" s="306"/>
      <c r="D269" s="307"/>
      <c r="E269" s="11" t="s">
        <v>29</v>
      </c>
      <c r="F269" s="308" t="s">
        <v>539</v>
      </c>
      <c r="G269" s="306"/>
      <c r="H269" s="306"/>
      <c r="I269" s="307"/>
      <c r="J269" s="305">
        <v>63712</v>
      </c>
      <c r="K269" s="306"/>
      <c r="L269" s="307"/>
      <c r="M269" s="308" t="s">
        <v>31</v>
      </c>
      <c r="N269" s="306"/>
      <c r="O269" s="307"/>
      <c r="P269" s="308" t="s">
        <v>540</v>
      </c>
      <c r="Q269" s="306"/>
      <c r="R269" s="306"/>
      <c r="S269" s="306"/>
      <c r="T269" s="307"/>
      <c r="U269" s="309">
        <v>3557400</v>
      </c>
      <c r="V269" s="306"/>
      <c r="W269" s="307"/>
      <c r="X269" s="309">
        <v>0</v>
      </c>
      <c r="Y269" s="306"/>
      <c r="Z269" s="306"/>
      <c r="AA269" s="307"/>
      <c r="AB269" s="305" t="s">
        <v>33</v>
      </c>
      <c r="AC269" s="306"/>
      <c r="AD269" s="307"/>
    </row>
    <row r="270" spans="2:30" ht="15">
      <c r="B270" s="308" t="s">
        <v>316</v>
      </c>
      <c r="C270" s="306"/>
      <c r="D270" s="307"/>
      <c r="E270" s="11" t="s">
        <v>29</v>
      </c>
      <c r="F270" s="308" t="s">
        <v>541</v>
      </c>
      <c r="G270" s="306"/>
      <c r="H270" s="306"/>
      <c r="I270" s="307"/>
      <c r="J270" s="305">
        <v>63713</v>
      </c>
      <c r="K270" s="306"/>
      <c r="L270" s="307"/>
      <c r="M270" s="308" t="s">
        <v>31</v>
      </c>
      <c r="N270" s="306"/>
      <c r="O270" s="307"/>
      <c r="P270" s="308" t="s">
        <v>542</v>
      </c>
      <c r="Q270" s="306"/>
      <c r="R270" s="306"/>
      <c r="S270" s="306"/>
      <c r="T270" s="307"/>
      <c r="U270" s="309">
        <v>4122400</v>
      </c>
      <c r="V270" s="306"/>
      <c r="W270" s="307"/>
      <c r="X270" s="309">
        <v>0</v>
      </c>
      <c r="Y270" s="306"/>
      <c r="Z270" s="306"/>
      <c r="AA270" s="307"/>
      <c r="AB270" s="305" t="s">
        <v>33</v>
      </c>
      <c r="AC270" s="306"/>
      <c r="AD270" s="307"/>
    </row>
    <row r="271" spans="2:30" ht="15">
      <c r="B271" s="308" t="s">
        <v>316</v>
      </c>
      <c r="C271" s="306"/>
      <c r="D271" s="307"/>
      <c r="E271" s="11" t="s">
        <v>29</v>
      </c>
      <c r="F271" s="308" t="s">
        <v>543</v>
      </c>
      <c r="G271" s="306"/>
      <c r="H271" s="306"/>
      <c r="I271" s="307"/>
      <c r="J271" s="305">
        <v>63714</v>
      </c>
      <c r="K271" s="306"/>
      <c r="L271" s="307"/>
      <c r="M271" s="308" t="s">
        <v>31</v>
      </c>
      <c r="N271" s="306"/>
      <c r="O271" s="307"/>
      <c r="P271" s="308" t="s">
        <v>544</v>
      </c>
      <c r="Q271" s="306"/>
      <c r="R271" s="306"/>
      <c r="S271" s="306"/>
      <c r="T271" s="307"/>
      <c r="U271" s="309">
        <v>4749000</v>
      </c>
      <c r="V271" s="306"/>
      <c r="W271" s="307"/>
      <c r="X271" s="309">
        <v>0</v>
      </c>
      <c r="Y271" s="306"/>
      <c r="Z271" s="306"/>
      <c r="AA271" s="307"/>
      <c r="AB271" s="305" t="s">
        <v>33</v>
      </c>
      <c r="AC271" s="306"/>
      <c r="AD271" s="307"/>
    </row>
    <row r="272" spans="2:30" ht="15">
      <c r="B272" s="308" t="s">
        <v>316</v>
      </c>
      <c r="C272" s="306"/>
      <c r="D272" s="307"/>
      <c r="E272" s="11" t="s">
        <v>29</v>
      </c>
      <c r="F272" s="308" t="s">
        <v>545</v>
      </c>
      <c r="G272" s="306"/>
      <c r="H272" s="306"/>
      <c r="I272" s="307"/>
      <c r="J272" s="305">
        <v>63715</v>
      </c>
      <c r="K272" s="306"/>
      <c r="L272" s="307"/>
      <c r="M272" s="308" t="s">
        <v>31</v>
      </c>
      <c r="N272" s="306"/>
      <c r="O272" s="307"/>
      <c r="P272" s="308" t="s">
        <v>546</v>
      </c>
      <c r="Q272" s="306"/>
      <c r="R272" s="306"/>
      <c r="S272" s="306"/>
      <c r="T272" s="307"/>
      <c r="U272" s="309">
        <v>2084200</v>
      </c>
      <c r="V272" s="306"/>
      <c r="W272" s="307"/>
      <c r="X272" s="309">
        <v>0</v>
      </c>
      <c r="Y272" s="306"/>
      <c r="Z272" s="306"/>
      <c r="AA272" s="307"/>
      <c r="AB272" s="305" t="s">
        <v>33</v>
      </c>
      <c r="AC272" s="306"/>
      <c r="AD272" s="307"/>
    </row>
    <row r="273" spans="2:30" ht="15">
      <c r="B273" s="308" t="s">
        <v>316</v>
      </c>
      <c r="C273" s="306"/>
      <c r="D273" s="307"/>
      <c r="E273" s="11" t="s">
        <v>29</v>
      </c>
      <c r="F273" s="308" t="s">
        <v>547</v>
      </c>
      <c r="G273" s="306"/>
      <c r="H273" s="306"/>
      <c r="I273" s="307"/>
      <c r="J273" s="305">
        <v>63716</v>
      </c>
      <c r="K273" s="306"/>
      <c r="L273" s="307"/>
      <c r="M273" s="308" t="s">
        <v>31</v>
      </c>
      <c r="N273" s="306"/>
      <c r="O273" s="307"/>
      <c r="P273" s="308" t="s">
        <v>548</v>
      </c>
      <c r="Q273" s="306"/>
      <c r="R273" s="306"/>
      <c r="S273" s="306"/>
      <c r="T273" s="307"/>
      <c r="U273" s="309">
        <v>4771000</v>
      </c>
      <c r="V273" s="306"/>
      <c r="W273" s="307"/>
      <c r="X273" s="309">
        <v>0</v>
      </c>
      <c r="Y273" s="306"/>
      <c r="Z273" s="306"/>
      <c r="AA273" s="307"/>
      <c r="AB273" s="305" t="s">
        <v>33</v>
      </c>
      <c r="AC273" s="306"/>
      <c r="AD273" s="307"/>
    </row>
    <row r="274" spans="2:30" ht="15">
      <c r="B274" s="308" t="s">
        <v>316</v>
      </c>
      <c r="C274" s="306"/>
      <c r="D274" s="307"/>
      <c r="E274" s="11" t="s">
        <v>29</v>
      </c>
      <c r="F274" s="308" t="s">
        <v>549</v>
      </c>
      <c r="G274" s="306"/>
      <c r="H274" s="306"/>
      <c r="I274" s="307"/>
      <c r="J274" s="305">
        <v>63717</v>
      </c>
      <c r="K274" s="306"/>
      <c r="L274" s="307"/>
      <c r="M274" s="308" t="s">
        <v>31</v>
      </c>
      <c r="N274" s="306"/>
      <c r="O274" s="307"/>
      <c r="P274" s="308" t="s">
        <v>550</v>
      </c>
      <c r="Q274" s="306"/>
      <c r="R274" s="306"/>
      <c r="S274" s="306"/>
      <c r="T274" s="307"/>
      <c r="U274" s="309">
        <v>2623800</v>
      </c>
      <c r="V274" s="306"/>
      <c r="W274" s="307"/>
      <c r="X274" s="309">
        <v>0</v>
      </c>
      <c r="Y274" s="306"/>
      <c r="Z274" s="306"/>
      <c r="AA274" s="307"/>
      <c r="AB274" s="305" t="s">
        <v>33</v>
      </c>
      <c r="AC274" s="306"/>
      <c r="AD274" s="307"/>
    </row>
    <row r="275" spans="2:30" ht="15">
      <c r="B275" s="308" t="s">
        <v>316</v>
      </c>
      <c r="C275" s="306"/>
      <c r="D275" s="307"/>
      <c r="E275" s="11" t="s">
        <v>29</v>
      </c>
      <c r="F275" s="308" t="s">
        <v>551</v>
      </c>
      <c r="G275" s="306"/>
      <c r="H275" s="306"/>
      <c r="I275" s="307"/>
      <c r="J275" s="305">
        <v>63718</v>
      </c>
      <c r="K275" s="306"/>
      <c r="L275" s="307"/>
      <c r="M275" s="308" t="s">
        <v>31</v>
      </c>
      <c r="N275" s="306"/>
      <c r="O275" s="307"/>
      <c r="P275" s="308" t="s">
        <v>552</v>
      </c>
      <c r="Q275" s="306"/>
      <c r="R275" s="306"/>
      <c r="S275" s="306"/>
      <c r="T275" s="307"/>
      <c r="U275" s="309">
        <v>4668100</v>
      </c>
      <c r="V275" s="306"/>
      <c r="W275" s="307"/>
      <c r="X275" s="309">
        <v>0</v>
      </c>
      <c r="Y275" s="306"/>
      <c r="Z275" s="306"/>
      <c r="AA275" s="307"/>
      <c r="AB275" s="305" t="s">
        <v>33</v>
      </c>
      <c r="AC275" s="306"/>
      <c r="AD275" s="307"/>
    </row>
    <row r="276" spans="2:30" ht="15">
      <c r="B276" s="308" t="s">
        <v>316</v>
      </c>
      <c r="C276" s="306"/>
      <c r="D276" s="307"/>
      <c r="E276" s="11" t="s">
        <v>29</v>
      </c>
      <c r="F276" s="308" t="s">
        <v>553</v>
      </c>
      <c r="G276" s="306"/>
      <c r="H276" s="306"/>
      <c r="I276" s="307"/>
      <c r="J276" s="305">
        <v>63719</v>
      </c>
      <c r="K276" s="306"/>
      <c r="L276" s="307"/>
      <c r="M276" s="308" t="s">
        <v>31</v>
      </c>
      <c r="N276" s="306"/>
      <c r="O276" s="307"/>
      <c r="P276" s="308" t="s">
        <v>554</v>
      </c>
      <c r="Q276" s="306"/>
      <c r="R276" s="306"/>
      <c r="S276" s="306"/>
      <c r="T276" s="307"/>
      <c r="U276" s="309">
        <v>3008100</v>
      </c>
      <c r="V276" s="306"/>
      <c r="W276" s="307"/>
      <c r="X276" s="309">
        <v>0</v>
      </c>
      <c r="Y276" s="306"/>
      <c r="Z276" s="306"/>
      <c r="AA276" s="307"/>
      <c r="AB276" s="305" t="s">
        <v>33</v>
      </c>
      <c r="AC276" s="306"/>
      <c r="AD276" s="307"/>
    </row>
    <row r="277" spans="2:30" ht="15">
      <c r="B277" s="308" t="s">
        <v>316</v>
      </c>
      <c r="C277" s="306"/>
      <c r="D277" s="307"/>
      <c r="E277" s="11" t="s">
        <v>29</v>
      </c>
      <c r="F277" s="308" t="s">
        <v>555</v>
      </c>
      <c r="G277" s="306"/>
      <c r="H277" s="306"/>
      <c r="I277" s="307"/>
      <c r="J277" s="305">
        <v>63720</v>
      </c>
      <c r="K277" s="306"/>
      <c r="L277" s="307"/>
      <c r="M277" s="308" t="s">
        <v>31</v>
      </c>
      <c r="N277" s="306"/>
      <c r="O277" s="307"/>
      <c r="P277" s="308" t="s">
        <v>556</v>
      </c>
      <c r="Q277" s="306"/>
      <c r="R277" s="306"/>
      <c r="S277" s="306"/>
      <c r="T277" s="307"/>
      <c r="U277" s="309">
        <v>4555500</v>
      </c>
      <c r="V277" s="306"/>
      <c r="W277" s="307"/>
      <c r="X277" s="309">
        <v>0</v>
      </c>
      <c r="Y277" s="306"/>
      <c r="Z277" s="306"/>
      <c r="AA277" s="307"/>
      <c r="AB277" s="305" t="s">
        <v>33</v>
      </c>
      <c r="AC277" s="306"/>
      <c r="AD277" s="307"/>
    </row>
    <row r="278" spans="2:30" ht="15">
      <c r="B278" s="308" t="s">
        <v>316</v>
      </c>
      <c r="C278" s="306"/>
      <c r="D278" s="307"/>
      <c r="E278" s="11" t="s">
        <v>29</v>
      </c>
      <c r="F278" s="308" t="s">
        <v>557</v>
      </c>
      <c r="G278" s="306"/>
      <c r="H278" s="306"/>
      <c r="I278" s="307"/>
      <c r="J278" s="305">
        <v>63721</v>
      </c>
      <c r="K278" s="306"/>
      <c r="L278" s="307"/>
      <c r="M278" s="308" t="s">
        <v>31</v>
      </c>
      <c r="N278" s="306"/>
      <c r="O278" s="307"/>
      <c r="P278" s="308" t="s">
        <v>558</v>
      </c>
      <c r="Q278" s="306"/>
      <c r="R278" s="306"/>
      <c r="S278" s="306"/>
      <c r="T278" s="307"/>
      <c r="U278" s="309">
        <v>2314600</v>
      </c>
      <c r="V278" s="306"/>
      <c r="W278" s="307"/>
      <c r="X278" s="309">
        <v>0</v>
      </c>
      <c r="Y278" s="306"/>
      <c r="Z278" s="306"/>
      <c r="AA278" s="307"/>
      <c r="AB278" s="305" t="s">
        <v>33</v>
      </c>
      <c r="AC278" s="306"/>
      <c r="AD278" s="307"/>
    </row>
    <row r="279" spans="2:30" ht="15">
      <c r="B279" s="308" t="s">
        <v>316</v>
      </c>
      <c r="C279" s="306"/>
      <c r="D279" s="307"/>
      <c r="E279" s="11" t="s">
        <v>29</v>
      </c>
      <c r="F279" s="308" t="s">
        <v>559</v>
      </c>
      <c r="G279" s="306"/>
      <c r="H279" s="306"/>
      <c r="I279" s="307"/>
      <c r="J279" s="305">
        <v>63723</v>
      </c>
      <c r="K279" s="306"/>
      <c r="L279" s="307"/>
      <c r="M279" s="308" t="s">
        <v>31</v>
      </c>
      <c r="N279" s="306"/>
      <c r="O279" s="307"/>
      <c r="P279" s="308" t="s">
        <v>560</v>
      </c>
      <c r="Q279" s="306"/>
      <c r="R279" s="306"/>
      <c r="S279" s="306"/>
      <c r="T279" s="307"/>
      <c r="U279" s="309">
        <v>10232200</v>
      </c>
      <c r="V279" s="306"/>
      <c r="W279" s="307"/>
      <c r="X279" s="309">
        <v>0</v>
      </c>
      <c r="Y279" s="306"/>
      <c r="Z279" s="306"/>
      <c r="AA279" s="307"/>
      <c r="AB279" s="305" t="s">
        <v>33</v>
      </c>
      <c r="AC279" s="306"/>
      <c r="AD279" s="307"/>
    </row>
    <row r="280" spans="2:30" ht="15">
      <c r="B280" s="308" t="s">
        <v>316</v>
      </c>
      <c r="C280" s="306"/>
      <c r="D280" s="307"/>
      <c r="E280" s="11" t="s">
        <v>29</v>
      </c>
      <c r="F280" s="308" t="s">
        <v>561</v>
      </c>
      <c r="G280" s="306"/>
      <c r="H280" s="306"/>
      <c r="I280" s="307"/>
      <c r="J280" s="305">
        <v>63724</v>
      </c>
      <c r="K280" s="306"/>
      <c r="L280" s="307"/>
      <c r="M280" s="308" t="s">
        <v>31</v>
      </c>
      <c r="N280" s="306"/>
      <c r="O280" s="307"/>
      <c r="P280" s="308" t="s">
        <v>562</v>
      </c>
      <c r="Q280" s="306"/>
      <c r="R280" s="306"/>
      <c r="S280" s="306"/>
      <c r="T280" s="307"/>
      <c r="U280" s="309">
        <v>19809200</v>
      </c>
      <c r="V280" s="306"/>
      <c r="W280" s="307"/>
      <c r="X280" s="309">
        <v>0</v>
      </c>
      <c r="Y280" s="306"/>
      <c r="Z280" s="306"/>
      <c r="AA280" s="307"/>
      <c r="AB280" s="305" t="s">
        <v>33</v>
      </c>
      <c r="AC280" s="306"/>
      <c r="AD280" s="307"/>
    </row>
    <row r="281" spans="2:30" ht="15">
      <c r="B281" s="308" t="s">
        <v>316</v>
      </c>
      <c r="C281" s="306"/>
      <c r="D281" s="307"/>
      <c r="E281" s="11" t="s">
        <v>29</v>
      </c>
      <c r="F281" s="308" t="s">
        <v>563</v>
      </c>
      <c r="G281" s="306"/>
      <c r="H281" s="306"/>
      <c r="I281" s="307"/>
      <c r="J281" s="305">
        <v>63725</v>
      </c>
      <c r="K281" s="306"/>
      <c r="L281" s="307"/>
      <c r="M281" s="308" t="s">
        <v>31</v>
      </c>
      <c r="N281" s="306"/>
      <c r="O281" s="307"/>
      <c r="P281" s="308" t="s">
        <v>564</v>
      </c>
      <c r="Q281" s="306"/>
      <c r="R281" s="306"/>
      <c r="S281" s="306"/>
      <c r="T281" s="307"/>
      <c r="U281" s="309">
        <v>8875400</v>
      </c>
      <c r="V281" s="306"/>
      <c r="W281" s="307"/>
      <c r="X281" s="309">
        <v>0</v>
      </c>
      <c r="Y281" s="306"/>
      <c r="Z281" s="306"/>
      <c r="AA281" s="307"/>
      <c r="AB281" s="305" t="s">
        <v>33</v>
      </c>
      <c r="AC281" s="306"/>
      <c r="AD281" s="307"/>
    </row>
    <row r="282" spans="2:30" ht="15">
      <c r="B282" s="308" t="s">
        <v>316</v>
      </c>
      <c r="C282" s="306"/>
      <c r="D282" s="307"/>
      <c r="E282" s="11" t="s">
        <v>29</v>
      </c>
      <c r="F282" s="308" t="s">
        <v>565</v>
      </c>
      <c r="G282" s="306"/>
      <c r="H282" s="306"/>
      <c r="I282" s="307"/>
      <c r="J282" s="305">
        <v>63726</v>
      </c>
      <c r="K282" s="306"/>
      <c r="L282" s="307"/>
      <c r="M282" s="308" t="s">
        <v>31</v>
      </c>
      <c r="N282" s="306"/>
      <c r="O282" s="307"/>
      <c r="P282" s="308" t="s">
        <v>566</v>
      </c>
      <c r="Q282" s="306"/>
      <c r="R282" s="306"/>
      <c r="S282" s="306"/>
      <c r="T282" s="307"/>
      <c r="U282" s="309">
        <v>23657200</v>
      </c>
      <c r="V282" s="306"/>
      <c r="W282" s="307"/>
      <c r="X282" s="309">
        <v>0</v>
      </c>
      <c r="Y282" s="306"/>
      <c r="Z282" s="306"/>
      <c r="AA282" s="307"/>
      <c r="AB282" s="305" t="s">
        <v>33</v>
      </c>
      <c r="AC282" s="306"/>
      <c r="AD282" s="307"/>
    </row>
    <row r="283" spans="2:30" ht="15">
      <c r="B283" s="308" t="s">
        <v>316</v>
      </c>
      <c r="C283" s="306"/>
      <c r="D283" s="307"/>
      <c r="E283" s="11" t="s">
        <v>29</v>
      </c>
      <c r="F283" s="308" t="s">
        <v>567</v>
      </c>
      <c r="G283" s="306"/>
      <c r="H283" s="306"/>
      <c r="I283" s="307"/>
      <c r="J283" s="305">
        <v>63727</v>
      </c>
      <c r="K283" s="306"/>
      <c r="L283" s="307"/>
      <c r="M283" s="308" t="s">
        <v>31</v>
      </c>
      <c r="N283" s="306"/>
      <c r="O283" s="307"/>
      <c r="P283" s="308" t="s">
        <v>568</v>
      </c>
      <c r="Q283" s="306"/>
      <c r="R283" s="306"/>
      <c r="S283" s="306"/>
      <c r="T283" s="307"/>
      <c r="U283" s="309">
        <v>10511600</v>
      </c>
      <c r="V283" s="306"/>
      <c r="W283" s="307"/>
      <c r="X283" s="309">
        <v>0</v>
      </c>
      <c r="Y283" s="306"/>
      <c r="Z283" s="306"/>
      <c r="AA283" s="307"/>
      <c r="AB283" s="305" t="s">
        <v>33</v>
      </c>
      <c r="AC283" s="306"/>
      <c r="AD283" s="307"/>
    </row>
    <row r="284" spans="2:30" ht="15">
      <c r="B284" s="308" t="s">
        <v>316</v>
      </c>
      <c r="C284" s="306"/>
      <c r="D284" s="307"/>
      <c r="E284" s="11" t="s">
        <v>29</v>
      </c>
      <c r="F284" s="308" t="s">
        <v>569</v>
      </c>
      <c r="G284" s="306"/>
      <c r="H284" s="306"/>
      <c r="I284" s="307"/>
      <c r="J284" s="305">
        <v>63728</v>
      </c>
      <c r="K284" s="306"/>
      <c r="L284" s="307"/>
      <c r="M284" s="308" t="s">
        <v>31</v>
      </c>
      <c r="N284" s="306"/>
      <c r="O284" s="307"/>
      <c r="P284" s="308" t="s">
        <v>570</v>
      </c>
      <c r="Q284" s="306"/>
      <c r="R284" s="306"/>
      <c r="S284" s="306"/>
      <c r="T284" s="307"/>
      <c r="U284" s="309">
        <v>10320600</v>
      </c>
      <c r="V284" s="306"/>
      <c r="W284" s="307"/>
      <c r="X284" s="309">
        <v>0</v>
      </c>
      <c r="Y284" s="306"/>
      <c r="Z284" s="306"/>
      <c r="AA284" s="307"/>
      <c r="AB284" s="305" t="s">
        <v>33</v>
      </c>
      <c r="AC284" s="306"/>
      <c r="AD284" s="307"/>
    </row>
    <row r="285" spans="2:30" ht="15">
      <c r="B285" s="308" t="s">
        <v>316</v>
      </c>
      <c r="C285" s="306"/>
      <c r="D285" s="307"/>
      <c r="E285" s="11" t="s">
        <v>29</v>
      </c>
      <c r="F285" s="308" t="s">
        <v>571</v>
      </c>
      <c r="G285" s="306"/>
      <c r="H285" s="306"/>
      <c r="I285" s="307"/>
      <c r="J285" s="305">
        <v>63729</v>
      </c>
      <c r="K285" s="306"/>
      <c r="L285" s="307"/>
      <c r="M285" s="308" t="s">
        <v>31</v>
      </c>
      <c r="N285" s="306"/>
      <c r="O285" s="307"/>
      <c r="P285" s="308" t="s">
        <v>572</v>
      </c>
      <c r="Q285" s="306"/>
      <c r="R285" s="306"/>
      <c r="S285" s="306"/>
      <c r="T285" s="307"/>
      <c r="U285" s="309">
        <v>7796100</v>
      </c>
      <c r="V285" s="306"/>
      <c r="W285" s="307"/>
      <c r="X285" s="309">
        <v>0</v>
      </c>
      <c r="Y285" s="306"/>
      <c r="Z285" s="306"/>
      <c r="AA285" s="307"/>
      <c r="AB285" s="305" t="s">
        <v>33</v>
      </c>
      <c r="AC285" s="306"/>
      <c r="AD285" s="307"/>
    </row>
    <row r="286" spans="2:30" ht="15">
      <c r="B286" s="308" t="s">
        <v>316</v>
      </c>
      <c r="C286" s="306"/>
      <c r="D286" s="307"/>
      <c r="E286" s="11" t="s">
        <v>29</v>
      </c>
      <c r="F286" s="308" t="s">
        <v>573</v>
      </c>
      <c r="G286" s="306"/>
      <c r="H286" s="306"/>
      <c r="I286" s="307"/>
      <c r="J286" s="305">
        <v>63730</v>
      </c>
      <c r="K286" s="306"/>
      <c r="L286" s="307"/>
      <c r="M286" s="308" t="s">
        <v>31</v>
      </c>
      <c r="N286" s="306"/>
      <c r="O286" s="307"/>
      <c r="P286" s="308" t="s">
        <v>574</v>
      </c>
      <c r="Q286" s="306"/>
      <c r="R286" s="306"/>
      <c r="S286" s="306"/>
      <c r="T286" s="307"/>
      <c r="U286" s="309">
        <v>5096300</v>
      </c>
      <c r="V286" s="306"/>
      <c r="W286" s="307"/>
      <c r="X286" s="309">
        <v>0</v>
      </c>
      <c r="Y286" s="306"/>
      <c r="Z286" s="306"/>
      <c r="AA286" s="307"/>
      <c r="AB286" s="305" t="s">
        <v>33</v>
      </c>
      <c r="AC286" s="306"/>
      <c r="AD286" s="307"/>
    </row>
    <row r="287" spans="2:30" ht="15">
      <c r="B287" s="308" t="s">
        <v>316</v>
      </c>
      <c r="C287" s="306"/>
      <c r="D287" s="307"/>
      <c r="E287" s="11" t="s">
        <v>29</v>
      </c>
      <c r="F287" s="308" t="s">
        <v>575</v>
      </c>
      <c r="G287" s="306"/>
      <c r="H287" s="306"/>
      <c r="I287" s="307"/>
      <c r="J287" s="305">
        <v>63731</v>
      </c>
      <c r="K287" s="306"/>
      <c r="L287" s="307"/>
      <c r="M287" s="308" t="s">
        <v>31</v>
      </c>
      <c r="N287" s="306"/>
      <c r="O287" s="307"/>
      <c r="P287" s="308" t="s">
        <v>576</v>
      </c>
      <c r="Q287" s="306"/>
      <c r="R287" s="306"/>
      <c r="S287" s="306"/>
      <c r="T287" s="307"/>
      <c r="U287" s="309">
        <v>5568500</v>
      </c>
      <c r="V287" s="306"/>
      <c r="W287" s="307"/>
      <c r="X287" s="309">
        <v>0</v>
      </c>
      <c r="Y287" s="306"/>
      <c r="Z287" s="306"/>
      <c r="AA287" s="307"/>
      <c r="AB287" s="305" t="s">
        <v>33</v>
      </c>
      <c r="AC287" s="306"/>
      <c r="AD287" s="307"/>
    </row>
    <row r="288" spans="2:30" ht="15">
      <c r="B288" s="308" t="s">
        <v>316</v>
      </c>
      <c r="C288" s="306"/>
      <c r="D288" s="307"/>
      <c r="E288" s="11" t="s">
        <v>29</v>
      </c>
      <c r="F288" s="308" t="s">
        <v>577</v>
      </c>
      <c r="G288" s="306"/>
      <c r="H288" s="306"/>
      <c r="I288" s="307"/>
      <c r="J288" s="305">
        <v>63732</v>
      </c>
      <c r="K288" s="306"/>
      <c r="L288" s="307"/>
      <c r="M288" s="308" t="s">
        <v>31</v>
      </c>
      <c r="N288" s="306"/>
      <c r="O288" s="307"/>
      <c r="P288" s="308" t="s">
        <v>578</v>
      </c>
      <c r="Q288" s="306"/>
      <c r="R288" s="306"/>
      <c r="S288" s="306"/>
      <c r="T288" s="307"/>
      <c r="U288" s="309">
        <v>5162000</v>
      </c>
      <c r="V288" s="306"/>
      <c r="W288" s="307"/>
      <c r="X288" s="309">
        <v>0</v>
      </c>
      <c r="Y288" s="306"/>
      <c r="Z288" s="306"/>
      <c r="AA288" s="307"/>
      <c r="AB288" s="305" t="s">
        <v>33</v>
      </c>
      <c r="AC288" s="306"/>
      <c r="AD288" s="307"/>
    </row>
    <row r="289" spans="2:30" ht="15">
      <c r="B289" s="308" t="s">
        <v>316</v>
      </c>
      <c r="C289" s="306"/>
      <c r="D289" s="307"/>
      <c r="E289" s="11" t="s">
        <v>29</v>
      </c>
      <c r="F289" s="308" t="s">
        <v>579</v>
      </c>
      <c r="G289" s="306"/>
      <c r="H289" s="306"/>
      <c r="I289" s="307"/>
      <c r="J289" s="305">
        <v>63733</v>
      </c>
      <c r="K289" s="306"/>
      <c r="L289" s="307"/>
      <c r="M289" s="308" t="s">
        <v>31</v>
      </c>
      <c r="N289" s="306"/>
      <c r="O289" s="307"/>
      <c r="P289" s="308" t="s">
        <v>580</v>
      </c>
      <c r="Q289" s="306"/>
      <c r="R289" s="306"/>
      <c r="S289" s="306"/>
      <c r="T289" s="307"/>
      <c r="U289" s="309">
        <v>12702100</v>
      </c>
      <c r="V289" s="306"/>
      <c r="W289" s="307"/>
      <c r="X289" s="309">
        <v>0</v>
      </c>
      <c r="Y289" s="306"/>
      <c r="Z289" s="306"/>
      <c r="AA289" s="307"/>
      <c r="AB289" s="305" t="s">
        <v>33</v>
      </c>
      <c r="AC289" s="306"/>
      <c r="AD289" s="307"/>
    </row>
    <row r="290" spans="2:30" ht="15">
      <c r="B290" s="308" t="s">
        <v>316</v>
      </c>
      <c r="C290" s="306"/>
      <c r="D290" s="307"/>
      <c r="E290" s="11" t="s">
        <v>29</v>
      </c>
      <c r="F290" s="308" t="s">
        <v>581</v>
      </c>
      <c r="G290" s="306"/>
      <c r="H290" s="306"/>
      <c r="I290" s="307"/>
      <c r="J290" s="305">
        <v>63734</v>
      </c>
      <c r="K290" s="306"/>
      <c r="L290" s="307"/>
      <c r="M290" s="308" t="s">
        <v>31</v>
      </c>
      <c r="N290" s="306"/>
      <c r="O290" s="307"/>
      <c r="P290" s="308" t="s">
        <v>582</v>
      </c>
      <c r="Q290" s="306"/>
      <c r="R290" s="306"/>
      <c r="S290" s="306"/>
      <c r="T290" s="307"/>
      <c r="U290" s="309">
        <v>9810400</v>
      </c>
      <c r="V290" s="306"/>
      <c r="W290" s="307"/>
      <c r="X290" s="309">
        <v>0</v>
      </c>
      <c r="Y290" s="306"/>
      <c r="Z290" s="306"/>
      <c r="AA290" s="307"/>
      <c r="AB290" s="305" t="s">
        <v>33</v>
      </c>
      <c r="AC290" s="306"/>
      <c r="AD290" s="307"/>
    </row>
    <row r="291" spans="2:30" ht="15">
      <c r="B291" s="308" t="s">
        <v>316</v>
      </c>
      <c r="C291" s="306"/>
      <c r="D291" s="307"/>
      <c r="E291" s="11" t="s">
        <v>29</v>
      </c>
      <c r="F291" s="308" t="s">
        <v>583</v>
      </c>
      <c r="G291" s="306"/>
      <c r="H291" s="306"/>
      <c r="I291" s="307"/>
      <c r="J291" s="305">
        <v>63735</v>
      </c>
      <c r="K291" s="306"/>
      <c r="L291" s="307"/>
      <c r="M291" s="308" t="s">
        <v>31</v>
      </c>
      <c r="N291" s="306"/>
      <c r="O291" s="307"/>
      <c r="P291" s="308" t="s">
        <v>584</v>
      </c>
      <c r="Q291" s="306"/>
      <c r="R291" s="306"/>
      <c r="S291" s="306"/>
      <c r="T291" s="307"/>
      <c r="U291" s="309">
        <v>5397600</v>
      </c>
      <c r="V291" s="306"/>
      <c r="W291" s="307"/>
      <c r="X291" s="309">
        <v>0</v>
      </c>
      <c r="Y291" s="306"/>
      <c r="Z291" s="306"/>
      <c r="AA291" s="307"/>
      <c r="AB291" s="305" t="s">
        <v>33</v>
      </c>
      <c r="AC291" s="306"/>
      <c r="AD291" s="307"/>
    </row>
    <row r="292" spans="2:30" ht="15">
      <c r="B292" s="308" t="s">
        <v>316</v>
      </c>
      <c r="C292" s="306"/>
      <c r="D292" s="307"/>
      <c r="E292" s="11" t="s">
        <v>29</v>
      </c>
      <c r="F292" s="308" t="s">
        <v>585</v>
      </c>
      <c r="G292" s="306"/>
      <c r="H292" s="306"/>
      <c r="I292" s="307"/>
      <c r="J292" s="305">
        <v>63736</v>
      </c>
      <c r="K292" s="306"/>
      <c r="L292" s="307"/>
      <c r="M292" s="308" t="s">
        <v>31</v>
      </c>
      <c r="N292" s="306"/>
      <c r="O292" s="307"/>
      <c r="P292" s="308" t="s">
        <v>586</v>
      </c>
      <c r="Q292" s="306"/>
      <c r="R292" s="306"/>
      <c r="S292" s="306"/>
      <c r="T292" s="307"/>
      <c r="U292" s="309">
        <v>5892700</v>
      </c>
      <c r="V292" s="306"/>
      <c r="W292" s="307"/>
      <c r="X292" s="309">
        <v>0</v>
      </c>
      <c r="Y292" s="306"/>
      <c r="Z292" s="306"/>
      <c r="AA292" s="307"/>
      <c r="AB292" s="305" t="s">
        <v>33</v>
      </c>
      <c r="AC292" s="306"/>
      <c r="AD292" s="307"/>
    </row>
    <row r="293" spans="2:30" ht="15">
      <c r="B293" s="308" t="s">
        <v>316</v>
      </c>
      <c r="C293" s="306"/>
      <c r="D293" s="307"/>
      <c r="E293" s="11" t="s">
        <v>29</v>
      </c>
      <c r="F293" s="308" t="s">
        <v>587</v>
      </c>
      <c r="G293" s="306"/>
      <c r="H293" s="306"/>
      <c r="I293" s="307"/>
      <c r="J293" s="305">
        <v>63737</v>
      </c>
      <c r="K293" s="306"/>
      <c r="L293" s="307"/>
      <c r="M293" s="308" t="s">
        <v>31</v>
      </c>
      <c r="N293" s="306"/>
      <c r="O293" s="307"/>
      <c r="P293" s="308" t="s">
        <v>588</v>
      </c>
      <c r="Q293" s="306"/>
      <c r="R293" s="306"/>
      <c r="S293" s="306"/>
      <c r="T293" s="307"/>
      <c r="U293" s="309">
        <v>19305200</v>
      </c>
      <c r="V293" s="306"/>
      <c r="W293" s="307"/>
      <c r="X293" s="309">
        <v>0</v>
      </c>
      <c r="Y293" s="306"/>
      <c r="Z293" s="306"/>
      <c r="AA293" s="307"/>
      <c r="AB293" s="305" t="s">
        <v>33</v>
      </c>
      <c r="AC293" s="306"/>
      <c r="AD293" s="307"/>
    </row>
    <row r="294" spans="2:30" ht="15">
      <c r="B294" s="308" t="s">
        <v>316</v>
      </c>
      <c r="C294" s="306"/>
      <c r="D294" s="307"/>
      <c r="E294" s="11" t="s">
        <v>29</v>
      </c>
      <c r="F294" s="308" t="s">
        <v>589</v>
      </c>
      <c r="G294" s="306"/>
      <c r="H294" s="306"/>
      <c r="I294" s="307"/>
      <c r="J294" s="305">
        <v>63738</v>
      </c>
      <c r="K294" s="306"/>
      <c r="L294" s="307"/>
      <c r="M294" s="308" t="s">
        <v>31</v>
      </c>
      <c r="N294" s="306"/>
      <c r="O294" s="307"/>
      <c r="P294" s="308" t="s">
        <v>590</v>
      </c>
      <c r="Q294" s="306"/>
      <c r="R294" s="306"/>
      <c r="S294" s="306"/>
      <c r="T294" s="307"/>
      <c r="U294" s="309">
        <v>16195900</v>
      </c>
      <c r="V294" s="306"/>
      <c r="W294" s="307"/>
      <c r="X294" s="309">
        <v>0</v>
      </c>
      <c r="Y294" s="306"/>
      <c r="Z294" s="306"/>
      <c r="AA294" s="307"/>
      <c r="AB294" s="305" t="s">
        <v>33</v>
      </c>
      <c r="AC294" s="306"/>
      <c r="AD294" s="307"/>
    </row>
    <row r="295" spans="2:30" ht="15">
      <c r="B295" s="308" t="s">
        <v>316</v>
      </c>
      <c r="C295" s="306"/>
      <c r="D295" s="307"/>
      <c r="E295" s="11" t="s">
        <v>29</v>
      </c>
      <c r="F295" s="308" t="s">
        <v>591</v>
      </c>
      <c r="G295" s="306"/>
      <c r="H295" s="306"/>
      <c r="I295" s="307"/>
      <c r="J295" s="305">
        <v>63739</v>
      </c>
      <c r="K295" s="306"/>
      <c r="L295" s="307"/>
      <c r="M295" s="308" t="s">
        <v>31</v>
      </c>
      <c r="N295" s="306"/>
      <c r="O295" s="307"/>
      <c r="P295" s="308" t="s">
        <v>592</v>
      </c>
      <c r="Q295" s="306"/>
      <c r="R295" s="306"/>
      <c r="S295" s="306"/>
      <c r="T295" s="307"/>
      <c r="U295" s="309">
        <v>8884700</v>
      </c>
      <c r="V295" s="306"/>
      <c r="W295" s="307"/>
      <c r="X295" s="309">
        <v>0</v>
      </c>
      <c r="Y295" s="306"/>
      <c r="Z295" s="306"/>
      <c r="AA295" s="307"/>
      <c r="AB295" s="305" t="s">
        <v>33</v>
      </c>
      <c r="AC295" s="306"/>
      <c r="AD295" s="307"/>
    </row>
    <row r="296" spans="2:30" ht="15">
      <c r="B296" s="308" t="s">
        <v>316</v>
      </c>
      <c r="C296" s="306"/>
      <c r="D296" s="307"/>
      <c r="E296" s="11" t="s">
        <v>29</v>
      </c>
      <c r="F296" s="308" t="s">
        <v>593</v>
      </c>
      <c r="G296" s="306"/>
      <c r="H296" s="306"/>
      <c r="I296" s="307"/>
      <c r="J296" s="305">
        <v>63740</v>
      </c>
      <c r="K296" s="306"/>
      <c r="L296" s="307"/>
      <c r="M296" s="308" t="s">
        <v>31</v>
      </c>
      <c r="N296" s="306"/>
      <c r="O296" s="307"/>
      <c r="P296" s="308" t="s">
        <v>594</v>
      </c>
      <c r="Q296" s="306"/>
      <c r="R296" s="306"/>
      <c r="S296" s="306"/>
      <c r="T296" s="307"/>
      <c r="U296" s="309">
        <v>21471200</v>
      </c>
      <c r="V296" s="306"/>
      <c r="W296" s="307"/>
      <c r="X296" s="309">
        <v>0</v>
      </c>
      <c r="Y296" s="306"/>
      <c r="Z296" s="306"/>
      <c r="AA296" s="307"/>
      <c r="AB296" s="305" t="s">
        <v>33</v>
      </c>
      <c r="AC296" s="306"/>
      <c r="AD296" s="307"/>
    </row>
    <row r="297" spans="2:30" ht="15">
      <c r="B297" s="308" t="s">
        <v>316</v>
      </c>
      <c r="C297" s="306"/>
      <c r="D297" s="307"/>
      <c r="E297" s="11" t="s">
        <v>29</v>
      </c>
      <c r="F297" s="308" t="s">
        <v>595</v>
      </c>
      <c r="G297" s="306"/>
      <c r="H297" s="306"/>
      <c r="I297" s="307"/>
      <c r="J297" s="305">
        <v>63741</v>
      </c>
      <c r="K297" s="306"/>
      <c r="L297" s="307"/>
      <c r="M297" s="308" t="s">
        <v>31</v>
      </c>
      <c r="N297" s="306"/>
      <c r="O297" s="307"/>
      <c r="P297" s="308" t="s">
        <v>596</v>
      </c>
      <c r="Q297" s="306"/>
      <c r="R297" s="306"/>
      <c r="S297" s="306"/>
      <c r="T297" s="307"/>
      <c r="U297" s="309">
        <v>8035600</v>
      </c>
      <c r="V297" s="306"/>
      <c r="W297" s="307"/>
      <c r="X297" s="309">
        <v>0</v>
      </c>
      <c r="Y297" s="306"/>
      <c r="Z297" s="306"/>
      <c r="AA297" s="307"/>
      <c r="AB297" s="305" t="s">
        <v>33</v>
      </c>
      <c r="AC297" s="306"/>
      <c r="AD297" s="307"/>
    </row>
    <row r="298" spans="2:30" ht="15">
      <c r="B298" s="308" t="s">
        <v>316</v>
      </c>
      <c r="C298" s="306"/>
      <c r="D298" s="307"/>
      <c r="E298" s="11" t="s">
        <v>29</v>
      </c>
      <c r="F298" s="308" t="s">
        <v>597</v>
      </c>
      <c r="G298" s="306"/>
      <c r="H298" s="306"/>
      <c r="I298" s="307"/>
      <c r="J298" s="305">
        <v>63742</v>
      </c>
      <c r="K298" s="306"/>
      <c r="L298" s="307"/>
      <c r="M298" s="308" t="s">
        <v>31</v>
      </c>
      <c r="N298" s="306"/>
      <c r="O298" s="307"/>
      <c r="P298" s="308" t="s">
        <v>598</v>
      </c>
      <c r="Q298" s="306"/>
      <c r="R298" s="306"/>
      <c r="S298" s="306"/>
      <c r="T298" s="307"/>
      <c r="U298" s="309">
        <v>15919200</v>
      </c>
      <c r="V298" s="306"/>
      <c r="W298" s="307"/>
      <c r="X298" s="309">
        <v>0</v>
      </c>
      <c r="Y298" s="306"/>
      <c r="Z298" s="306"/>
      <c r="AA298" s="307"/>
      <c r="AB298" s="305" t="s">
        <v>33</v>
      </c>
      <c r="AC298" s="306"/>
      <c r="AD298" s="307"/>
    </row>
    <row r="299" spans="2:30" ht="15">
      <c r="B299" s="308" t="s">
        <v>316</v>
      </c>
      <c r="C299" s="306"/>
      <c r="D299" s="307"/>
      <c r="E299" s="11" t="s">
        <v>29</v>
      </c>
      <c r="F299" s="308" t="s">
        <v>599</v>
      </c>
      <c r="G299" s="306"/>
      <c r="H299" s="306"/>
      <c r="I299" s="307"/>
      <c r="J299" s="305">
        <v>63743</v>
      </c>
      <c r="K299" s="306"/>
      <c r="L299" s="307"/>
      <c r="M299" s="308" t="s">
        <v>31</v>
      </c>
      <c r="N299" s="306"/>
      <c r="O299" s="307"/>
      <c r="P299" s="308" t="s">
        <v>600</v>
      </c>
      <c r="Q299" s="306"/>
      <c r="R299" s="306"/>
      <c r="S299" s="306"/>
      <c r="T299" s="307"/>
      <c r="U299" s="309">
        <v>9576600</v>
      </c>
      <c r="V299" s="306"/>
      <c r="W299" s="307"/>
      <c r="X299" s="309">
        <v>0</v>
      </c>
      <c r="Y299" s="306"/>
      <c r="Z299" s="306"/>
      <c r="AA299" s="307"/>
      <c r="AB299" s="305" t="s">
        <v>33</v>
      </c>
      <c r="AC299" s="306"/>
      <c r="AD299" s="307"/>
    </row>
    <row r="300" spans="2:30" ht="15">
      <c r="B300" s="308" t="s">
        <v>316</v>
      </c>
      <c r="C300" s="306"/>
      <c r="D300" s="307"/>
      <c r="E300" s="11" t="s">
        <v>29</v>
      </c>
      <c r="F300" s="308" t="s">
        <v>601</v>
      </c>
      <c r="G300" s="306"/>
      <c r="H300" s="306"/>
      <c r="I300" s="307"/>
      <c r="J300" s="305">
        <v>63744</v>
      </c>
      <c r="K300" s="306"/>
      <c r="L300" s="307"/>
      <c r="M300" s="308" t="s">
        <v>31</v>
      </c>
      <c r="N300" s="306"/>
      <c r="O300" s="307"/>
      <c r="P300" s="308" t="s">
        <v>602</v>
      </c>
      <c r="Q300" s="306"/>
      <c r="R300" s="306"/>
      <c r="S300" s="306"/>
      <c r="T300" s="307"/>
      <c r="U300" s="309">
        <v>17849500</v>
      </c>
      <c r="V300" s="306"/>
      <c r="W300" s="307"/>
      <c r="X300" s="309">
        <v>0</v>
      </c>
      <c r="Y300" s="306"/>
      <c r="Z300" s="306"/>
      <c r="AA300" s="307"/>
      <c r="AB300" s="305" t="s">
        <v>33</v>
      </c>
      <c r="AC300" s="306"/>
      <c r="AD300" s="307"/>
    </row>
    <row r="301" spans="2:30" ht="15">
      <c r="B301" s="308" t="s">
        <v>316</v>
      </c>
      <c r="C301" s="306"/>
      <c r="D301" s="307"/>
      <c r="E301" s="11" t="s">
        <v>29</v>
      </c>
      <c r="F301" s="308" t="s">
        <v>603</v>
      </c>
      <c r="G301" s="306"/>
      <c r="H301" s="306"/>
      <c r="I301" s="307"/>
      <c r="J301" s="305">
        <v>63745</v>
      </c>
      <c r="K301" s="306"/>
      <c r="L301" s="307"/>
      <c r="M301" s="308" t="s">
        <v>31</v>
      </c>
      <c r="N301" s="306"/>
      <c r="O301" s="307"/>
      <c r="P301" s="308" t="s">
        <v>604</v>
      </c>
      <c r="Q301" s="306"/>
      <c r="R301" s="306"/>
      <c r="S301" s="306"/>
      <c r="T301" s="307"/>
      <c r="U301" s="309">
        <v>11404000</v>
      </c>
      <c r="V301" s="306"/>
      <c r="W301" s="307"/>
      <c r="X301" s="309">
        <v>0</v>
      </c>
      <c r="Y301" s="306"/>
      <c r="Z301" s="306"/>
      <c r="AA301" s="307"/>
      <c r="AB301" s="305" t="s">
        <v>33</v>
      </c>
      <c r="AC301" s="306"/>
      <c r="AD301" s="307"/>
    </row>
    <row r="302" spans="2:30" ht="15">
      <c r="B302" s="308" t="s">
        <v>316</v>
      </c>
      <c r="C302" s="306"/>
      <c r="D302" s="307"/>
      <c r="E302" s="11" t="s">
        <v>29</v>
      </c>
      <c r="F302" s="308" t="s">
        <v>605</v>
      </c>
      <c r="G302" s="306"/>
      <c r="H302" s="306"/>
      <c r="I302" s="307"/>
      <c r="J302" s="305">
        <v>63746</v>
      </c>
      <c r="K302" s="306"/>
      <c r="L302" s="307"/>
      <c r="M302" s="308" t="s">
        <v>31</v>
      </c>
      <c r="N302" s="306"/>
      <c r="O302" s="307"/>
      <c r="P302" s="308" t="s">
        <v>606</v>
      </c>
      <c r="Q302" s="306"/>
      <c r="R302" s="306"/>
      <c r="S302" s="306"/>
      <c r="T302" s="307"/>
      <c r="U302" s="309">
        <v>21875200</v>
      </c>
      <c r="V302" s="306"/>
      <c r="W302" s="307"/>
      <c r="X302" s="309">
        <v>0</v>
      </c>
      <c r="Y302" s="306"/>
      <c r="Z302" s="306"/>
      <c r="AA302" s="307"/>
      <c r="AB302" s="305" t="s">
        <v>33</v>
      </c>
      <c r="AC302" s="306"/>
      <c r="AD302" s="307"/>
    </row>
    <row r="303" spans="2:30" ht="15">
      <c r="B303" s="308" t="s">
        <v>316</v>
      </c>
      <c r="C303" s="306"/>
      <c r="D303" s="307"/>
      <c r="E303" s="11" t="s">
        <v>29</v>
      </c>
      <c r="F303" s="308" t="s">
        <v>607</v>
      </c>
      <c r="G303" s="306"/>
      <c r="H303" s="306"/>
      <c r="I303" s="307"/>
      <c r="J303" s="305">
        <v>63747</v>
      </c>
      <c r="K303" s="306"/>
      <c r="L303" s="307"/>
      <c r="M303" s="308" t="s">
        <v>31</v>
      </c>
      <c r="N303" s="306"/>
      <c r="O303" s="307"/>
      <c r="P303" s="308" t="s">
        <v>608</v>
      </c>
      <c r="Q303" s="306"/>
      <c r="R303" s="306"/>
      <c r="S303" s="306"/>
      <c r="T303" s="307"/>
      <c r="U303" s="309">
        <v>14390100</v>
      </c>
      <c r="V303" s="306"/>
      <c r="W303" s="307"/>
      <c r="X303" s="309">
        <v>0</v>
      </c>
      <c r="Y303" s="306"/>
      <c r="Z303" s="306"/>
      <c r="AA303" s="307"/>
      <c r="AB303" s="305" t="s">
        <v>33</v>
      </c>
      <c r="AC303" s="306"/>
      <c r="AD303" s="307"/>
    </row>
    <row r="304" spans="2:30" ht="15">
      <c r="B304" s="308" t="s">
        <v>316</v>
      </c>
      <c r="C304" s="306"/>
      <c r="D304" s="307"/>
      <c r="E304" s="11" t="s">
        <v>29</v>
      </c>
      <c r="F304" s="308" t="s">
        <v>609</v>
      </c>
      <c r="G304" s="306"/>
      <c r="H304" s="306"/>
      <c r="I304" s="307"/>
      <c r="J304" s="305">
        <v>63748</v>
      </c>
      <c r="K304" s="306"/>
      <c r="L304" s="307"/>
      <c r="M304" s="308" t="s">
        <v>31</v>
      </c>
      <c r="N304" s="306"/>
      <c r="O304" s="307"/>
      <c r="P304" s="308" t="s">
        <v>610</v>
      </c>
      <c r="Q304" s="306"/>
      <c r="R304" s="306"/>
      <c r="S304" s="306"/>
      <c r="T304" s="307"/>
      <c r="U304" s="309">
        <v>18024500</v>
      </c>
      <c r="V304" s="306"/>
      <c r="W304" s="307"/>
      <c r="X304" s="309">
        <v>0</v>
      </c>
      <c r="Y304" s="306"/>
      <c r="Z304" s="306"/>
      <c r="AA304" s="307"/>
      <c r="AB304" s="305" t="s">
        <v>33</v>
      </c>
      <c r="AC304" s="306"/>
      <c r="AD304" s="307"/>
    </row>
    <row r="305" spans="2:30" ht="15">
      <c r="B305" s="308" t="s">
        <v>316</v>
      </c>
      <c r="C305" s="306"/>
      <c r="D305" s="307"/>
      <c r="E305" s="11" t="s">
        <v>29</v>
      </c>
      <c r="F305" s="308" t="s">
        <v>611</v>
      </c>
      <c r="G305" s="306"/>
      <c r="H305" s="306"/>
      <c r="I305" s="307"/>
      <c r="J305" s="305">
        <v>63749</v>
      </c>
      <c r="K305" s="306"/>
      <c r="L305" s="307"/>
      <c r="M305" s="308" t="s">
        <v>31</v>
      </c>
      <c r="N305" s="306"/>
      <c r="O305" s="307"/>
      <c r="P305" s="308" t="s">
        <v>612</v>
      </c>
      <c r="Q305" s="306"/>
      <c r="R305" s="306"/>
      <c r="S305" s="306"/>
      <c r="T305" s="307"/>
      <c r="U305" s="309">
        <v>13515000</v>
      </c>
      <c r="V305" s="306"/>
      <c r="W305" s="307"/>
      <c r="X305" s="309">
        <v>0</v>
      </c>
      <c r="Y305" s="306"/>
      <c r="Z305" s="306"/>
      <c r="AA305" s="307"/>
      <c r="AB305" s="305" t="s">
        <v>33</v>
      </c>
      <c r="AC305" s="306"/>
      <c r="AD305" s="307"/>
    </row>
    <row r="306" spans="2:30" ht="15">
      <c r="B306" s="308" t="s">
        <v>316</v>
      </c>
      <c r="C306" s="306"/>
      <c r="D306" s="307"/>
      <c r="E306" s="11" t="s">
        <v>29</v>
      </c>
      <c r="F306" s="308" t="s">
        <v>613</v>
      </c>
      <c r="G306" s="306"/>
      <c r="H306" s="306"/>
      <c r="I306" s="307"/>
      <c r="J306" s="305">
        <v>63750</v>
      </c>
      <c r="K306" s="306"/>
      <c r="L306" s="307"/>
      <c r="M306" s="308" t="s">
        <v>31</v>
      </c>
      <c r="N306" s="306"/>
      <c r="O306" s="307"/>
      <c r="P306" s="308" t="s">
        <v>614</v>
      </c>
      <c r="Q306" s="306"/>
      <c r="R306" s="306"/>
      <c r="S306" s="306"/>
      <c r="T306" s="307"/>
      <c r="U306" s="309">
        <v>17003800</v>
      </c>
      <c r="V306" s="306"/>
      <c r="W306" s="307"/>
      <c r="X306" s="309">
        <v>0</v>
      </c>
      <c r="Y306" s="306"/>
      <c r="Z306" s="306"/>
      <c r="AA306" s="307"/>
      <c r="AB306" s="305" t="s">
        <v>33</v>
      </c>
      <c r="AC306" s="306"/>
      <c r="AD306" s="307"/>
    </row>
    <row r="307" spans="2:30" ht="15">
      <c r="B307" s="308" t="s">
        <v>316</v>
      </c>
      <c r="C307" s="306"/>
      <c r="D307" s="307"/>
      <c r="E307" s="11" t="s">
        <v>29</v>
      </c>
      <c r="F307" s="308" t="s">
        <v>615</v>
      </c>
      <c r="G307" s="306"/>
      <c r="H307" s="306"/>
      <c r="I307" s="307"/>
      <c r="J307" s="305">
        <v>63751</v>
      </c>
      <c r="K307" s="306"/>
      <c r="L307" s="307"/>
      <c r="M307" s="308" t="s">
        <v>31</v>
      </c>
      <c r="N307" s="306"/>
      <c r="O307" s="307"/>
      <c r="P307" s="308" t="s">
        <v>616</v>
      </c>
      <c r="Q307" s="306"/>
      <c r="R307" s="306"/>
      <c r="S307" s="306"/>
      <c r="T307" s="307"/>
      <c r="U307" s="309">
        <v>7110100</v>
      </c>
      <c r="V307" s="306"/>
      <c r="W307" s="307"/>
      <c r="X307" s="309">
        <v>0</v>
      </c>
      <c r="Y307" s="306"/>
      <c r="Z307" s="306"/>
      <c r="AA307" s="307"/>
      <c r="AB307" s="305" t="s">
        <v>33</v>
      </c>
      <c r="AC307" s="306"/>
      <c r="AD307" s="307"/>
    </row>
    <row r="308" spans="2:30" ht="15">
      <c r="B308" s="308" t="s">
        <v>316</v>
      </c>
      <c r="C308" s="306"/>
      <c r="D308" s="307"/>
      <c r="E308" s="11" t="s">
        <v>29</v>
      </c>
      <c r="F308" s="308" t="s">
        <v>617</v>
      </c>
      <c r="G308" s="306"/>
      <c r="H308" s="306"/>
      <c r="I308" s="307"/>
      <c r="J308" s="305">
        <v>63752</v>
      </c>
      <c r="K308" s="306"/>
      <c r="L308" s="307"/>
      <c r="M308" s="308" t="s">
        <v>31</v>
      </c>
      <c r="N308" s="306"/>
      <c r="O308" s="307"/>
      <c r="P308" s="308" t="s">
        <v>618</v>
      </c>
      <c r="Q308" s="306"/>
      <c r="R308" s="306"/>
      <c r="S308" s="306"/>
      <c r="T308" s="307"/>
      <c r="U308" s="309">
        <v>7671100</v>
      </c>
      <c r="V308" s="306"/>
      <c r="W308" s="307"/>
      <c r="X308" s="309">
        <v>0</v>
      </c>
      <c r="Y308" s="306"/>
      <c r="Z308" s="306"/>
      <c r="AA308" s="307"/>
      <c r="AB308" s="305" t="s">
        <v>33</v>
      </c>
      <c r="AC308" s="306"/>
      <c r="AD308" s="307"/>
    </row>
    <row r="309" spans="2:30" ht="15">
      <c r="B309" s="308" t="s">
        <v>316</v>
      </c>
      <c r="C309" s="306"/>
      <c r="D309" s="307"/>
      <c r="E309" s="11" t="s">
        <v>29</v>
      </c>
      <c r="F309" s="308" t="s">
        <v>619</v>
      </c>
      <c r="G309" s="306"/>
      <c r="H309" s="306"/>
      <c r="I309" s="307"/>
      <c r="J309" s="305">
        <v>63753</v>
      </c>
      <c r="K309" s="306"/>
      <c r="L309" s="307"/>
      <c r="M309" s="308" t="s">
        <v>31</v>
      </c>
      <c r="N309" s="306"/>
      <c r="O309" s="307"/>
      <c r="P309" s="308" t="s">
        <v>620</v>
      </c>
      <c r="Q309" s="306"/>
      <c r="R309" s="306"/>
      <c r="S309" s="306"/>
      <c r="T309" s="307"/>
      <c r="U309" s="309">
        <v>14369300</v>
      </c>
      <c r="V309" s="306"/>
      <c r="W309" s="307"/>
      <c r="X309" s="309">
        <v>0</v>
      </c>
      <c r="Y309" s="306"/>
      <c r="Z309" s="306"/>
      <c r="AA309" s="307"/>
      <c r="AB309" s="305" t="s">
        <v>33</v>
      </c>
      <c r="AC309" s="306"/>
      <c r="AD309" s="307"/>
    </row>
    <row r="310" spans="2:30" ht="15">
      <c r="B310" s="308" t="s">
        <v>316</v>
      </c>
      <c r="C310" s="306"/>
      <c r="D310" s="307"/>
      <c r="E310" s="11" t="s">
        <v>29</v>
      </c>
      <c r="F310" s="308" t="s">
        <v>621</v>
      </c>
      <c r="G310" s="306"/>
      <c r="H310" s="306"/>
      <c r="I310" s="307"/>
      <c r="J310" s="305">
        <v>63754</v>
      </c>
      <c r="K310" s="306"/>
      <c r="L310" s="307"/>
      <c r="M310" s="308" t="s">
        <v>31</v>
      </c>
      <c r="N310" s="306"/>
      <c r="O310" s="307"/>
      <c r="P310" s="308" t="s">
        <v>622</v>
      </c>
      <c r="Q310" s="306"/>
      <c r="R310" s="306"/>
      <c r="S310" s="306"/>
      <c r="T310" s="307"/>
      <c r="U310" s="309">
        <v>21860200</v>
      </c>
      <c r="V310" s="306"/>
      <c r="W310" s="307"/>
      <c r="X310" s="309">
        <v>0</v>
      </c>
      <c r="Y310" s="306"/>
      <c r="Z310" s="306"/>
      <c r="AA310" s="307"/>
      <c r="AB310" s="305" t="s">
        <v>33</v>
      </c>
      <c r="AC310" s="306"/>
      <c r="AD310" s="307"/>
    </row>
    <row r="311" spans="2:30" ht="15">
      <c r="B311" s="308" t="s">
        <v>316</v>
      </c>
      <c r="C311" s="306"/>
      <c r="D311" s="307"/>
      <c r="E311" s="11" t="s">
        <v>29</v>
      </c>
      <c r="F311" s="308" t="s">
        <v>623</v>
      </c>
      <c r="G311" s="306"/>
      <c r="H311" s="306"/>
      <c r="I311" s="307"/>
      <c r="J311" s="305">
        <v>63795</v>
      </c>
      <c r="K311" s="306"/>
      <c r="L311" s="307"/>
      <c r="M311" s="308" t="s">
        <v>31</v>
      </c>
      <c r="N311" s="306"/>
      <c r="O311" s="307"/>
      <c r="P311" s="308" t="s">
        <v>624</v>
      </c>
      <c r="Q311" s="306"/>
      <c r="R311" s="306"/>
      <c r="S311" s="306"/>
      <c r="T311" s="307"/>
      <c r="U311" s="309">
        <v>18100</v>
      </c>
      <c r="V311" s="306"/>
      <c r="W311" s="307"/>
      <c r="X311" s="309">
        <v>0</v>
      </c>
      <c r="Y311" s="306"/>
      <c r="Z311" s="306"/>
      <c r="AA311" s="307"/>
      <c r="AB311" s="305" t="s">
        <v>33</v>
      </c>
      <c r="AC311" s="306"/>
      <c r="AD311" s="307"/>
    </row>
    <row r="312" spans="2:30" ht="15">
      <c r="B312" s="308" t="s">
        <v>316</v>
      </c>
      <c r="C312" s="306"/>
      <c r="D312" s="307"/>
      <c r="E312" s="11" t="s">
        <v>29</v>
      </c>
      <c r="F312" s="308" t="s">
        <v>625</v>
      </c>
      <c r="G312" s="306"/>
      <c r="H312" s="306"/>
      <c r="I312" s="307"/>
      <c r="J312" s="305">
        <v>63796</v>
      </c>
      <c r="K312" s="306"/>
      <c r="L312" s="307"/>
      <c r="M312" s="308" t="s">
        <v>31</v>
      </c>
      <c r="N312" s="306"/>
      <c r="O312" s="307"/>
      <c r="P312" s="308" t="s">
        <v>626</v>
      </c>
      <c r="Q312" s="306"/>
      <c r="R312" s="306"/>
      <c r="S312" s="306"/>
      <c r="T312" s="307"/>
      <c r="U312" s="309">
        <v>34800</v>
      </c>
      <c r="V312" s="306"/>
      <c r="W312" s="307"/>
      <c r="X312" s="309">
        <v>0</v>
      </c>
      <c r="Y312" s="306"/>
      <c r="Z312" s="306"/>
      <c r="AA312" s="307"/>
      <c r="AB312" s="305" t="s">
        <v>33</v>
      </c>
      <c r="AC312" s="306"/>
      <c r="AD312" s="307"/>
    </row>
    <row r="313" spans="2:30" ht="15">
      <c r="B313" s="308" t="s">
        <v>316</v>
      </c>
      <c r="C313" s="306"/>
      <c r="D313" s="307"/>
      <c r="E313" s="11" t="s">
        <v>29</v>
      </c>
      <c r="F313" s="308" t="s">
        <v>627</v>
      </c>
      <c r="G313" s="306"/>
      <c r="H313" s="306"/>
      <c r="I313" s="307"/>
      <c r="J313" s="305">
        <v>63797</v>
      </c>
      <c r="K313" s="306"/>
      <c r="L313" s="307"/>
      <c r="M313" s="308" t="s">
        <v>31</v>
      </c>
      <c r="N313" s="306"/>
      <c r="O313" s="307"/>
      <c r="P313" s="308" t="s">
        <v>628</v>
      </c>
      <c r="Q313" s="306"/>
      <c r="R313" s="306"/>
      <c r="S313" s="306"/>
      <c r="T313" s="307"/>
      <c r="U313" s="309">
        <v>36200</v>
      </c>
      <c r="V313" s="306"/>
      <c r="W313" s="307"/>
      <c r="X313" s="309">
        <v>0</v>
      </c>
      <c r="Y313" s="306"/>
      <c r="Z313" s="306"/>
      <c r="AA313" s="307"/>
      <c r="AB313" s="305" t="s">
        <v>33</v>
      </c>
      <c r="AC313" s="306"/>
      <c r="AD313" s="307"/>
    </row>
    <row r="314" spans="2:30" ht="15">
      <c r="B314" s="308" t="s">
        <v>316</v>
      </c>
      <c r="C314" s="306"/>
      <c r="D314" s="307"/>
      <c r="E314" s="11" t="s">
        <v>29</v>
      </c>
      <c r="F314" s="308" t="s">
        <v>629</v>
      </c>
      <c r="G314" s="306"/>
      <c r="H314" s="306"/>
      <c r="I314" s="307"/>
      <c r="J314" s="305">
        <v>63798</v>
      </c>
      <c r="K314" s="306"/>
      <c r="L314" s="307"/>
      <c r="M314" s="308" t="s">
        <v>31</v>
      </c>
      <c r="N314" s="306"/>
      <c r="O314" s="307"/>
      <c r="P314" s="308" t="s">
        <v>630</v>
      </c>
      <c r="Q314" s="306"/>
      <c r="R314" s="306"/>
      <c r="S314" s="306"/>
      <c r="T314" s="307"/>
      <c r="U314" s="309">
        <v>54200</v>
      </c>
      <c r="V314" s="306"/>
      <c r="W314" s="307"/>
      <c r="X314" s="309">
        <v>0</v>
      </c>
      <c r="Y314" s="306"/>
      <c r="Z314" s="306"/>
      <c r="AA314" s="307"/>
      <c r="AB314" s="305" t="s">
        <v>33</v>
      </c>
      <c r="AC314" s="306"/>
      <c r="AD314" s="307"/>
    </row>
    <row r="315" spans="2:30" ht="15">
      <c r="B315" s="308" t="s">
        <v>316</v>
      </c>
      <c r="C315" s="306"/>
      <c r="D315" s="307"/>
      <c r="E315" s="11" t="s">
        <v>29</v>
      </c>
      <c r="F315" s="308" t="s">
        <v>631</v>
      </c>
      <c r="G315" s="306"/>
      <c r="H315" s="306"/>
      <c r="I315" s="307"/>
      <c r="J315" s="305">
        <v>63802</v>
      </c>
      <c r="K315" s="306"/>
      <c r="L315" s="307"/>
      <c r="M315" s="308" t="s">
        <v>31</v>
      </c>
      <c r="N315" s="306"/>
      <c r="O315" s="307"/>
      <c r="P315" s="308" t="s">
        <v>632</v>
      </c>
      <c r="Q315" s="306"/>
      <c r="R315" s="306"/>
      <c r="S315" s="306"/>
      <c r="T315" s="307"/>
      <c r="U315" s="309">
        <v>1779700</v>
      </c>
      <c r="V315" s="306"/>
      <c r="W315" s="307"/>
      <c r="X315" s="309">
        <v>0</v>
      </c>
      <c r="Y315" s="306"/>
      <c r="Z315" s="306"/>
      <c r="AA315" s="307"/>
      <c r="AB315" s="305" t="s">
        <v>33</v>
      </c>
      <c r="AC315" s="306"/>
      <c r="AD315" s="307"/>
    </row>
    <row r="316" spans="2:30" ht="15">
      <c r="B316" s="308" t="s">
        <v>316</v>
      </c>
      <c r="C316" s="306"/>
      <c r="D316" s="307"/>
      <c r="E316" s="11" t="s">
        <v>29</v>
      </c>
      <c r="F316" s="308" t="s">
        <v>633</v>
      </c>
      <c r="G316" s="306"/>
      <c r="H316" s="306"/>
      <c r="I316" s="307"/>
      <c r="J316" s="305">
        <v>63803</v>
      </c>
      <c r="K316" s="306"/>
      <c r="L316" s="307"/>
      <c r="M316" s="308" t="s">
        <v>31</v>
      </c>
      <c r="N316" s="306"/>
      <c r="O316" s="307"/>
      <c r="P316" s="308" t="s">
        <v>634</v>
      </c>
      <c r="Q316" s="306"/>
      <c r="R316" s="306"/>
      <c r="S316" s="306"/>
      <c r="T316" s="307"/>
      <c r="U316" s="309">
        <v>1855700</v>
      </c>
      <c r="V316" s="306"/>
      <c r="W316" s="307"/>
      <c r="X316" s="309">
        <v>0</v>
      </c>
      <c r="Y316" s="306"/>
      <c r="Z316" s="306"/>
      <c r="AA316" s="307"/>
      <c r="AB316" s="305" t="s">
        <v>33</v>
      </c>
      <c r="AC316" s="306"/>
      <c r="AD316" s="307"/>
    </row>
    <row r="317" spans="2:30" ht="15">
      <c r="B317" s="308" t="s">
        <v>316</v>
      </c>
      <c r="C317" s="306"/>
      <c r="D317" s="307"/>
      <c r="E317" s="11" t="s">
        <v>29</v>
      </c>
      <c r="F317" s="308" t="s">
        <v>635</v>
      </c>
      <c r="G317" s="306"/>
      <c r="H317" s="306"/>
      <c r="I317" s="307"/>
      <c r="J317" s="305">
        <v>63804</v>
      </c>
      <c r="K317" s="306"/>
      <c r="L317" s="307"/>
      <c r="M317" s="308" t="s">
        <v>31</v>
      </c>
      <c r="N317" s="306"/>
      <c r="O317" s="307"/>
      <c r="P317" s="308" t="s">
        <v>636</v>
      </c>
      <c r="Q317" s="306"/>
      <c r="R317" s="306"/>
      <c r="S317" s="306"/>
      <c r="T317" s="307"/>
      <c r="U317" s="309">
        <v>1527500</v>
      </c>
      <c r="V317" s="306"/>
      <c r="W317" s="307"/>
      <c r="X317" s="309">
        <v>0</v>
      </c>
      <c r="Y317" s="306"/>
      <c r="Z317" s="306"/>
      <c r="AA317" s="307"/>
      <c r="AB317" s="305" t="s">
        <v>33</v>
      </c>
      <c r="AC317" s="306"/>
      <c r="AD317" s="307"/>
    </row>
    <row r="318" spans="2:30" ht="15">
      <c r="B318" s="308" t="s">
        <v>316</v>
      </c>
      <c r="C318" s="306"/>
      <c r="D318" s="307"/>
      <c r="E318" s="11" t="s">
        <v>29</v>
      </c>
      <c r="F318" s="308" t="s">
        <v>637</v>
      </c>
      <c r="G318" s="306"/>
      <c r="H318" s="306"/>
      <c r="I318" s="307"/>
      <c r="J318" s="305">
        <v>63805</v>
      </c>
      <c r="K318" s="306"/>
      <c r="L318" s="307"/>
      <c r="M318" s="308" t="s">
        <v>31</v>
      </c>
      <c r="N318" s="306"/>
      <c r="O318" s="307"/>
      <c r="P318" s="308" t="s">
        <v>638</v>
      </c>
      <c r="Q318" s="306"/>
      <c r="R318" s="306"/>
      <c r="S318" s="306"/>
      <c r="T318" s="307"/>
      <c r="U318" s="309">
        <v>1438200</v>
      </c>
      <c r="V318" s="306"/>
      <c r="W318" s="307"/>
      <c r="X318" s="309">
        <v>0</v>
      </c>
      <c r="Y318" s="306"/>
      <c r="Z318" s="306"/>
      <c r="AA318" s="307"/>
      <c r="AB318" s="305" t="s">
        <v>33</v>
      </c>
      <c r="AC318" s="306"/>
      <c r="AD318" s="307"/>
    </row>
    <row r="319" spans="2:30" ht="15">
      <c r="B319" s="308" t="s">
        <v>316</v>
      </c>
      <c r="C319" s="306"/>
      <c r="D319" s="307"/>
      <c r="E319" s="11" t="s">
        <v>29</v>
      </c>
      <c r="F319" s="308" t="s">
        <v>639</v>
      </c>
      <c r="G319" s="306"/>
      <c r="H319" s="306"/>
      <c r="I319" s="307"/>
      <c r="J319" s="305">
        <v>63806</v>
      </c>
      <c r="K319" s="306"/>
      <c r="L319" s="307"/>
      <c r="M319" s="308" t="s">
        <v>31</v>
      </c>
      <c r="N319" s="306"/>
      <c r="O319" s="307"/>
      <c r="P319" s="308" t="s">
        <v>640</v>
      </c>
      <c r="Q319" s="306"/>
      <c r="R319" s="306"/>
      <c r="S319" s="306"/>
      <c r="T319" s="307"/>
      <c r="U319" s="309">
        <v>1117400</v>
      </c>
      <c r="V319" s="306"/>
      <c r="W319" s="307"/>
      <c r="X319" s="309">
        <v>0</v>
      </c>
      <c r="Y319" s="306"/>
      <c r="Z319" s="306"/>
      <c r="AA319" s="307"/>
      <c r="AB319" s="305" t="s">
        <v>33</v>
      </c>
      <c r="AC319" s="306"/>
      <c r="AD319" s="307"/>
    </row>
    <row r="320" spans="2:30" ht="15">
      <c r="B320" s="308" t="s">
        <v>316</v>
      </c>
      <c r="C320" s="306"/>
      <c r="D320" s="307"/>
      <c r="E320" s="11" t="s">
        <v>29</v>
      </c>
      <c r="F320" s="308" t="s">
        <v>641</v>
      </c>
      <c r="G320" s="306"/>
      <c r="H320" s="306"/>
      <c r="I320" s="307"/>
      <c r="J320" s="305">
        <v>63807</v>
      </c>
      <c r="K320" s="306"/>
      <c r="L320" s="307"/>
      <c r="M320" s="308" t="s">
        <v>31</v>
      </c>
      <c r="N320" s="306"/>
      <c r="O320" s="307"/>
      <c r="P320" s="308" t="s">
        <v>642</v>
      </c>
      <c r="Q320" s="306"/>
      <c r="R320" s="306"/>
      <c r="S320" s="306"/>
      <c r="T320" s="307"/>
      <c r="U320" s="309">
        <v>1148500</v>
      </c>
      <c r="V320" s="306"/>
      <c r="W320" s="307"/>
      <c r="X320" s="309">
        <v>0</v>
      </c>
      <c r="Y320" s="306"/>
      <c r="Z320" s="306"/>
      <c r="AA320" s="307"/>
      <c r="AB320" s="305" t="s">
        <v>33</v>
      </c>
      <c r="AC320" s="306"/>
      <c r="AD320" s="307"/>
    </row>
    <row r="321" spans="2:30" ht="15">
      <c r="B321" s="308" t="s">
        <v>316</v>
      </c>
      <c r="C321" s="306"/>
      <c r="D321" s="307"/>
      <c r="E321" s="11" t="s">
        <v>29</v>
      </c>
      <c r="F321" s="308" t="s">
        <v>643</v>
      </c>
      <c r="G321" s="306"/>
      <c r="H321" s="306"/>
      <c r="I321" s="307"/>
      <c r="J321" s="305">
        <v>63808</v>
      </c>
      <c r="K321" s="306"/>
      <c r="L321" s="307"/>
      <c r="M321" s="308" t="s">
        <v>31</v>
      </c>
      <c r="N321" s="306"/>
      <c r="O321" s="307"/>
      <c r="P321" s="308" t="s">
        <v>644</v>
      </c>
      <c r="Q321" s="306"/>
      <c r="R321" s="306"/>
      <c r="S321" s="306"/>
      <c r="T321" s="307"/>
      <c r="U321" s="309">
        <v>1232600</v>
      </c>
      <c r="V321" s="306"/>
      <c r="W321" s="307"/>
      <c r="X321" s="309">
        <v>0</v>
      </c>
      <c r="Y321" s="306"/>
      <c r="Z321" s="306"/>
      <c r="AA321" s="307"/>
      <c r="AB321" s="305" t="s">
        <v>33</v>
      </c>
      <c r="AC321" s="306"/>
      <c r="AD321" s="307"/>
    </row>
    <row r="322" spans="2:30" ht="15">
      <c r="B322" s="308" t="s">
        <v>316</v>
      </c>
      <c r="C322" s="306"/>
      <c r="D322" s="307"/>
      <c r="E322" s="11" t="s">
        <v>29</v>
      </c>
      <c r="F322" s="308" t="s">
        <v>645</v>
      </c>
      <c r="G322" s="306"/>
      <c r="H322" s="306"/>
      <c r="I322" s="307"/>
      <c r="J322" s="305">
        <v>63809</v>
      </c>
      <c r="K322" s="306"/>
      <c r="L322" s="307"/>
      <c r="M322" s="308" t="s">
        <v>31</v>
      </c>
      <c r="N322" s="306"/>
      <c r="O322" s="307"/>
      <c r="P322" s="308" t="s">
        <v>646</v>
      </c>
      <c r="Q322" s="306"/>
      <c r="R322" s="306"/>
      <c r="S322" s="306"/>
      <c r="T322" s="307"/>
      <c r="U322" s="309">
        <v>1127300</v>
      </c>
      <c r="V322" s="306"/>
      <c r="W322" s="307"/>
      <c r="X322" s="309">
        <v>0</v>
      </c>
      <c r="Y322" s="306"/>
      <c r="Z322" s="306"/>
      <c r="AA322" s="307"/>
      <c r="AB322" s="305" t="s">
        <v>33</v>
      </c>
      <c r="AC322" s="306"/>
      <c r="AD322" s="307"/>
    </row>
    <row r="323" spans="2:30" ht="15">
      <c r="B323" s="308" t="s">
        <v>316</v>
      </c>
      <c r="C323" s="306"/>
      <c r="D323" s="307"/>
      <c r="E323" s="11" t="s">
        <v>29</v>
      </c>
      <c r="F323" s="308" t="s">
        <v>647</v>
      </c>
      <c r="G323" s="306"/>
      <c r="H323" s="306"/>
      <c r="I323" s="307"/>
      <c r="J323" s="305">
        <v>63810</v>
      </c>
      <c r="K323" s="306"/>
      <c r="L323" s="307"/>
      <c r="M323" s="308" t="s">
        <v>31</v>
      </c>
      <c r="N323" s="306"/>
      <c r="O323" s="307"/>
      <c r="P323" s="308" t="s">
        <v>648</v>
      </c>
      <c r="Q323" s="306"/>
      <c r="R323" s="306"/>
      <c r="S323" s="306"/>
      <c r="T323" s="307"/>
      <c r="U323" s="309">
        <v>1366600</v>
      </c>
      <c r="V323" s="306"/>
      <c r="W323" s="307"/>
      <c r="X323" s="309">
        <v>0</v>
      </c>
      <c r="Y323" s="306"/>
      <c r="Z323" s="306"/>
      <c r="AA323" s="307"/>
      <c r="AB323" s="305" t="s">
        <v>33</v>
      </c>
      <c r="AC323" s="306"/>
      <c r="AD323" s="307"/>
    </row>
    <row r="324" spans="2:30" ht="15">
      <c r="B324" s="308" t="s">
        <v>316</v>
      </c>
      <c r="C324" s="306"/>
      <c r="D324" s="307"/>
      <c r="E324" s="11" t="s">
        <v>29</v>
      </c>
      <c r="F324" s="308" t="s">
        <v>649</v>
      </c>
      <c r="G324" s="306"/>
      <c r="H324" s="306"/>
      <c r="I324" s="307"/>
      <c r="J324" s="305">
        <v>63813</v>
      </c>
      <c r="K324" s="306"/>
      <c r="L324" s="307"/>
      <c r="M324" s="308" t="s">
        <v>31</v>
      </c>
      <c r="N324" s="306"/>
      <c r="O324" s="307"/>
      <c r="P324" s="308" t="s">
        <v>650</v>
      </c>
      <c r="Q324" s="306"/>
      <c r="R324" s="306"/>
      <c r="S324" s="306"/>
      <c r="T324" s="307"/>
      <c r="U324" s="309">
        <v>869200</v>
      </c>
      <c r="V324" s="306"/>
      <c r="W324" s="307"/>
      <c r="X324" s="309">
        <v>0</v>
      </c>
      <c r="Y324" s="306"/>
      <c r="Z324" s="306"/>
      <c r="AA324" s="307"/>
      <c r="AB324" s="305" t="s">
        <v>33</v>
      </c>
      <c r="AC324" s="306"/>
      <c r="AD324" s="307"/>
    </row>
    <row r="325" spans="2:30" ht="15">
      <c r="B325" s="308" t="s">
        <v>316</v>
      </c>
      <c r="C325" s="306"/>
      <c r="D325" s="307"/>
      <c r="E325" s="11" t="s">
        <v>29</v>
      </c>
      <c r="F325" s="308" t="s">
        <v>651</v>
      </c>
      <c r="G325" s="306"/>
      <c r="H325" s="306"/>
      <c r="I325" s="307"/>
      <c r="J325" s="305">
        <v>63814</v>
      </c>
      <c r="K325" s="306"/>
      <c r="L325" s="307"/>
      <c r="M325" s="308" t="s">
        <v>31</v>
      </c>
      <c r="N325" s="306"/>
      <c r="O325" s="307"/>
      <c r="P325" s="308" t="s">
        <v>652</v>
      </c>
      <c r="Q325" s="306"/>
      <c r="R325" s="306"/>
      <c r="S325" s="306"/>
      <c r="T325" s="307"/>
      <c r="U325" s="309">
        <v>618600</v>
      </c>
      <c r="V325" s="306"/>
      <c r="W325" s="307"/>
      <c r="X325" s="309">
        <v>0</v>
      </c>
      <c r="Y325" s="306"/>
      <c r="Z325" s="306"/>
      <c r="AA325" s="307"/>
      <c r="AB325" s="305" t="s">
        <v>33</v>
      </c>
      <c r="AC325" s="306"/>
      <c r="AD325" s="307"/>
    </row>
    <row r="326" spans="2:30" ht="15">
      <c r="B326" s="308" t="s">
        <v>316</v>
      </c>
      <c r="C326" s="306"/>
      <c r="D326" s="307"/>
      <c r="E326" s="11" t="s">
        <v>29</v>
      </c>
      <c r="F326" s="308" t="s">
        <v>653</v>
      </c>
      <c r="G326" s="306"/>
      <c r="H326" s="306"/>
      <c r="I326" s="307"/>
      <c r="J326" s="305">
        <v>63815</v>
      </c>
      <c r="K326" s="306"/>
      <c r="L326" s="307"/>
      <c r="M326" s="308" t="s">
        <v>31</v>
      </c>
      <c r="N326" s="306"/>
      <c r="O326" s="307"/>
      <c r="P326" s="308" t="s">
        <v>654</v>
      </c>
      <c r="Q326" s="306"/>
      <c r="R326" s="306"/>
      <c r="S326" s="306"/>
      <c r="T326" s="307"/>
      <c r="U326" s="309">
        <v>359200</v>
      </c>
      <c r="V326" s="306"/>
      <c r="W326" s="307"/>
      <c r="X326" s="309">
        <v>0</v>
      </c>
      <c r="Y326" s="306"/>
      <c r="Z326" s="306"/>
      <c r="AA326" s="307"/>
      <c r="AB326" s="305" t="s">
        <v>33</v>
      </c>
      <c r="AC326" s="306"/>
      <c r="AD326" s="307"/>
    </row>
    <row r="327" spans="2:30" ht="15">
      <c r="B327" s="308" t="s">
        <v>316</v>
      </c>
      <c r="C327" s="306"/>
      <c r="D327" s="307"/>
      <c r="E327" s="11" t="s">
        <v>29</v>
      </c>
      <c r="F327" s="308" t="s">
        <v>655</v>
      </c>
      <c r="G327" s="306"/>
      <c r="H327" s="306"/>
      <c r="I327" s="307"/>
      <c r="J327" s="305">
        <v>63859</v>
      </c>
      <c r="K327" s="306"/>
      <c r="L327" s="307"/>
      <c r="M327" s="308" t="s">
        <v>31</v>
      </c>
      <c r="N327" s="306"/>
      <c r="O327" s="307"/>
      <c r="P327" s="308" t="s">
        <v>656</v>
      </c>
      <c r="Q327" s="306"/>
      <c r="R327" s="306"/>
      <c r="S327" s="306"/>
      <c r="T327" s="307"/>
      <c r="U327" s="309">
        <v>150400</v>
      </c>
      <c r="V327" s="306"/>
      <c r="W327" s="307"/>
      <c r="X327" s="309">
        <v>0</v>
      </c>
      <c r="Y327" s="306"/>
      <c r="Z327" s="306"/>
      <c r="AA327" s="307"/>
      <c r="AB327" s="305" t="s">
        <v>33</v>
      </c>
      <c r="AC327" s="306"/>
      <c r="AD327" s="307"/>
    </row>
    <row r="328" spans="2:30" ht="15">
      <c r="B328" s="308" t="s">
        <v>316</v>
      </c>
      <c r="C328" s="306"/>
      <c r="D328" s="307"/>
      <c r="E328" s="11" t="s">
        <v>29</v>
      </c>
      <c r="F328" s="308" t="s">
        <v>657</v>
      </c>
      <c r="G328" s="306"/>
      <c r="H328" s="306"/>
      <c r="I328" s="307"/>
      <c r="J328" s="305">
        <v>63860</v>
      </c>
      <c r="K328" s="306"/>
      <c r="L328" s="307"/>
      <c r="M328" s="308" t="s">
        <v>31</v>
      </c>
      <c r="N328" s="306"/>
      <c r="O328" s="307"/>
      <c r="P328" s="308" t="s">
        <v>658</v>
      </c>
      <c r="Q328" s="306"/>
      <c r="R328" s="306"/>
      <c r="S328" s="306"/>
      <c r="T328" s="307"/>
      <c r="U328" s="309">
        <v>323200</v>
      </c>
      <c r="V328" s="306"/>
      <c r="W328" s="307"/>
      <c r="X328" s="309">
        <v>0</v>
      </c>
      <c r="Y328" s="306"/>
      <c r="Z328" s="306"/>
      <c r="AA328" s="307"/>
      <c r="AB328" s="305" t="s">
        <v>33</v>
      </c>
      <c r="AC328" s="306"/>
      <c r="AD328" s="307"/>
    </row>
    <row r="329" spans="2:30" ht="15">
      <c r="B329" s="308" t="s">
        <v>316</v>
      </c>
      <c r="C329" s="306"/>
      <c r="D329" s="307"/>
      <c r="E329" s="11" t="s">
        <v>29</v>
      </c>
      <c r="F329" s="308" t="s">
        <v>659</v>
      </c>
      <c r="G329" s="306"/>
      <c r="H329" s="306"/>
      <c r="I329" s="307"/>
      <c r="J329" s="305">
        <v>63861</v>
      </c>
      <c r="K329" s="306"/>
      <c r="L329" s="307"/>
      <c r="M329" s="308" t="s">
        <v>31</v>
      </c>
      <c r="N329" s="306"/>
      <c r="O329" s="307"/>
      <c r="P329" s="308" t="s">
        <v>660</v>
      </c>
      <c r="Q329" s="306"/>
      <c r="R329" s="306"/>
      <c r="S329" s="306"/>
      <c r="T329" s="307"/>
      <c r="U329" s="309">
        <v>319900</v>
      </c>
      <c r="V329" s="306"/>
      <c r="W329" s="307"/>
      <c r="X329" s="309">
        <v>0</v>
      </c>
      <c r="Y329" s="306"/>
      <c r="Z329" s="306"/>
      <c r="AA329" s="307"/>
      <c r="AB329" s="305" t="s">
        <v>33</v>
      </c>
      <c r="AC329" s="306"/>
      <c r="AD329" s="307"/>
    </row>
    <row r="330" spans="2:30" ht="15">
      <c r="B330" s="308" t="s">
        <v>316</v>
      </c>
      <c r="C330" s="306"/>
      <c r="D330" s="307"/>
      <c r="E330" s="11" t="s">
        <v>29</v>
      </c>
      <c r="F330" s="308" t="s">
        <v>661</v>
      </c>
      <c r="G330" s="306"/>
      <c r="H330" s="306"/>
      <c r="I330" s="307"/>
      <c r="J330" s="305">
        <v>63862</v>
      </c>
      <c r="K330" s="306"/>
      <c r="L330" s="307"/>
      <c r="M330" s="308" t="s">
        <v>31</v>
      </c>
      <c r="N330" s="306"/>
      <c r="O330" s="307"/>
      <c r="P330" s="308" t="s">
        <v>662</v>
      </c>
      <c r="Q330" s="306"/>
      <c r="R330" s="306"/>
      <c r="S330" s="306"/>
      <c r="T330" s="307"/>
      <c r="U330" s="309">
        <v>233700</v>
      </c>
      <c r="V330" s="306"/>
      <c r="W330" s="307"/>
      <c r="X330" s="309">
        <v>0</v>
      </c>
      <c r="Y330" s="306"/>
      <c r="Z330" s="306"/>
      <c r="AA330" s="307"/>
      <c r="AB330" s="305" t="s">
        <v>33</v>
      </c>
      <c r="AC330" s="306"/>
      <c r="AD330" s="307"/>
    </row>
    <row r="331" spans="2:30" ht="15">
      <c r="B331" s="308" t="s">
        <v>316</v>
      </c>
      <c r="C331" s="306"/>
      <c r="D331" s="307"/>
      <c r="E331" s="11" t="s">
        <v>29</v>
      </c>
      <c r="F331" s="308" t="s">
        <v>663</v>
      </c>
      <c r="G331" s="306"/>
      <c r="H331" s="306"/>
      <c r="I331" s="307"/>
      <c r="J331" s="305">
        <v>63863</v>
      </c>
      <c r="K331" s="306"/>
      <c r="L331" s="307"/>
      <c r="M331" s="308" t="s">
        <v>31</v>
      </c>
      <c r="N331" s="306"/>
      <c r="O331" s="307"/>
      <c r="P331" s="308" t="s">
        <v>664</v>
      </c>
      <c r="Q331" s="306"/>
      <c r="R331" s="306"/>
      <c r="S331" s="306"/>
      <c r="T331" s="307"/>
      <c r="U331" s="309">
        <v>163700</v>
      </c>
      <c r="V331" s="306"/>
      <c r="W331" s="307"/>
      <c r="X331" s="309">
        <v>0</v>
      </c>
      <c r="Y331" s="306"/>
      <c r="Z331" s="306"/>
      <c r="AA331" s="307"/>
      <c r="AB331" s="305" t="s">
        <v>33</v>
      </c>
      <c r="AC331" s="306"/>
      <c r="AD331" s="307"/>
    </row>
    <row r="332" spans="2:30" ht="15">
      <c r="B332" s="308" t="s">
        <v>316</v>
      </c>
      <c r="C332" s="306"/>
      <c r="D332" s="307"/>
      <c r="E332" s="11" t="s">
        <v>29</v>
      </c>
      <c r="F332" s="308" t="s">
        <v>665</v>
      </c>
      <c r="G332" s="306"/>
      <c r="H332" s="306"/>
      <c r="I332" s="307"/>
      <c r="J332" s="305">
        <v>63864</v>
      </c>
      <c r="K332" s="306"/>
      <c r="L332" s="307"/>
      <c r="M332" s="308" t="s">
        <v>31</v>
      </c>
      <c r="N332" s="306"/>
      <c r="O332" s="307"/>
      <c r="P332" s="308" t="s">
        <v>666</v>
      </c>
      <c r="Q332" s="306"/>
      <c r="R332" s="306"/>
      <c r="S332" s="306"/>
      <c r="T332" s="307"/>
      <c r="U332" s="309">
        <v>128600</v>
      </c>
      <c r="V332" s="306"/>
      <c r="W332" s="307"/>
      <c r="X332" s="309">
        <v>0</v>
      </c>
      <c r="Y332" s="306"/>
      <c r="Z332" s="306"/>
      <c r="AA332" s="307"/>
      <c r="AB332" s="305" t="s">
        <v>33</v>
      </c>
      <c r="AC332" s="306"/>
      <c r="AD332" s="307"/>
    </row>
    <row r="333" spans="2:30" ht="15">
      <c r="B333" s="308" t="s">
        <v>316</v>
      </c>
      <c r="C333" s="306"/>
      <c r="D333" s="307"/>
      <c r="E333" s="11" t="s">
        <v>29</v>
      </c>
      <c r="F333" s="308" t="s">
        <v>667</v>
      </c>
      <c r="G333" s="306"/>
      <c r="H333" s="306"/>
      <c r="I333" s="307"/>
      <c r="J333" s="305">
        <v>64408</v>
      </c>
      <c r="K333" s="306"/>
      <c r="L333" s="307"/>
      <c r="M333" s="308" t="s">
        <v>35</v>
      </c>
      <c r="N333" s="306"/>
      <c r="O333" s="307"/>
      <c r="P333" s="308" t="s">
        <v>668</v>
      </c>
      <c r="Q333" s="306"/>
      <c r="R333" s="306"/>
      <c r="S333" s="306"/>
      <c r="T333" s="307"/>
      <c r="U333" s="309">
        <v>0</v>
      </c>
      <c r="V333" s="306"/>
      <c r="W333" s="307"/>
      <c r="X333" s="309">
        <v>65436</v>
      </c>
      <c r="Y333" s="306"/>
      <c r="Z333" s="306"/>
      <c r="AA333" s="307"/>
      <c r="AB333" s="305" t="s">
        <v>37</v>
      </c>
      <c r="AC333" s="306"/>
      <c r="AD333" s="307"/>
    </row>
    <row r="334" spans="2:30" ht="15">
      <c r="B334" s="308" t="s">
        <v>316</v>
      </c>
      <c r="C334" s="306"/>
      <c r="D334" s="307"/>
      <c r="E334" s="11" t="s">
        <v>29</v>
      </c>
      <c r="F334" s="308" t="s">
        <v>669</v>
      </c>
      <c r="G334" s="306"/>
      <c r="H334" s="306"/>
      <c r="I334" s="307"/>
      <c r="J334" s="305">
        <v>64409</v>
      </c>
      <c r="K334" s="306"/>
      <c r="L334" s="307"/>
      <c r="M334" s="308" t="s">
        <v>35</v>
      </c>
      <c r="N334" s="306"/>
      <c r="O334" s="307"/>
      <c r="P334" s="308" t="s">
        <v>670</v>
      </c>
      <c r="Q334" s="306"/>
      <c r="R334" s="306"/>
      <c r="S334" s="306"/>
      <c r="T334" s="307"/>
      <c r="U334" s="309">
        <v>0</v>
      </c>
      <c r="V334" s="306"/>
      <c r="W334" s="307"/>
      <c r="X334" s="309">
        <v>236966047</v>
      </c>
      <c r="Y334" s="306"/>
      <c r="Z334" s="306"/>
      <c r="AA334" s="307"/>
      <c r="AB334" s="305" t="s">
        <v>37</v>
      </c>
      <c r="AC334" s="306"/>
      <c r="AD334" s="307"/>
    </row>
    <row r="335" spans="2:30" ht="15">
      <c r="B335" s="308" t="s">
        <v>671</v>
      </c>
      <c r="C335" s="306"/>
      <c r="D335" s="307"/>
      <c r="E335" s="11" t="s">
        <v>29</v>
      </c>
      <c r="F335" s="308" t="s">
        <v>672</v>
      </c>
      <c r="G335" s="306"/>
      <c r="H335" s="306"/>
      <c r="I335" s="307"/>
      <c r="J335" s="305">
        <v>64583</v>
      </c>
      <c r="K335" s="306"/>
      <c r="L335" s="307"/>
      <c r="M335" s="308" t="s">
        <v>31</v>
      </c>
      <c r="N335" s="306"/>
      <c r="O335" s="307"/>
      <c r="P335" s="308" t="s">
        <v>673</v>
      </c>
      <c r="Q335" s="306"/>
      <c r="R335" s="306"/>
      <c r="S335" s="306"/>
      <c r="T335" s="307"/>
      <c r="U335" s="309">
        <v>11937452</v>
      </c>
      <c r="V335" s="306"/>
      <c r="W335" s="307"/>
      <c r="X335" s="309">
        <v>0</v>
      </c>
      <c r="Y335" s="306"/>
      <c r="Z335" s="306"/>
      <c r="AA335" s="307"/>
      <c r="AB335" s="305" t="s">
        <v>33</v>
      </c>
      <c r="AC335" s="306"/>
      <c r="AD335" s="307"/>
    </row>
    <row r="336" spans="2:30" ht="15">
      <c r="B336" s="308" t="s">
        <v>671</v>
      </c>
      <c r="C336" s="306"/>
      <c r="D336" s="307"/>
      <c r="E336" s="11" t="s">
        <v>29</v>
      </c>
      <c r="F336" s="308" t="s">
        <v>674</v>
      </c>
      <c r="G336" s="306"/>
      <c r="H336" s="306"/>
      <c r="I336" s="307"/>
      <c r="J336" s="305">
        <v>64588</v>
      </c>
      <c r="K336" s="306"/>
      <c r="L336" s="307"/>
      <c r="M336" s="308" t="s">
        <v>31</v>
      </c>
      <c r="N336" s="306"/>
      <c r="O336" s="307"/>
      <c r="P336" s="308" t="s">
        <v>675</v>
      </c>
      <c r="Q336" s="306"/>
      <c r="R336" s="306"/>
      <c r="S336" s="306"/>
      <c r="T336" s="307"/>
      <c r="U336" s="309">
        <v>8470640</v>
      </c>
      <c r="V336" s="306"/>
      <c r="W336" s="307"/>
      <c r="X336" s="309">
        <v>0</v>
      </c>
      <c r="Y336" s="306"/>
      <c r="Z336" s="306"/>
      <c r="AA336" s="307"/>
      <c r="AB336" s="305" t="s">
        <v>33</v>
      </c>
      <c r="AC336" s="306"/>
      <c r="AD336" s="307"/>
    </row>
    <row r="337" spans="2:30" ht="15">
      <c r="B337" s="308" t="s">
        <v>671</v>
      </c>
      <c r="C337" s="306"/>
      <c r="D337" s="307"/>
      <c r="E337" s="11" t="s">
        <v>29</v>
      </c>
      <c r="F337" s="308" t="s">
        <v>676</v>
      </c>
      <c r="G337" s="306"/>
      <c r="H337" s="306"/>
      <c r="I337" s="307"/>
      <c r="J337" s="305">
        <v>64589</v>
      </c>
      <c r="K337" s="306"/>
      <c r="L337" s="307"/>
      <c r="M337" s="308" t="s">
        <v>31</v>
      </c>
      <c r="N337" s="306"/>
      <c r="O337" s="307"/>
      <c r="P337" s="308" t="s">
        <v>677</v>
      </c>
      <c r="Q337" s="306"/>
      <c r="R337" s="306"/>
      <c r="S337" s="306"/>
      <c r="T337" s="307"/>
      <c r="U337" s="309">
        <v>10451961</v>
      </c>
      <c r="V337" s="306"/>
      <c r="W337" s="307"/>
      <c r="X337" s="309">
        <v>0</v>
      </c>
      <c r="Y337" s="306"/>
      <c r="Z337" s="306"/>
      <c r="AA337" s="307"/>
      <c r="AB337" s="305" t="s">
        <v>33</v>
      </c>
      <c r="AC337" s="306"/>
      <c r="AD337" s="307"/>
    </row>
    <row r="338" spans="2:30" ht="15">
      <c r="B338" s="308" t="s">
        <v>671</v>
      </c>
      <c r="C338" s="306"/>
      <c r="D338" s="307"/>
      <c r="E338" s="11" t="s">
        <v>29</v>
      </c>
      <c r="F338" s="308" t="s">
        <v>678</v>
      </c>
      <c r="G338" s="306"/>
      <c r="H338" s="306"/>
      <c r="I338" s="307"/>
      <c r="J338" s="305">
        <v>64712</v>
      </c>
      <c r="K338" s="306"/>
      <c r="L338" s="307"/>
      <c r="M338" s="308" t="s">
        <v>126</v>
      </c>
      <c r="N338" s="306"/>
      <c r="O338" s="307"/>
      <c r="P338" s="308" t="s">
        <v>679</v>
      </c>
      <c r="Q338" s="306"/>
      <c r="R338" s="306"/>
      <c r="S338" s="306"/>
      <c r="T338" s="307"/>
      <c r="U338" s="309">
        <v>0</v>
      </c>
      <c r="V338" s="306"/>
      <c r="W338" s="307"/>
      <c r="X338" s="309">
        <v>25486764</v>
      </c>
      <c r="Y338" s="306"/>
      <c r="Z338" s="306"/>
      <c r="AA338" s="307"/>
      <c r="AB338" s="305" t="s">
        <v>128</v>
      </c>
      <c r="AC338" s="306"/>
      <c r="AD338" s="307"/>
    </row>
    <row r="339" spans="2:30" ht="15">
      <c r="B339" s="308" t="s">
        <v>671</v>
      </c>
      <c r="C339" s="306"/>
      <c r="D339" s="307"/>
      <c r="E339" s="11" t="s">
        <v>29</v>
      </c>
      <c r="F339" s="308" t="s">
        <v>680</v>
      </c>
      <c r="G339" s="306"/>
      <c r="H339" s="306"/>
      <c r="I339" s="307"/>
      <c r="J339" s="305">
        <v>64921</v>
      </c>
      <c r="K339" s="306"/>
      <c r="L339" s="307"/>
      <c r="M339" s="308" t="s">
        <v>35</v>
      </c>
      <c r="N339" s="306"/>
      <c r="O339" s="307"/>
      <c r="P339" s="308" t="s">
        <v>681</v>
      </c>
      <c r="Q339" s="306"/>
      <c r="R339" s="306"/>
      <c r="S339" s="306"/>
      <c r="T339" s="307"/>
      <c r="U339" s="309">
        <v>0</v>
      </c>
      <c r="V339" s="306"/>
      <c r="W339" s="307"/>
      <c r="X339" s="309">
        <v>10450400983</v>
      </c>
      <c r="Y339" s="306"/>
      <c r="Z339" s="306"/>
      <c r="AA339" s="307"/>
      <c r="AB339" s="305" t="s">
        <v>37</v>
      </c>
      <c r="AC339" s="306"/>
      <c r="AD339" s="307"/>
    </row>
    <row r="340" spans="2:30" ht="15">
      <c r="B340" s="308" t="s">
        <v>682</v>
      </c>
      <c r="C340" s="306"/>
      <c r="D340" s="307"/>
      <c r="E340" s="11" t="s">
        <v>29</v>
      </c>
      <c r="F340" s="308" t="s">
        <v>683</v>
      </c>
      <c r="G340" s="306"/>
      <c r="H340" s="306"/>
      <c r="I340" s="307"/>
      <c r="J340" s="305">
        <v>65341</v>
      </c>
      <c r="K340" s="306"/>
      <c r="L340" s="307"/>
      <c r="M340" s="308" t="s">
        <v>31</v>
      </c>
      <c r="N340" s="306"/>
      <c r="O340" s="307"/>
      <c r="P340" s="308" t="s">
        <v>684</v>
      </c>
      <c r="Q340" s="306"/>
      <c r="R340" s="306"/>
      <c r="S340" s="306"/>
      <c r="T340" s="307"/>
      <c r="U340" s="309">
        <v>427765</v>
      </c>
      <c r="V340" s="306"/>
      <c r="W340" s="307"/>
      <c r="X340" s="309">
        <v>0</v>
      </c>
      <c r="Y340" s="306"/>
      <c r="Z340" s="306"/>
      <c r="AA340" s="307"/>
      <c r="AB340" s="305" t="s">
        <v>33</v>
      </c>
      <c r="AC340" s="306"/>
      <c r="AD340" s="307"/>
    </row>
    <row r="341" spans="2:30" ht="15">
      <c r="B341" s="308" t="s">
        <v>682</v>
      </c>
      <c r="C341" s="306"/>
      <c r="D341" s="307"/>
      <c r="E341" s="11" t="s">
        <v>29</v>
      </c>
      <c r="F341" s="308" t="s">
        <v>685</v>
      </c>
      <c r="G341" s="306"/>
      <c r="H341" s="306"/>
      <c r="I341" s="307"/>
      <c r="J341" s="305">
        <v>65383</v>
      </c>
      <c r="K341" s="306"/>
      <c r="L341" s="307"/>
      <c r="M341" s="308" t="s">
        <v>31</v>
      </c>
      <c r="N341" s="306"/>
      <c r="O341" s="307"/>
      <c r="P341" s="308" t="s">
        <v>686</v>
      </c>
      <c r="Q341" s="306"/>
      <c r="R341" s="306"/>
      <c r="S341" s="306"/>
      <c r="T341" s="307"/>
      <c r="U341" s="309">
        <v>864785404</v>
      </c>
      <c r="V341" s="306"/>
      <c r="W341" s="307"/>
      <c r="X341" s="309">
        <v>0</v>
      </c>
      <c r="Y341" s="306"/>
      <c r="Z341" s="306"/>
      <c r="AA341" s="307"/>
      <c r="AB341" s="305" t="s">
        <v>33</v>
      </c>
      <c r="AC341" s="306"/>
      <c r="AD341" s="307"/>
    </row>
    <row r="342" spans="2:30" ht="15">
      <c r="B342" s="308" t="s">
        <v>682</v>
      </c>
      <c r="C342" s="306"/>
      <c r="D342" s="307"/>
      <c r="E342" s="11" t="s">
        <v>29</v>
      </c>
      <c r="F342" s="308" t="s">
        <v>687</v>
      </c>
      <c r="G342" s="306"/>
      <c r="H342" s="306"/>
      <c r="I342" s="307"/>
      <c r="J342" s="305">
        <v>65384</v>
      </c>
      <c r="K342" s="306"/>
      <c r="L342" s="307"/>
      <c r="M342" s="308" t="s">
        <v>31</v>
      </c>
      <c r="N342" s="306"/>
      <c r="O342" s="307"/>
      <c r="P342" s="308" t="s">
        <v>688</v>
      </c>
      <c r="Q342" s="306"/>
      <c r="R342" s="306"/>
      <c r="S342" s="306"/>
      <c r="T342" s="307"/>
      <c r="U342" s="309">
        <v>740277900</v>
      </c>
      <c r="V342" s="306"/>
      <c r="W342" s="307"/>
      <c r="X342" s="309">
        <v>0</v>
      </c>
      <c r="Y342" s="306"/>
      <c r="Z342" s="306"/>
      <c r="AA342" s="307"/>
      <c r="AB342" s="305" t="s">
        <v>33</v>
      </c>
      <c r="AC342" s="306"/>
      <c r="AD342" s="307"/>
    </row>
    <row r="343" spans="2:30" ht="15">
      <c r="B343" s="308" t="s">
        <v>682</v>
      </c>
      <c r="C343" s="306"/>
      <c r="D343" s="307"/>
      <c r="E343" s="11" t="s">
        <v>29</v>
      </c>
      <c r="F343" s="308" t="s">
        <v>689</v>
      </c>
      <c r="G343" s="306"/>
      <c r="H343" s="306"/>
      <c r="I343" s="307"/>
      <c r="J343" s="305">
        <v>65387</v>
      </c>
      <c r="K343" s="306"/>
      <c r="L343" s="307"/>
      <c r="M343" s="308" t="s">
        <v>31</v>
      </c>
      <c r="N343" s="306"/>
      <c r="O343" s="307"/>
      <c r="P343" s="308" t="s">
        <v>690</v>
      </c>
      <c r="Q343" s="306"/>
      <c r="R343" s="306"/>
      <c r="S343" s="306"/>
      <c r="T343" s="307"/>
      <c r="U343" s="309">
        <v>424744600</v>
      </c>
      <c r="V343" s="306"/>
      <c r="W343" s="307"/>
      <c r="X343" s="309">
        <v>0</v>
      </c>
      <c r="Y343" s="306"/>
      <c r="Z343" s="306"/>
      <c r="AA343" s="307"/>
      <c r="AB343" s="305" t="s">
        <v>33</v>
      </c>
      <c r="AC343" s="306"/>
      <c r="AD343" s="307"/>
    </row>
    <row r="344" spans="2:30" ht="15">
      <c r="B344" s="308" t="s">
        <v>682</v>
      </c>
      <c r="C344" s="306"/>
      <c r="D344" s="307"/>
      <c r="E344" s="11" t="s">
        <v>29</v>
      </c>
      <c r="F344" s="308" t="s">
        <v>691</v>
      </c>
      <c r="G344" s="306"/>
      <c r="H344" s="306"/>
      <c r="I344" s="307"/>
      <c r="J344" s="305">
        <v>65391</v>
      </c>
      <c r="K344" s="306"/>
      <c r="L344" s="307"/>
      <c r="M344" s="308" t="s">
        <v>31</v>
      </c>
      <c r="N344" s="306"/>
      <c r="O344" s="307"/>
      <c r="P344" s="308" t="s">
        <v>692</v>
      </c>
      <c r="Q344" s="306"/>
      <c r="R344" s="306"/>
      <c r="S344" s="306"/>
      <c r="T344" s="307"/>
      <c r="U344" s="309">
        <v>131868300</v>
      </c>
      <c r="V344" s="306"/>
      <c r="W344" s="307"/>
      <c r="X344" s="309">
        <v>0</v>
      </c>
      <c r="Y344" s="306"/>
      <c r="Z344" s="306"/>
      <c r="AA344" s="307"/>
      <c r="AB344" s="305" t="s">
        <v>33</v>
      </c>
      <c r="AC344" s="306"/>
      <c r="AD344" s="307"/>
    </row>
    <row r="345" spans="2:30" ht="15">
      <c r="B345" s="308" t="s">
        <v>682</v>
      </c>
      <c r="C345" s="306"/>
      <c r="D345" s="307"/>
      <c r="E345" s="11" t="s">
        <v>29</v>
      </c>
      <c r="F345" s="308" t="s">
        <v>693</v>
      </c>
      <c r="G345" s="306"/>
      <c r="H345" s="306"/>
      <c r="I345" s="307"/>
      <c r="J345" s="305">
        <v>65392</v>
      </c>
      <c r="K345" s="306"/>
      <c r="L345" s="307"/>
      <c r="M345" s="308" t="s">
        <v>31</v>
      </c>
      <c r="N345" s="306"/>
      <c r="O345" s="307"/>
      <c r="P345" s="308" t="s">
        <v>694</v>
      </c>
      <c r="Q345" s="306"/>
      <c r="R345" s="306"/>
      <c r="S345" s="306"/>
      <c r="T345" s="307"/>
      <c r="U345" s="309">
        <v>151139500</v>
      </c>
      <c r="V345" s="306"/>
      <c r="W345" s="307"/>
      <c r="X345" s="309">
        <v>0</v>
      </c>
      <c r="Y345" s="306"/>
      <c r="Z345" s="306"/>
      <c r="AA345" s="307"/>
      <c r="AB345" s="305" t="s">
        <v>33</v>
      </c>
      <c r="AC345" s="306"/>
      <c r="AD345" s="307"/>
    </row>
    <row r="346" spans="2:30" ht="15">
      <c r="B346" s="308" t="s">
        <v>682</v>
      </c>
      <c r="C346" s="306"/>
      <c r="D346" s="307"/>
      <c r="E346" s="11" t="s">
        <v>29</v>
      </c>
      <c r="F346" s="308" t="s">
        <v>695</v>
      </c>
      <c r="G346" s="306"/>
      <c r="H346" s="306"/>
      <c r="I346" s="307"/>
      <c r="J346" s="305">
        <v>65397</v>
      </c>
      <c r="K346" s="306"/>
      <c r="L346" s="307"/>
      <c r="M346" s="308" t="s">
        <v>31</v>
      </c>
      <c r="N346" s="306"/>
      <c r="O346" s="307"/>
      <c r="P346" s="308" t="s">
        <v>696</v>
      </c>
      <c r="Q346" s="306"/>
      <c r="R346" s="306"/>
      <c r="S346" s="306"/>
      <c r="T346" s="307"/>
      <c r="U346" s="309">
        <v>72636100</v>
      </c>
      <c r="V346" s="306"/>
      <c r="W346" s="307"/>
      <c r="X346" s="309">
        <v>0</v>
      </c>
      <c r="Y346" s="306"/>
      <c r="Z346" s="306"/>
      <c r="AA346" s="307"/>
      <c r="AB346" s="305" t="s">
        <v>33</v>
      </c>
      <c r="AC346" s="306"/>
      <c r="AD346" s="307"/>
    </row>
    <row r="347" spans="2:30" ht="15">
      <c r="B347" s="308" t="s">
        <v>682</v>
      </c>
      <c r="C347" s="306"/>
      <c r="D347" s="307"/>
      <c r="E347" s="11" t="s">
        <v>29</v>
      </c>
      <c r="F347" s="308" t="s">
        <v>697</v>
      </c>
      <c r="G347" s="306"/>
      <c r="H347" s="306"/>
      <c r="I347" s="307"/>
      <c r="J347" s="305">
        <v>65398</v>
      </c>
      <c r="K347" s="306"/>
      <c r="L347" s="307"/>
      <c r="M347" s="308" t="s">
        <v>31</v>
      </c>
      <c r="N347" s="306"/>
      <c r="O347" s="307"/>
      <c r="P347" s="308" t="s">
        <v>698</v>
      </c>
      <c r="Q347" s="306"/>
      <c r="R347" s="306"/>
      <c r="S347" s="306"/>
      <c r="T347" s="307"/>
      <c r="U347" s="309">
        <v>74588000</v>
      </c>
      <c r="V347" s="306"/>
      <c r="W347" s="307"/>
      <c r="X347" s="309">
        <v>0</v>
      </c>
      <c r="Y347" s="306"/>
      <c r="Z347" s="306"/>
      <c r="AA347" s="307"/>
      <c r="AB347" s="305" t="s">
        <v>33</v>
      </c>
      <c r="AC347" s="306"/>
      <c r="AD347" s="307"/>
    </row>
    <row r="348" spans="2:30" ht="15">
      <c r="B348" s="308" t="s">
        <v>682</v>
      </c>
      <c r="C348" s="306"/>
      <c r="D348" s="307"/>
      <c r="E348" s="11" t="s">
        <v>29</v>
      </c>
      <c r="F348" s="308" t="s">
        <v>699</v>
      </c>
      <c r="G348" s="306"/>
      <c r="H348" s="306"/>
      <c r="I348" s="307"/>
      <c r="J348" s="305">
        <v>65399</v>
      </c>
      <c r="K348" s="306"/>
      <c r="L348" s="307"/>
      <c r="M348" s="308" t="s">
        <v>31</v>
      </c>
      <c r="N348" s="306"/>
      <c r="O348" s="307"/>
      <c r="P348" s="308" t="s">
        <v>700</v>
      </c>
      <c r="Q348" s="306"/>
      <c r="R348" s="306"/>
      <c r="S348" s="306"/>
      <c r="T348" s="307"/>
      <c r="U348" s="309">
        <v>63554100</v>
      </c>
      <c r="V348" s="306"/>
      <c r="W348" s="307"/>
      <c r="X348" s="309">
        <v>0</v>
      </c>
      <c r="Y348" s="306"/>
      <c r="Z348" s="306"/>
      <c r="AA348" s="307"/>
      <c r="AB348" s="305" t="s">
        <v>33</v>
      </c>
      <c r="AC348" s="306"/>
      <c r="AD348" s="307"/>
    </row>
    <row r="349" spans="2:30" ht="15">
      <c r="B349" s="308" t="s">
        <v>682</v>
      </c>
      <c r="C349" s="306"/>
      <c r="D349" s="307"/>
      <c r="E349" s="11" t="s">
        <v>29</v>
      </c>
      <c r="F349" s="308" t="s">
        <v>701</v>
      </c>
      <c r="G349" s="306"/>
      <c r="H349" s="306"/>
      <c r="I349" s="307"/>
      <c r="J349" s="305">
        <v>65400</v>
      </c>
      <c r="K349" s="306"/>
      <c r="L349" s="307"/>
      <c r="M349" s="308" t="s">
        <v>31</v>
      </c>
      <c r="N349" s="306"/>
      <c r="O349" s="307"/>
      <c r="P349" s="308" t="s">
        <v>702</v>
      </c>
      <c r="Q349" s="306"/>
      <c r="R349" s="306"/>
      <c r="S349" s="306"/>
      <c r="T349" s="307"/>
      <c r="U349" s="309">
        <v>53847900</v>
      </c>
      <c r="V349" s="306"/>
      <c r="W349" s="307"/>
      <c r="X349" s="309">
        <v>0</v>
      </c>
      <c r="Y349" s="306"/>
      <c r="Z349" s="306"/>
      <c r="AA349" s="307"/>
      <c r="AB349" s="305" t="s">
        <v>33</v>
      </c>
      <c r="AC349" s="306"/>
      <c r="AD349" s="307"/>
    </row>
    <row r="350" spans="2:30" ht="15">
      <c r="B350" s="308" t="s">
        <v>682</v>
      </c>
      <c r="C350" s="306"/>
      <c r="D350" s="307"/>
      <c r="E350" s="11" t="s">
        <v>29</v>
      </c>
      <c r="F350" s="308" t="s">
        <v>703</v>
      </c>
      <c r="G350" s="306"/>
      <c r="H350" s="306"/>
      <c r="I350" s="307"/>
      <c r="J350" s="305">
        <v>65401</v>
      </c>
      <c r="K350" s="306"/>
      <c r="L350" s="307"/>
      <c r="M350" s="308" t="s">
        <v>31</v>
      </c>
      <c r="N350" s="306"/>
      <c r="O350" s="307"/>
      <c r="P350" s="308" t="s">
        <v>704</v>
      </c>
      <c r="Q350" s="306"/>
      <c r="R350" s="306"/>
      <c r="S350" s="306"/>
      <c r="T350" s="307"/>
      <c r="U350" s="309">
        <v>49005900</v>
      </c>
      <c r="V350" s="306"/>
      <c r="W350" s="307"/>
      <c r="X350" s="309">
        <v>0</v>
      </c>
      <c r="Y350" s="306"/>
      <c r="Z350" s="306"/>
      <c r="AA350" s="307"/>
      <c r="AB350" s="305" t="s">
        <v>33</v>
      </c>
      <c r="AC350" s="306"/>
      <c r="AD350" s="307"/>
    </row>
    <row r="351" spans="2:30" ht="15">
      <c r="B351" s="308" t="s">
        <v>682</v>
      </c>
      <c r="C351" s="306"/>
      <c r="D351" s="307"/>
      <c r="E351" s="11" t="s">
        <v>29</v>
      </c>
      <c r="F351" s="308" t="s">
        <v>705</v>
      </c>
      <c r="G351" s="306"/>
      <c r="H351" s="306"/>
      <c r="I351" s="307"/>
      <c r="J351" s="305">
        <v>65404</v>
      </c>
      <c r="K351" s="306"/>
      <c r="L351" s="307"/>
      <c r="M351" s="308" t="s">
        <v>31</v>
      </c>
      <c r="N351" s="306"/>
      <c r="O351" s="307"/>
      <c r="P351" s="308" t="s">
        <v>706</v>
      </c>
      <c r="Q351" s="306"/>
      <c r="R351" s="306"/>
      <c r="S351" s="306"/>
      <c r="T351" s="307"/>
      <c r="U351" s="309">
        <v>32329200</v>
      </c>
      <c r="V351" s="306"/>
      <c r="W351" s="307"/>
      <c r="X351" s="309">
        <v>0</v>
      </c>
      <c r="Y351" s="306"/>
      <c r="Z351" s="306"/>
      <c r="AA351" s="307"/>
      <c r="AB351" s="305" t="s">
        <v>33</v>
      </c>
      <c r="AC351" s="306"/>
      <c r="AD351" s="307"/>
    </row>
    <row r="352" spans="2:30" ht="15">
      <c r="B352" s="308" t="s">
        <v>682</v>
      </c>
      <c r="C352" s="306"/>
      <c r="D352" s="307"/>
      <c r="E352" s="11" t="s">
        <v>29</v>
      </c>
      <c r="F352" s="308" t="s">
        <v>707</v>
      </c>
      <c r="G352" s="306"/>
      <c r="H352" s="306"/>
      <c r="I352" s="307"/>
      <c r="J352" s="305">
        <v>65405</v>
      </c>
      <c r="K352" s="306"/>
      <c r="L352" s="307"/>
      <c r="M352" s="308" t="s">
        <v>31</v>
      </c>
      <c r="N352" s="306"/>
      <c r="O352" s="307"/>
      <c r="P352" s="308" t="s">
        <v>708</v>
      </c>
      <c r="Q352" s="306"/>
      <c r="R352" s="306"/>
      <c r="S352" s="306"/>
      <c r="T352" s="307"/>
      <c r="U352" s="309">
        <v>22959000</v>
      </c>
      <c r="V352" s="306"/>
      <c r="W352" s="307"/>
      <c r="X352" s="309">
        <v>0</v>
      </c>
      <c r="Y352" s="306"/>
      <c r="Z352" s="306"/>
      <c r="AA352" s="307"/>
      <c r="AB352" s="305" t="s">
        <v>33</v>
      </c>
      <c r="AC352" s="306"/>
      <c r="AD352" s="307"/>
    </row>
    <row r="353" spans="2:30" ht="15">
      <c r="B353" s="308" t="s">
        <v>682</v>
      </c>
      <c r="C353" s="306"/>
      <c r="D353" s="307"/>
      <c r="E353" s="11" t="s">
        <v>29</v>
      </c>
      <c r="F353" s="308" t="s">
        <v>709</v>
      </c>
      <c r="G353" s="306"/>
      <c r="H353" s="306"/>
      <c r="I353" s="307"/>
      <c r="J353" s="305">
        <v>65417</v>
      </c>
      <c r="K353" s="306"/>
      <c r="L353" s="307"/>
      <c r="M353" s="308" t="s">
        <v>31</v>
      </c>
      <c r="N353" s="306"/>
      <c r="O353" s="307"/>
      <c r="P353" s="308" t="s">
        <v>710</v>
      </c>
      <c r="Q353" s="306"/>
      <c r="R353" s="306"/>
      <c r="S353" s="306"/>
      <c r="T353" s="307"/>
      <c r="U353" s="309">
        <v>11354000</v>
      </c>
      <c r="V353" s="306"/>
      <c r="W353" s="307"/>
      <c r="X353" s="309">
        <v>0</v>
      </c>
      <c r="Y353" s="306"/>
      <c r="Z353" s="306"/>
      <c r="AA353" s="307"/>
      <c r="AB353" s="305" t="s">
        <v>33</v>
      </c>
      <c r="AC353" s="306"/>
      <c r="AD353" s="307"/>
    </row>
    <row r="354" spans="2:30" ht="15">
      <c r="B354" s="308" t="s">
        <v>682</v>
      </c>
      <c r="C354" s="306"/>
      <c r="D354" s="307"/>
      <c r="E354" s="11" t="s">
        <v>29</v>
      </c>
      <c r="F354" s="308" t="s">
        <v>711</v>
      </c>
      <c r="G354" s="306"/>
      <c r="H354" s="306"/>
      <c r="I354" s="307"/>
      <c r="J354" s="305">
        <v>65418</v>
      </c>
      <c r="K354" s="306"/>
      <c r="L354" s="307"/>
      <c r="M354" s="308" t="s">
        <v>31</v>
      </c>
      <c r="N354" s="306"/>
      <c r="O354" s="307"/>
      <c r="P354" s="308" t="s">
        <v>712</v>
      </c>
      <c r="Q354" s="306"/>
      <c r="R354" s="306"/>
      <c r="S354" s="306"/>
      <c r="T354" s="307"/>
      <c r="U354" s="309">
        <v>20416200</v>
      </c>
      <c r="V354" s="306"/>
      <c r="W354" s="307"/>
      <c r="X354" s="309">
        <v>0</v>
      </c>
      <c r="Y354" s="306"/>
      <c r="Z354" s="306"/>
      <c r="AA354" s="307"/>
      <c r="AB354" s="305" t="s">
        <v>33</v>
      </c>
      <c r="AC354" s="306"/>
      <c r="AD354" s="307"/>
    </row>
    <row r="355" spans="2:30" ht="15">
      <c r="B355" s="308" t="s">
        <v>682</v>
      </c>
      <c r="C355" s="306"/>
      <c r="D355" s="307"/>
      <c r="E355" s="11" t="s">
        <v>29</v>
      </c>
      <c r="F355" s="308" t="s">
        <v>713</v>
      </c>
      <c r="G355" s="306"/>
      <c r="H355" s="306"/>
      <c r="I355" s="307"/>
      <c r="J355" s="305">
        <v>65419</v>
      </c>
      <c r="K355" s="306"/>
      <c r="L355" s="307"/>
      <c r="M355" s="308" t="s">
        <v>31</v>
      </c>
      <c r="N355" s="306"/>
      <c r="O355" s="307"/>
      <c r="P355" s="308" t="s">
        <v>714</v>
      </c>
      <c r="Q355" s="306"/>
      <c r="R355" s="306"/>
      <c r="S355" s="306"/>
      <c r="T355" s="307"/>
      <c r="U355" s="309">
        <v>14598600</v>
      </c>
      <c r="V355" s="306"/>
      <c r="W355" s="307"/>
      <c r="X355" s="309">
        <v>0</v>
      </c>
      <c r="Y355" s="306"/>
      <c r="Z355" s="306"/>
      <c r="AA355" s="307"/>
      <c r="AB355" s="305" t="s">
        <v>33</v>
      </c>
      <c r="AC355" s="306"/>
      <c r="AD355" s="307"/>
    </row>
    <row r="356" spans="2:30" ht="15">
      <c r="B356" s="308" t="s">
        <v>682</v>
      </c>
      <c r="C356" s="306"/>
      <c r="D356" s="307"/>
      <c r="E356" s="11" t="s">
        <v>29</v>
      </c>
      <c r="F356" s="308" t="s">
        <v>715</v>
      </c>
      <c r="G356" s="306"/>
      <c r="H356" s="306"/>
      <c r="I356" s="307"/>
      <c r="J356" s="305">
        <v>65420</v>
      </c>
      <c r="K356" s="306"/>
      <c r="L356" s="307"/>
      <c r="M356" s="308" t="s">
        <v>31</v>
      </c>
      <c r="N356" s="306"/>
      <c r="O356" s="307"/>
      <c r="P356" s="308" t="s">
        <v>716</v>
      </c>
      <c r="Q356" s="306"/>
      <c r="R356" s="306"/>
      <c r="S356" s="306"/>
      <c r="T356" s="307"/>
      <c r="U356" s="309">
        <v>16894700</v>
      </c>
      <c r="V356" s="306"/>
      <c r="W356" s="307"/>
      <c r="X356" s="309">
        <v>0</v>
      </c>
      <c r="Y356" s="306"/>
      <c r="Z356" s="306"/>
      <c r="AA356" s="307"/>
      <c r="AB356" s="305" t="s">
        <v>33</v>
      </c>
      <c r="AC356" s="306"/>
      <c r="AD356" s="307"/>
    </row>
    <row r="357" spans="2:30" ht="15">
      <c r="B357" s="308" t="s">
        <v>682</v>
      </c>
      <c r="C357" s="306"/>
      <c r="D357" s="307"/>
      <c r="E357" s="11" t="s">
        <v>29</v>
      </c>
      <c r="F357" s="308" t="s">
        <v>717</v>
      </c>
      <c r="G357" s="306"/>
      <c r="H357" s="306"/>
      <c r="I357" s="307"/>
      <c r="J357" s="305">
        <v>65436</v>
      </c>
      <c r="K357" s="306"/>
      <c r="L357" s="307"/>
      <c r="M357" s="308" t="s">
        <v>31</v>
      </c>
      <c r="N357" s="306"/>
      <c r="O357" s="307"/>
      <c r="P357" s="308" t="s">
        <v>718</v>
      </c>
      <c r="Q357" s="306"/>
      <c r="R357" s="306"/>
      <c r="S357" s="306"/>
      <c r="T357" s="307"/>
      <c r="U357" s="309">
        <v>5322000</v>
      </c>
      <c r="V357" s="306"/>
      <c r="W357" s="307"/>
      <c r="X357" s="309">
        <v>0</v>
      </c>
      <c r="Y357" s="306"/>
      <c r="Z357" s="306"/>
      <c r="AA357" s="307"/>
      <c r="AB357" s="305" t="s">
        <v>33</v>
      </c>
      <c r="AC357" s="306"/>
      <c r="AD357" s="307"/>
    </row>
    <row r="358" spans="2:30" ht="15">
      <c r="B358" s="308" t="s">
        <v>682</v>
      </c>
      <c r="C358" s="306"/>
      <c r="D358" s="307"/>
      <c r="E358" s="11" t="s">
        <v>29</v>
      </c>
      <c r="F358" s="308" t="s">
        <v>719</v>
      </c>
      <c r="G358" s="306"/>
      <c r="H358" s="306"/>
      <c r="I358" s="307"/>
      <c r="J358" s="305">
        <v>65437</v>
      </c>
      <c r="K358" s="306"/>
      <c r="L358" s="307"/>
      <c r="M358" s="308" t="s">
        <v>31</v>
      </c>
      <c r="N358" s="306"/>
      <c r="O358" s="307"/>
      <c r="P358" s="308" t="s">
        <v>720</v>
      </c>
      <c r="Q358" s="306"/>
      <c r="R358" s="306"/>
      <c r="S358" s="306"/>
      <c r="T358" s="307"/>
      <c r="U358" s="309">
        <v>5967800</v>
      </c>
      <c r="V358" s="306"/>
      <c r="W358" s="307"/>
      <c r="X358" s="309">
        <v>0</v>
      </c>
      <c r="Y358" s="306"/>
      <c r="Z358" s="306"/>
      <c r="AA358" s="307"/>
      <c r="AB358" s="305" t="s">
        <v>33</v>
      </c>
      <c r="AC358" s="306"/>
      <c r="AD358" s="307"/>
    </row>
    <row r="359" spans="2:30" ht="15">
      <c r="B359" s="308" t="s">
        <v>682</v>
      </c>
      <c r="C359" s="306"/>
      <c r="D359" s="307"/>
      <c r="E359" s="11" t="s">
        <v>29</v>
      </c>
      <c r="F359" s="308" t="s">
        <v>721</v>
      </c>
      <c r="G359" s="306"/>
      <c r="H359" s="306"/>
      <c r="I359" s="307"/>
      <c r="J359" s="305">
        <v>65438</v>
      </c>
      <c r="K359" s="306"/>
      <c r="L359" s="307"/>
      <c r="M359" s="308" t="s">
        <v>31</v>
      </c>
      <c r="N359" s="306"/>
      <c r="O359" s="307"/>
      <c r="P359" s="308" t="s">
        <v>722</v>
      </c>
      <c r="Q359" s="306"/>
      <c r="R359" s="306"/>
      <c r="S359" s="306"/>
      <c r="T359" s="307"/>
      <c r="U359" s="309">
        <v>2763400</v>
      </c>
      <c r="V359" s="306"/>
      <c r="W359" s="307"/>
      <c r="X359" s="309">
        <v>0</v>
      </c>
      <c r="Y359" s="306"/>
      <c r="Z359" s="306"/>
      <c r="AA359" s="307"/>
      <c r="AB359" s="305" t="s">
        <v>33</v>
      </c>
      <c r="AC359" s="306"/>
      <c r="AD359" s="307"/>
    </row>
    <row r="360" spans="2:30" ht="15">
      <c r="B360" s="308" t="s">
        <v>682</v>
      </c>
      <c r="C360" s="306"/>
      <c r="D360" s="307"/>
      <c r="E360" s="11" t="s">
        <v>29</v>
      </c>
      <c r="F360" s="308" t="s">
        <v>723</v>
      </c>
      <c r="G360" s="306"/>
      <c r="H360" s="306"/>
      <c r="I360" s="307"/>
      <c r="J360" s="305">
        <v>65439</v>
      </c>
      <c r="K360" s="306"/>
      <c r="L360" s="307"/>
      <c r="M360" s="308" t="s">
        <v>31</v>
      </c>
      <c r="N360" s="306"/>
      <c r="O360" s="307"/>
      <c r="P360" s="308" t="s">
        <v>724</v>
      </c>
      <c r="Q360" s="306"/>
      <c r="R360" s="306"/>
      <c r="S360" s="306"/>
      <c r="T360" s="307"/>
      <c r="U360" s="309">
        <v>2761200</v>
      </c>
      <c r="V360" s="306"/>
      <c r="W360" s="307"/>
      <c r="X360" s="309">
        <v>0</v>
      </c>
      <c r="Y360" s="306"/>
      <c r="Z360" s="306"/>
      <c r="AA360" s="307"/>
      <c r="AB360" s="305" t="s">
        <v>33</v>
      </c>
      <c r="AC360" s="306"/>
      <c r="AD360" s="307"/>
    </row>
    <row r="361" spans="2:30" ht="15">
      <c r="B361" s="308" t="s">
        <v>682</v>
      </c>
      <c r="C361" s="306"/>
      <c r="D361" s="307"/>
      <c r="E361" s="11" t="s">
        <v>29</v>
      </c>
      <c r="F361" s="308" t="s">
        <v>725</v>
      </c>
      <c r="G361" s="306"/>
      <c r="H361" s="306"/>
      <c r="I361" s="307"/>
      <c r="J361" s="305">
        <v>65465</v>
      </c>
      <c r="K361" s="306"/>
      <c r="L361" s="307"/>
      <c r="M361" s="308" t="s">
        <v>31</v>
      </c>
      <c r="N361" s="306"/>
      <c r="O361" s="307"/>
      <c r="P361" s="308" t="s">
        <v>726</v>
      </c>
      <c r="Q361" s="306"/>
      <c r="R361" s="306"/>
      <c r="S361" s="306"/>
      <c r="T361" s="307"/>
      <c r="U361" s="309">
        <v>225300</v>
      </c>
      <c r="V361" s="306"/>
      <c r="W361" s="307"/>
      <c r="X361" s="309">
        <v>0</v>
      </c>
      <c r="Y361" s="306"/>
      <c r="Z361" s="306"/>
      <c r="AA361" s="307"/>
      <c r="AB361" s="305" t="s">
        <v>33</v>
      </c>
      <c r="AC361" s="306"/>
      <c r="AD361" s="307"/>
    </row>
    <row r="362" spans="2:30" ht="15">
      <c r="B362" s="308" t="s">
        <v>682</v>
      </c>
      <c r="C362" s="306"/>
      <c r="D362" s="307"/>
      <c r="E362" s="11" t="s">
        <v>29</v>
      </c>
      <c r="F362" s="308" t="s">
        <v>727</v>
      </c>
      <c r="G362" s="306"/>
      <c r="H362" s="306"/>
      <c r="I362" s="307"/>
      <c r="J362" s="305">
        <v>65528</v>
      </c>
      <c r="K362" s="306"/>
      <c r="L362" s="307"/>
      <c r="M362" s="308" t="s">
        <v>31</v>
      </c>
      <c r="N362" s="306"/>
      <c r="O362" s="307"/>
      <c r="P362" s="308" t="s">
        <v>728</v>
      </c>
      <c r="Q362" s="306"/>
      <c r="R362" s="306"/>
      <c r="S362" s="306"/>
      <c r="T362" s="307"/>
      <c r="U362" s="309">
        <v>50100</v>
      </c>
      <c r="V362" s="306"/>
      <c r="W362" s="307"/>
      <c r="X362" s="309">
        <v>0</v>
      </c>
      <c r="Y362" s="306"/>
      <c r="Z362" s="306"/>
      <c r="AA362" s="307"/>
      <c r="AB362" s="305" t="s">
        <v>33</v>
      </c>
      <c r="AC362" s="306"/>
      <c r="AD362" s="307"/>
    </row>
    <row r="363" spans="2:30" ht="15">
      <c r="B363" s="308" t="s">
        <v>682</v>
      </c>
      <c r="C363" s="306"/>
      <c r="D363" s="307"/>
      <c r="E363" s="11" t="s">
        <v>29</v>
      </c>
      <c r="F363" s="308" t="s">
        <v>729</v>
      </c>
      <c r="G363" s="306"/>
      <c r="H363" s="306"/>
      <c r="I363" s="307"/>
      <c r="J363" s="305">
        <v>66044</v>
      </c>
      <c r="K363" s="306"/>
      <c r="L363" s="307"/>
      <c r="M363" s="308" t="s">
        <v>35</v>
      </c>
      <c r="N363" s="306"/>
      <c r="O363" s="307"/>
      <c r="P363" s="308" t="s">
        <v>730</v>
      </c>
      <c r="Q363" s="306"/>
      <c r="R363" s="306"/>
      <c r="S363" s="306"/>
      <c r="T363" s="307"/>
      <c r="U363" s="309">
        <v>0</v>
      </c>
      <c r="V363" s="306"/>
      <c r="W363" s="307"/>
      <c r="X363" s="309">
        <v>10451961</v>
      </c>
      <c r="Y363" s="306"/>
      <c r="Z363" s="306"/>
      <c r="AA363" s="307"/>
      <c r="AB363" s="305" t="s">
        <v>37</v>
      </c>
      <c r="AC363" s="306"/>
      <c r="AD363" s="307"/>
    </row>
    <row r="364" spans="2:30" ht="15">
      <c r="B364" s="308" t="s">
        <v>682</v>
      </c>
      <c r="C364" s="306"/>
      <c r="D364" s="307"/>
      <c r="E364" s="11" t="s">
        <v>29</v>
      </c>
      <c r="F364" s="308" t="s">
        <v>731</v>
      </c>
      <c r="G364" s="306"/>
      <c r="H364" s="306"/>
      <c r="I364" s="307"/>
      <c r="J364" s="305">
        <v>66045</v>
      </c>
      <c r="K364" s="306"/>
      <c r="L364" s="307"/>
      <c r="M364" s="308" t="s">
        <v>35</v>
      </c>
      <c r="N364" s="306"/>
      <c r="O364" s="307"/>
      <c r="P364" s="308" t="s">
        <v>732</v>
      </c>
      <c r="Q364" s="306"/>
      <c r="R364" s="306"/>
      <c r="S364" s="306"/>
      <c r="T364" s="307"/>
      <c r="U364" s="309">
        <v>0</v>
      </c>
      <c r="V364" s="306"/>
      <c r="W364" s="307"/>
      <c r="X364" s="309">
        <v>11937452</v>
      </c>
      <c r="Y364" s="306"/>
      <c r="Z364" s="306"/>
      <c r="AA364" s="307"/>
      <c r="AB364" s="305" t="s">
        <v>37</v>
      </c>
      <c r="AC364" s="306"/>
      <c r="AD364" s="307"/>
    </row>
    <row r="365" spans="2:30" ht="15">
      <c r="B365" s="308" t="s">
        <v>682</v>
      </c>
      <c r="C365" s="306"/>
      <c r="D365" s="307"/>
      <c r="E365" s="11" t="s">
        <v>29</v>
      </c>
      <c r="F365" s="308" t="s">
        <v>733</v>
      </c>
      <c r="G365" s="306"/>
      <c r="H365" s="306"/>
      <c r="I365" s="307"/>
      <c r="J365" s="305">
        <v>66256</v>
      </c>
      <c r="K365" s="306"/>
      <c r="L365" s="307"/>
      <c r="M365" s="308" t="s">
        <v>35</v>
      </c>
      <c r="N365" s="306"/>
      <c r="O365" s="307"/>
      <c r="P365" s="308" t="s">
        <v>734</v>
      </c>
      <c r="Q365" s="306"/>
      <c r="R365" s="306"/>
      <c r="S365" s="306"/>
      <c r="T365" s="307"/>
      <c r="U365" s="309">
        <v>0</v>
      </c>
      <c r="V365" s="306"/>
      <c r="W365" s="307"/>
      <c r="X365" s="309">
        <v>537632613</v>
      </c>
      <c r="Y365" s="306"/>
      <c r="Z365" s="306"/>
      <c r="AA365" s="307"/>
      <c r="AB365" s="305" t="s">
        <v>37</v>
      </c>
      <c r="AC365" s="306"/>
      <c r="AD365" s="307"/>
    </row>
    <row r="366" spans="2:30" ht="15">
      <c r="B366" s="308" t="s">
        <v>682</v>
      </c>
      <c r="C366" s="306"/>
      <c r="D366" s="307"/>
      <c r="E366" s="11" t="s">
        <v>29</v>
      </c>
      <c r="F366" s="308" t="s">
        <v>735</v>
      </c>
      <c r="G366" s="306"/>
      <c r="H366" s="306"/>
      <c r="I366" s="307"/>
      <c r="J366" s="305">
        <v>66257</v>
      </c>
      <c r="K366" s="306"/>
      <c r="L366" s="307"/>
      <c r="M366" s="308" t="s">
        <v>35</v>
      </c>
      <c r="N366" s="306"/>
      <c r="O366" s="307"/>
      <c r="P366" s="308" t="s">
        <v>736</v>
      </c>
      <c r="Q366" s="306"/>
      <c r="R366" s="306"/>
      <c r="S366" s="306"/>
      <c r="T366" s="307"/>
      <c r="U366" s="309">
        <v>0</v>
      </c>
      <c r="V366" s="306"/>
      <c r="W366" s="307"/>
      <c r="X366" s="309">
        <v>297583</v>
      </c>
      <c r="Y366" s="306"/>
      <c r="Z366" s="306"/>
      <c r="AA366" s="307"/>
      <c r="AB366" s="305" t="s">
        <v>37</v>
      </c>
      <c r="AC366" s="306"/>
      <c r="AD366" s="307"/>
    </row>
    <row r="367" spans="2:30" ht="15">
      <c r="B367" s="308" t="s">
        <v>682</v>
      </c>
      <c r="C367" s="306"/>
      <c r="D367" s="307"/>
      <c r="E367" s="11" t="s">
        <v>29</v>
      </c>
      <c r="F367" s="308" t="s">
        <v>737</v>
      </c>
      <c r="G367" s="306"/>
      <c r="H367" s="306"/>
      <c r="I367" s="307"/>
      <c r="J367" s="305">
        <v>66258</v>
      </c>
      <c r="K367" s="306"/>
      <c r="L367" s="307"/>
      <c r="M367" s="308" t="s">
        <v>35</v>
      </c>
      <c r="N367" s="306"/>
      <c r="O367" s="307"/>
      <c r="P367" s="308" t="s">
        <v>738</v>
      </c>
      <c r="Q367" s="306"/>
      <c r="R367" s="306"/>
      <c r="S367" s="306"/>
      <c r="T367" s="307"/>
      <c r="U367" s="309">
        <v>0</v>
      </c>
      <c r="V367" s="306"/>
      <c r="W367" s="307"/>
      <c r="X367" s="309">
        <v>148791</v>
      </c>
      <c r="Y367" s="306"/>
      <c r="Z367" s="306"/>
      <c r="AA367" s="307"/>
      <c r="AB367" s="305" t="s">
        <v>37</v>
      </c>
      <c r="AC367" s="306"/>
      <c r="AD367" s="307"/>
    </row>
    <row r="368" spans="2:30" ht="15">
      <c r="B368" s="308" t="s">
        <v>739</v>
      </c>
      <c r="C368" s="306"/>
      <c r="D368" s="307"/>
      <c r="E368" s="11" t="s">
        <v>29</v>
      </c>
      <c r="F368" s="308" t="s">
        <v>740</v>
      </c>
      <c r="G368" s="306"/>
      <c r="H368" s="306"/>
      <c r="I368" s="307"/>
      <c r="J368" s="305">
        <v>66646</v>
      </c>
      <c r="K368" s="306"/>
      <c r="L368" s="307"/>
      <c r="M368" s="308" t="s">
        <v>31</v>
      </c>
      <c r="N368" s="306"/>
      <c r="O368" s="307"/>
      <c r="P368" s="308" t="s">
        <v>741</v>
      </c>
      <c r="Q368" s="306"/>
      <c r="R368" s="306"/>
      <c r="S368" s="306"/>
      <c r="T368" s="307"/>
      <c r="U368" s="309">
        <v>514018535</v>
      </c>
      <c r="V368" s="306"/>
      <c r="W368" s="307"/>
      <c r="X368" s="309">
        <v>0</v>
      </c>
      <c r="Y368" s="306"/>
      <c r="Z368" s="306"/>
      <c r="AA368" s="307"/>
      <c r="AB368" s="305" t="s">
        <v>33</v>
      </c>
      <c r="AC368" s="306"/>
      <c r="AD368" s="307"/>
    </row>
    <row r="369" spans="2:30" ht="15">
      <c r="B369" s="308" t="s">
        <v>739</v>
      </c>
      <c r="C369" s="306"/>
      <c r="D369" s="307"/>
      <c r="E369" s="11" t="s">
        <v>29</v>
      </c>
      <c r="F369" s="308" t="s">
        <v>742</v>
      </c>
      <c r="G369" s="306"/>
      <c r="H369" s="306"/>
      <c r="I369" s="307"/>
      <c r="J369" s="305">
        <v>66648</v>
      </c>
      <c r="K369" s="306"/>
      <c r="L369" s="307"/>
      <c r="M369" s="308" t="s">
        <v>31</v>
      </c>
      <c r="N369" s="306"/>
      <c r="O369" s="307"/>
      <c r="P369" s="308" t="s">
        <v>743</v>
      </c>
      <c r="Q369" s="306"/>
      <c r="R369" s="306"/>
      <c r="S369" s="306"/>
      <c r="T369" s="307"/>
      <c r="U369" s="309">
        <v>109464299</v>
      </c>
      <c r="V369" s="306"/>
      <c r="W369" s="307"/>
      <c r="X369" s="309">
        <v>0</v>
      </c>
      <c r="Y369" s="306"/>
      <c r="Z369" s="306"/>
      <c r="AA369" s="307"/>
      <c r="AB369" s="305" t="s">
        <v>33</v>
      </c>
      <c r="AC369" s="306"/>
      <c r="AD369" s="307"/>
    </row>
    <row r="370" spans="2:30" ht="15">
      <c r="B370" s="308" t="s">
        <v>739</v>
      </c>
      <c r="C370" s="306"/>
      <c r="D370" s="307"/>
      <c r="E370" s="11" t="s">
        <v>29</v>
      </c>
      <c r="F370" s="308" t="s">
        <v>744</v>
      </c>
      <c r="G370" s="306"/>
      <c r="H370" s="306"/>
      <c r="I370" s="307"/>
      <c r="J370" s="305">
        <v>66649</v>
      </c>
      <c r="K370" s="306"/>
      <c r="L370" s="307"/>
      <c r="M370" s="308" t="s">
        <v>31</v>
      </c>
      <c r="N370" s="306"/>
      <c r="O370" s="307"/>
      <c r="P370" s="308" t="s">
        <v>745</v>
      </c>
      <c r="Q370" s="306"/>
      <c r="R370" s="306"/>
      <c r="S370" s="306"/>
      <c r="T370" s="307"/>
      <c r="U370" s="309">
        <v>112004349</v>
      </c>
      <c r="V370" s="306"/>
      <c r="W370" s="307"/>
      <c r="X370" s="309">
        <v>0</v>
      </c>
      <c r="Y370" s="306"/>
      <c r="Z370" s="306"/>
      <c r="AA370" s="307"/>
      <c r="AB370" s="305" t="s">
        <v>33</v>
      </c>
      <c r="AC370" s="306"/>
      <c r="AD370" s="307"/>
    </row>
    <row r="371" spans="2:30" ht="15">
      <c r="B371" s="308" t="s">
        <v>739</v>
      </c>
      <c r="C371" s="306"/>
      <c r="D371" s="307"/>
      <c r="E371" s="11" t="s">
        <v>29</v>
      </c>
      <c r="F371" s="308" t="s">
        <v>746</v>
      </c>
      <c r="G371" s="306"/>
      <c r="H371" s="306"/>
      <c r="I371" s="307"/>
      <c r="J371" s="305">
        <v>66650</v>
      </c>
      <c r="K371" s="306"/>
      <c r="L371" s="307"/>
      <c r="M371" s="308" t="s">
        <v>31</v>
      </c>
      <c r="N371" s="306"/>
      <c r="O371" s="307"/>
      <c r="P371" s="308" t="s">
        <v>747</v>
      </c>
      <c r="Q371" s="306"/>
      <c r="R371" s="306"/>
      <c r="S371" s="306"/>
      <c r="T371" s="307"/>
      <c r="U371" s="309">
        <v>74605239</v>
      </c>
      <c r="V371" s="306"/>
      <c r="W371" s="307"/>
      <c r="X371" s="309">
        <v>0</v>
      </c>
      <c r="Y371" s="306"/>
      <c r="Z371" s="306"/>
      <c r="AA371" s="307"/>
      <c r="AB371" s="305" t="s">
        <v>33</v>
      </c>
      <c r="AC371" s="306"/>
      <c r="AD371" s="307"/>
    </row>
    <row r="372" spans="2:30" ht="15">
      <c r="B372" s="308" t="s">
        <v>739</v>
      </c>
      <c r="C372" s="306"/>
      <c r="D372" s="307"/>
      <c r="E372" s="11" t="s">
        <v>29</v>
      </c>
      <c r="F372" s="308" t="s">
        <v>748</v>
      </c>
      <c r="G372" s="306"/>
      <c r="H372" s="306"/>
      <c r="I372" s="307"/>
      <c r="J372" s="305">
        <v>66651</v>
      </c>
      <c r="K372" s="306"/>
      <c r="L372" s="307"/>
      <c r="M372" s="308" t="s">
        <v>31</v>
      </c>
      <c r="N372" s="306"/>
      <c r="O372" s="307"/>
      <c r="P372" s="308" t="s">
        <v>749</v>
      </c>
      <c r="Q372" s="306"/>
      <c r="R372" s="306"/>
      <c r="S372" s="306"/>
      <c r="T372" s="307"/>
      <c r="U372" s="309">
        <v>75609888</v>
      </c>
      <c r="V372" s="306"/>
      <c r="W372" s="307"/>
      <c r="X372" s="309">
        <v>0</v>
      </c>
      <c r="Y372" s="306"/>
      <c r="Z372" s="306"/>
      <c r="AA372" s="307"/>
      <c r="AB372" s="305" t="s">
        <v>33</v>
      </c>
      <c r="AC372" s="306"/>
      <c r="AD372" s="307"/>
    </row>
    <row r="373" spans="2:30" ht="15">
      <c r="B373" s="308" t="s">
        <v>739</v>
      </c>
      <c r="C373" s="306"/>
      <c r="D373" s="307"/>
      <c r="E373" s="11" t="s">
        <v>29</v>
      </c>
      <c r="F373" s="308" t="s">
        <v>750</v>
      </c>
      <c r="G373" s="306"/>
      <c r="H373" s="306"/>
      <c r="I373" s="307"/>
      <c r="J373" s="305">
        <v>66656</v>
      </c>
      <c r="K373" s="306"/>
      <c r="L373" s="307"/>
      <c r="M373" s="308" t="s">
        <v>31</v>
      </c>
      <c r="N373" s="306"/>
      <c r="O373" s="307"/>
      <c r="P373" s="308" t="s">
        <v>751</v>
      </c>
      <c r="Q373" s="306"/>
      <c r="R373" s="306"/>
      <c r="S373" s="306"/>
      <c r="T373" s="307"/>
      <c r="U373" s="309">
        <v>23973100</v>
      </c>
      <c r="V373" s="306"/>
      <c r="W373" s="307"/>
      <c r="X373" s="309">
        <v>0</v>
      </c>
      <c r="Y373" s="306"/>
      <c r="Z373" s="306"/>
      <c r="AA373" s="307"/>
      <c r="AB373" s="305" t="s">
        <v>33</v>
      </c>
      <c r="AC373" s="306"/>
      <c r="AD373" s="307"/>
    </row>
    <row r="374" spans="2:30" ht="15">
      <c r="B374" s="308" t="s">
        <v>739</v>
      </c>
      <c r="C374" s="306"/>
      <c r="D374" s="307"/>
      <c r="E374" s="11" t="s">
        <v>29</v>
      </c>
      <c r="F374" s="308" t="s">
        <v>752</v>
      </c>
      <c r="G374" s="306"/>
      <c r="H374" s="306"/>
      <c r="I374" s="307"/>
      <c r="J374" s="305">
        <v>66657</v>
      </c>
      <c r="K374" s="306"/>
      <c r="L374" s="307"/>
      <c r="M374" s="308" t="s">
        <v>31</v>
      </c>
      <c r="N374" s="306"/>
      <c r="O374" s="307"/>
      <c r="P374" s="308" t="s">
        <v>753</v>
      </c>
      <c r="Q374" s="306"/>
      <c r="R374" s="306"/>
      <c r="S374" s="306"/>
      <c r="T374" s="307"/>
      <c r="U374" s="309">
        <v>23192700</v>
      </c>
      <c r="V374" s="306"/>
      <c r="W374" s="307"/>
      <c r="X374" s="309">
        <v>0</v>
      </c>
      <c r="Y374" s="306"/>
      <c r="Z374" s="306"/>
      <c r="AA374" s="307"/>
      <c r="AB374" s="305" t="s">
        <v>33</v>
      </c>
      <c r="AC374" s="306"/>
      <c r="AD374" s="307"/>
    </row>
    <row r="375" spans="2:30" ht="15">
      <c r="B375" s="308" t="s">
        <v>739</v>
      </c>
      <c r="C375" s="306"/>
      <c r="D375" s="307"/>
      <c r="E375" s="11" t="s">
        <v>29</v>
      </c>
      <c r="F375" s="308" t="s">
        <v>754</v>
      </c>
      <c r="G375" s="306"/>
      <c r="H375" s="306"/>
      <c r="I375" s="307"/>
      <c r="J375" s="305">
        <v>66658</v>
      </c>
      <c r="K375" s="306"/>
      <c r="L375" s="307"/>
      <c r="M375" s="308" t="s">
        <v>31</v>
      </c>
      <c r="N375" s="306"/>
      <c r="O375" s="307"/>
      <c r="P375" s="308" t="s">
        <v>755</v>
      </c>
      <c r="Q375" s="306"/>
      <c r="R375" s="306"/>
      <c r="S375" s="306"/>
      <c r="T375" s="307"/>
      <c r="U375" s="309">
        <v>17714600</v>
      </c>
      <c r="V375" s="306"/>
      <c r="W375" s="307"/>
      <c r="X375" s="309">
        <v>0</v>
      </c>
      <c r="Y375" s="306"/>
      <c r="Z375" s="306"/>
      <c r="AA375" s="307"/>
      <c r="AB375" s="305" t="s">
        <v>33</v>
      </c>
      <c r="AC375" s="306"/>
      <c r="AD375" s="307"/>
    </row>
    <row r="376" spans="2:30" ht="15">
      <c r="B376" s="308" t="s">
        <v>739</v>
      </c>
      <c r="C376" s="306"/>
      <c r="D376" s="307"/>
      <c r="E376" s="11" t="s">
        <v>29</v>
      </c>
      <c r="F376" s="308" t="s">
        <v>756</v>
      </c>
      <c r="G376" s="306"/>
      <c r="H376" s="306"/>
      <c r="I376" s="307"/>
      <c r="J376" s="305">
        <v>66659</v>
      </c>
      <c r="K376" s="306"/>
      <c r="L376" s="307"/>
      <c r="M376" s="308" t="s">
        <v>31</v>
      </c>
      <c r="N376" s="306"/>
      <c r="O376" s="307"/>
      <c r="P376" s="308" t="s">
        <v>757</v>
      </c>
      <c r="Q376" s="306"/>
      <c r="R376" s="306"/>
      <c r="S376" s="306"/>
      <c r="T376" s="307"/>
      <c r="U376" s="309">
        <v>18299700</v>
      </c>
      <c r="V376" s="306"/>
      <c r="W376" s="307"/>
      <c r="X376" s="309">
        <v>0</v>
      </c>
      <c r="Y376" s="306"/>
      <c r="Z376" s="306"/>
      <c r="AA376" s="307"/>
      <c r="AB376" s="305" t="s">
        <v>33</v>
      </c>
      <c r="AC376" s="306"/>
      <c r="AD376" s="307"/>
    </row>
    <row r="377" spans="2:30" ht="15">
      <c r="B377" s="308" t="s">
        <v>739</v>
      </c>
      <c r="C377" s="306"/>
      <c r="D377" s="307"/>
      <c r="E377" s="11" t="s">
        <v>29</v>
      </c>
      <c r="F377" s="308" t="s">
        <v>758</v>
      </c>
      <c r="G377" s="306"/>
      <c r="H377" s="306"/>
      <c r="I377" s="307"/>
      <c r="J377" s="305">
        <v>66665</v>
      </c>
      <c r="K377" s="306"/>
      <c r="L377" s="307"/>
      <c r="M377" s="308" t="s">
        <v>31</v>
      </c>
      <c r="N377" s="306"/>
      <c r="O377" s="307"/>
      <c r="P377" s="308" t="s">
        <v>759</v>
      </c>
      <c r="Q377" s="306"/>
      <c r="R377" s="306"/>
      <c r="S377" s="306"/>
      <c r="T377" s="307"/>
      <c r="U377" s="309">
        <v>7505633</v>
      </c>
      <c r="V377" s="306"/>
      <c r="W377" s="307"/>
      <c r="X377" s="309">
        <v>0</v>
      </c>
      <c r="Y377" s="306"/>
      <c r="Z377" s="306"/>
      <c r="AA377" s="307"/>
      <c r="AB377" s="305" t="s">
        <v>33</v>
      </c>
      <c r="AC377" s="306"/>
      <c r="AD377" s="307"/>
    </row>
    <row r="378" spans="2:30" ht="15">
      <c r="B378" s="308" t="s">
        <v>739</v>
      </c>
      <c r="C378" s="306"/>
      <c r="D378" s="307"/>
      <c r="E378" s="11" t="s">
        <v>29</v>
      </c>
      <c r="F378" s="308" t="s">
        <v>760</v>
      </c>
      <c r="G378" s="306"/>
      <c r="H378" s="306"/>
      <c r="I378" s="307"/>
      <c r="J378" s="305">
        <v>66666</v>
      </c>
      <c r="K378" s="306"/>
      <c r="L378" s="307"/>
      <c r="M378" s="308" t="s">
        <v>31</v>
      </c>
      <c r="N378" s="306"/>
      <c r="O378" s="307"/>
      <c r="P378" s="308" t="s">
        <v>761</v>
      </c>
      <c r="Q378" s="306"/>
      <c r="R378" s="306"/>
      <c r="S378" s="306"/>
      <c r="T378" s="307"/>
      <c r="U378" s="309">
        <v>5144000</v>
      </c>
      <c r="V378" s="306"/>
      <c r="W378" s="307"/>
      <c r="X378" s="309">
        <v>0</v>
      </c>
      <c r="Y378" s="306"/>
      <c r="Z378" s="306"/>
      <c r="AA378" s="307"/>
      <c r="AB378" s="305" t="s">
        <v>33</v>
      </c>
      <c r="AC378" s="306"/>
      <c r="AD378" s="307"/>
    </row>
    <row r="379" spans="2:30" ht="15">
      <c r="B379" s="308" t="s">
        <v>739</v>
      </c>
      <c r="C379" s="306"/>
      <c r="D379" s="307"/>
      <c r="E379" s="11" t="s">
        <v>29</v>
      </c>
      <c r="F379" s="308" t="s">
        <v>762</v>
      </c>
      <c r="G379" s="306"/>
      <c r="H379" s="306"/>
      <c r="I379" s="307"/>
      <c r="J379" s="305">
        <v>66667</v>
      </c>
      <c r="K379" s="306"/>
      <c r="L379" s="307"/>
      <c r="M379" s="308" t="s">
        <v>31</v>
      </c>
      <c r="N379" s="306"/>
      <c r="O379" s="307"/>
      <c r="P379" s="308" t="s">
        <v>763</v>
      </c>
      <c r="Q379" s="306"/>
      <c r="R379" s="306"/>
      <c r="S379" s="306"/>
      <c r="T379" s="307"/>
      <c r="U379" s="309">
        <v>5030800</v>
      </c>
      <c r="V379" s="306"/>
      <c r="W379" s="307"/>
      <c r="X379" s="309">
        <v>0</v>
      </c>
      <c r="Y379" s="306"/>
      <c r="Z379" s="306"/>
      <c r="AA379" s="307"/>
      <c r="AB379" s="305" t="s">
        <v>33</v>
      </c>
      <c r="AC379" s="306"/>
      <c r="AD379" s="307"/>
    </row>
    <row r="380" spans="2:30" ht="15">
      <c r="B380" s="308" t="s">
        <v>739</v>
      </c>
      <c r="C380" s="306"/>
      <c r="D380" s="307"/>
      <c r="E380" s="11" t="s">
        <v>29</v>
      </c>
      <c r="F380" s="308" t="s">
        <v>764</v>
      </c>
      <c r="G380" s="306"/>
      <c r="H380" s="306"/>
      <c r="I380" s="307"/>
      <c r="J380" s="305">
        <v>66668</v>
      </c>
      <c r="K380" s="306"/>
      <c r="L380" s="307"/>
      <c r="M380" s="308" t="s">
        <v>31</v>
      </c>
      <c r="N380" s="306"/>
      <c r="O380" s="307"/>
      <c r="P380" s="308" t="s">
        <v>765</v>
      </c>
      <c r="Q380" s="306"/>
      <c r="R380" s="306"/>
      <c r="S380" s="306"/>
      <c r="T380" s="307"/>
      <c r="U380" s="309">
        <v>3857400</v>
      </c>
      <c r="V380" s="306"/>
      <c r="W380" s="307"/>
      <c r="X380" s="309">
        <v>0</v>
      </c>
      <c r="Y380" s="306"/>
      <c r="Z380" s="306"/>
      <c r="AA380" s="307"/>
      <c r="AB380" s="305" t="s">
        <v>33</v>
      </c>
      <c r="AC380" s="306"/>
      <c r="AD380" s="307"/>
    </row>
    <row r="381" spans="2:30" ht="15">
      <c r="B381" s="308" t="s">
        <v>739</v>
      </c>
      <c r="C381" s="306"/>
      <c r="D381" s="307"/>
      <c r="E381" s="11" t="s">
        <v>29</v>
      </c>
      <c r="F381" s="308" t="s">
        <v>766</v>
      </c>
      <c r="G381" s="306"/>
      <c r="H381" s="306"/>
      <c r="I381" s="307"/>
      <c r="J381" s="305">
        <v>66669</v>
      </c>
      <c r="K381" s="306"/>
      <c r="L381" s="307"/>
      <c r="M381" s="308" t="s">
        <v>31</v>
      </c>
      <c r="N381" s="306"/>
      <c r="O381" s="307"/>
      <c r="P381" s="308" t="s">
        <v>767</v>
      </c>
      <c r="Q381" s="306"/>
      <c r="R381" s="306"/>
      <c r="S381" s="306"/>
      <c r="T381" s="307"/>
      <c r="U381" s="309">
        <v>3772400</v>
      </c>
      <c r="V381" s="306"/>
      <c r="W381" s="307"/>
      <c r="X381" s="309">
        <v>0</v>
      </c>
      <c r="Y381" s="306"/>
      <c r="Z381" s="306"/>
      <c r="AA381" s="307"/>
      <c r="AB381" s="305" t="s">
        <v>33</v>
      </c>
      <c r="AC381" s="306"/>
      <c r="AD381" s="307"/>
    </row>
    <row r="382" spans="2:30" ht="15">
      <c r="B382" s="308" t="s">
        <v>739</v>
      </c>
      <c r="C382" s="306"/>
      <c r="D382" s="307"/>
      <c r="E382" s="11" t="s">
        <v>29</v>
      </c>
      <c r="F382" s="308" t="s">
        <v>768</v>
      </c>
      <c r="G382" s="306"/>
      <c r="H382" s="306"/>
      <c r="I382" s="307"/>
      <c r="J382" s="305">
        <v>66670</v>
      </c>
      <c r="K382" s="306"/>
      <c r="L382" s="307"/>
      <c r="M382" s="308" t="s">
        <v>31</v>
      </c>
      <c r="N382" s="306"/>
      <c r="O382" s="307"/>
      <c r="P382" s="308" t="s">
        <v>769</v>
      </c>
      <c r="Q382" s="306"/>
      <c r="R382" s="306"/>
      <c r="S382" s="306"/>
      <c r="T382" s="307"/>
      <c r="U382" s="309">
        <v>2571800</v>
      </c>
      <c r="V382" s="306"/>
      <c r="W382" s="307"/>
      <c r="X382" s="309">
        <v>0</v>
      </c>
      <c r="Y382" s="306"/>
      <c r="Z382" s="306"/>
      <c r="AA382" s="307"/>
      <c r="AB382" s="305" t="s">
        <v>33</v>
      </c>
      <c r="AC382" s="306"/>
      <c r="AD382" s="307"/>
    </row>
    <row r="383" spans="2:30" ht="15">
      <c r="B383" s="308" t="s">
        <v>739</v>
      </c>
      <c r="C383" s="306"/>
      <c r="D383" s="307"/>
      <c r="E383" s="11" t="s">
        <v>29</v>
      </c>
      <c r="F383" s="308" t="s">
        <v>770</v>
      </c>
      <c r="G383" s="306"/>
      <c r="H383" s="306"/>
      <c r="I383" s="307"/>
      <c r="J383" s="305">
        <v>66671</v>
      </c>
      <c r="K383" s="306"/>
      <c r="L383" s="307"/>
      <c r="M383" s="308" t="s">
        <v>31</v>
      </c>
      <c r="N383" s="306"/>
      <c r="O383" s="307"/>
      <c r="P383" s="308" t="s">
        <v>771</v>
      </c>
      <c r="Q383" s="306"/>
      <c r="R383" s="306"/>
      <c r="S383" s="306"/>
      <c r="T383" s="307"/>
      <c r="U383" s="309">
        <v>2515000</v>
      </c>
      <c r="V383" s="306"/>
      <c r="W383" s="307"/>
      <c r="X383" s="309">
        <v>0</v>
      </c>
      <c r="Y383" s="306"/>
      <c r="Z383" s="306"/>
      <c r="AA383" s="307"/>
      <c r="AB383" s="305" t="s">
        <v>33</v>
      </c>
      <c r="AC383" s="306"/>
      <c r="AD383" s="307"/>
    </row>
    <row r="384" spans="2:30" ht="15">
      <c r="B384" s="308" t="s">
        <v>772</v>
      </c>
      <c r="C384" s="306"/>
      <c r="D384" s="307"/>
      <c r="E384" s="11" t="s">
        <v>29</v>
      </c>
      <c r="F384" s="308" t="s">
        <v>773</v>
      </c>
      <c r="G384" s="306"/>
      <c r="H384" s="306"/>
      <c r="I384" s="307"/>
      <c r="J384" s="305">
        <v>68280</v>
      </c>
      <c r="K384" s="306"/>
      <c r="L384" s="307"/>
      <c r="M384" s="308" t="s">
        <v>35</v>
      </c>
      <c r="N384" s="306"/>
      <c r="O384" s="307"/>
      <c r="P384" s="308" t="s">
        <v>774</v>
      </c>
      <c r="Q384" s="306"/>
      <c r="R384" s="306"/>
      <c r="S384" s="306"/>
      <c r="T384" s="307"/>
      <c r="U384" s="309">
        <v>0</v>
      </c>
      <c r="V384" s="306"/>
      <c r="W384" s="307"/>
      <c r="X384" s="309">
        <v>427765</v>
      </c>
      <c r="Y384" s="306"/>
      <c r="Z384" s="306"/>
      <c r="AA384" s="307"/>
      <c r="AB384" s="305" t="s">
        <v>37</v>
      </c>
      <c r="AC384" s="306"/>
      <c r="AD384" s="307"/>
    </row>
    <row r="385" spans="2:30" ht="15">
      <c r="B385" s="308" t="s">
        <v>772</v>
      </c>
      <c r="C385" s="306"/>
      <c r="D385" s="307"/>
      <c r="E385" s="11" t="s">
        <v>29</v>
      </c>
      <c r="F385" s="308" t="s">
        <v>775</v>
      </c>
      <c r="G385" s="306"/>
      <c r="H385" s="306"/>
      <c r="I385" s="307"/>
      <c r="J385" s="305">
        <v>68291</v>
      </c>
      <c r="K385" s="306"/>
      <c r="L385" s="307"/>
      <c r="M385" s="308" t="s">
        <v>35</v>
      </c>
      <c r="N385" s="306"/>
      <c r="O385" s="307"/>
      <c r="P385" s="308" t="s">
        <v>776</v>
      </c>
      <c r="Q385" s="306"/>
      <c r="R385" s="306"/>
      <c r="S385" s="306"/>
      <c r="T385" s="307"/>
      <c r="U385" s="309">
        <v>0</v>
      </c>
      <c r="V385" s="306"/>
      <c r="W385" s="307"/>
      <c r="X385" s="309">
        <v>864785404</v>
      </c>
      <c r="Y385" s="306"/>
      <c r="Z385" s="306"/>
      <c r="AA385" s="307"/>
      <c r="AB385" s="305" t="s">
        <v>37</v>
      </c>
      <c r="AC385" s="306"/>
      <c r="AD385" s="307"/>
    </row>
    <row r="386" spans="2:30" ht="15">
      <c r="B386" s="308" t="s">
        <v>772</v>
      </c>
      <c r="C386" s="306"/>
      <c r="D386" s="307"/>
      <c r="E386" s="11" t="s">
        <v>29</v>
      </c>
      <c r="F386" s="308" t="s">
        <v>777</v>
      </c>
      <c r="G386" s="306"/>
      <c r="H386" s="306"/>
      <c r="I386" s="307"/>
      <c r="J386" s="305">
        <v>68593</v>
      </c>
      <c r="K386" s="306"/>
      <c r="L386" s="307"/>
      <c r="M386" s="308" t="s">
        <v>126</v>
      </c>
      <c r="N386" s="306"/>
      <c r="O386" s="307"/>
      <c r="P386" s="308" t="s">
        <v>778</v>
      </c>
      <c r="Q386" s="306"/>
      <c r="R386" s="306"/>
      <c r="S386" s="306"/>
      <c r="T386" s="307"/>
      <c r="U386" s="309">
        <v>0</v>
      </c>
      <c r="V386" s="306"/>
      <c r="W386" s="307"/>
      <c r="X386" s="309">
        <v>7505633</v>
      </c>
      <c r="Y386" s="306"/>
      <c r="Z386" s="306"/>
      <c r="AA386" s="307"/>
      <c r="AB386" s="305" t="s">
        <v>128</v>
      </c>
      <c r="AC386" s="306"/>
      <c r="AD386" s="307"/>
    </row>
    <row r="387" spans="2:30" ht="15">
      <c r="B387" s="308" t="s">
        <v>772</v>
      </c>
      <c r="C387" s="306"/>
      <c r="D387" s="307"/>
      <c r="E387" s="11" t="s">
        <v>29</v>
      </c>
      <c r="F387" s="308" t="s">
        <v>779</v>
      </c>
      <c r="G387" s="306"/>
      <c r="H387" s="306"/>
      <c r="I387" s="307"/>
      <c r="J387" s="305">
        <v>68595</v>
      </c>
      <c r="K387" s="306"/>
      <c r="L387" s="307"/>
      <c r="M387" s="308" t="s">
        <v>35</v>
      </c>
      <c r="N387" s="306"/>
      <c r="O387" s="307"/>
      <c r="P387" s="308" t="s">
        <v>780</v>
      </c>
      <c r="Q387" s="306"/>
      <c r="R387" s="306"/>
      <c r="S387" s="306"/>
      <c r="T387" s="307"/>
      <c r="U387" s="309">
        <v>0</v>
      </c>
      <c r="V387" s="306"/>
      <c r="W387" s="307"/>
      <c r="X387" s="309">
        <v>514018535</v>
      </c>
      <c r="Y387" s="306"/>
      <c r="Z387" s="306"/>
      <c r="AA387" s="307"/>
      <c r="AB387" s="305" t="s">
        <v>37</v>
      </c>
      <c r="AC387" s="306"/>
      <c r="AD387" s="307"/>
    </row>
    <row r="388" spans="2:30" ht="15">
      <c r="B388" s="308" t="s">
        <v>772</v>
      </c>
      <c r="C388" s="306"/>
      <c r="D388" s="307"/>
      <c r="E388" s="11" t="s">
        <v>29</v>
      </c>
      <c r="F388" s="308" t="s">
        <v>781</v>
      </c>
      <c r="G388" s="306"/>
      <c r="H388" s="306"/>
      <c r="I388" s="307"/>
      <c r="J388" s="305">
        <v>68724</v>
      </c>
      <c r="K388" s="306"/>
      <c r="L388" s="307"/>
      <c r="M388" s="308" t="s">
        <v>35</v>
      </c>
      <c r="N388" s="306"/>
      <c r="O388" s="307"/>
      <c r="P388" s="308" t="s">
        <v>782</v>
      </c>
      <c r="Q388" s="306"/>
      <c r="R388" s="306"/>
      <c r="S388" s="306"/>
      <c r="T388" s="307"/>
      <c r="U388" s="309">
        <v>0</v>
      </c>
      <c r="V388" s="306"/>
      <c r="W388" s="307"/>
      <c r="X388" s="309">
        <v>2199156297</v>
      </c>
      <c r="Y388" s="306"/>
      <c r="Z388" s="306"/>
      <c r="AA388" s="307"/>
      <c r="AB388" s="305" t="s">
        <v>37</v>
      </c>
      <c r="AC388" s="306"/>
      <c r="AD388" s="307"/>
    </row>
    <row r="389" spans="2:30" ht="15">
      <c r="B389" s="308" t="s">
        <v>772</v>
      </c>
      <c r="C389" s="306"/>
      <c r="D389" s="307"/>
      <c r="E389" s="11" t="s">
        <v>29</v>
      </c>
      <c r="F389" s="308" t="s">
        <v>783</v>
      </c>
      <c r="G389" s="306"/>
      <c r="H389" s="306"/>
      <c r="I389" s="307"/>
      <c r="J389" s="305">
        <v>68725</v>
      </c>
      <c r="K389" s="306"/>
      <c r="L389" s="307"/>
      <c r="M389" s="308" t="s">
        <v>35</v>
      </c>
      <c r="N389" s="306"/>
      <c r="O389" s="307"/>
      <c r="P389" s="308" t="s">
        <v>784</v>
      </c>
      <c r="Q389" s="306"/>
      <c r="R389" s="306"/>
      <c r="S389" s="306"/>
      <c r="T389" s="307"/>
      <c r="U389" s="309">
        <v>0</v>
      </c>
      <c r="V389" s="306"/>
      <c r="W389" s="307"/>
      <c r="X389" s="309">
        <v>2373829400</v>
      </c>
      <c r="Y389" s="306"/>
      <c r="Z389" s="306"/>
      <c r="AA389" s="307"/>
      <c r="AB389" s="305" t="s">
        <v>37</v>
      </c>
      <c r="AC389" s="306"/>
      <c r="AD389" s="307"/>
    </row>
    <row r="390" spans="2:30" ht="15">
      <c r="B390" s="308" t="s">
        <v>772</v>
      </c>
      <c r="C390" s="306"/>
      <c r="D390" s="307"/>
      <c r="E390" s="11" t="s">
        <v>29</v>
      </c>
      <c r="F390" s="308" t="s">
        <v>785</v>
      </c>
      <c r="G390" s="306"/>
      <c r="H390" s="306"/>
      <c r="I390" s="307"/>
      <c r="J390" s="305">
        <v>68726</v>
      </c>
      <c r="K390" s="306"/>
      <c r="L390" s="307"/>
      <c r="M390" s="308" t="s">
        <v>35</v>
      </c>
      <c r="N390" s="306"/>
      <c r="O390" s="307"/>
      <c r="P390" s="308" t="s">
        <v>786</v>
      </c>
      <c r="Q390" s="306"/>
      <c r="R390" s="306"/>
      <c r="S390" s="306"/>
      <c r="T390" s="307"/>
      <c r="U390" s="309">
        <v>0</v>
      </c>
      <c r="V390" s="306"/>
      <c r="W390" s="307"/>
      <c r="X390" s="309">
        <v>1242703700</v>
      </c>
      <c r="Y390" s="306"/>
      <c r="Z390" s="306"/>
      <c r="AA390" s="307"/>
      <c r="AB390" s="305" t="s">
        <v>37</v>
      </c>
      <c r="AC390" s="306"/>
      <c r="AD390" s="307"/>
    </row>
    <row r="391" spans="2:30" ht="15">
      <c r="B391" s="308" t="s">
        <v>772</v>
      </c>
      <c r="C391" s="306"/>
      <c r="D391" s="307"/>
      <c r="E391" s="11" t="s">
        <v>29</v>
      </c>
      <c r="F391" s="308" t="s">
        <v>787</v>
      </c>
      <c r="G391" s="306"/>
      <c r="H391" s="306"/>
      <c r="I391" s="307"/>
      <c r="J391" s="305">
        <v>68727</v>
      </c>
      <c r="K391" s="306"/>
      <c r="L391" s="307"/>
      <c r="M391" s="308" t="s">
        <v>35</v>
      </c>
      <c r="N391" s="306"/>
      <c r="O391" s="307"/>
      <c r="P391" s="308" t="s">
        <v>788</v>
      </c>
      <c r="Q391" s="306"/>
      <c r="R391" s="306"/>
      <c r="S391" s="306"/>
      <c r="T391" s="307"/>
      <c r="U391" s="309">
        <v>0</v>
      </c>
      <c r="V391" s="306"/>
      <c r="W391" s="307"/>
      <c r="X391" s="309">
        <v>600410500</v>
      </c>
      <c r="Y391" s="306"/>
      <c r="Z391" s="306"/>
      <c r="AA391" s="307"/>
      <c r="AB391" s="305" t="s">
        <v>37</v>
      </c>
      <c r="AC391" s="306"/>
      <c r="AD391" s="307"/>
    </row>
    <row r="392" spans="2:30" ht="15">
      <c r="B392" s="308" t="s">
        <v>772</v>
      </c>
      <c r="C392" s="306"/>
      <c r="D392" s="307"/>
      <c r="E392" s="11" t="s">
        <v>29</v>
      </c>
      <c r="F392" s="308" t="s">
        <v>789</v>
      </c>
      <c r="G392" s="306"/>
      <c r="H392" s="306"/>
      <c r="I392" s="307"/>
      <c r="J392" s="305">
        <v>68728</v>
      </c>
      <c r="K392" s="306"/>
      <c r="L392" s="307"/>
      <c r="M392" s="308" t="s">
        <v>35</v>
      </c>
      <c r="N392" s="306"/>
      <c r="O392" s="307"/>
      <c r="P392" s="308" t="s">
        <v>790</v>
      </c>
      <c r="Q392" s="306"/>
      <c r="R392" s="306"/>
      <c r="S392" s="306"/>
      <c r="T392" s="307"/>
      <c r="U392" s="309">
        <v>0</v>
      </c>
      <c r="V392" s="306"/>
      <c r="W392" s="307"/>
      <c r="X392" s="309">
        <v>819219500</v>
      </c>
      <c r="Y392" s="306"/>
      <c r="Z392" s="306"/>
      <c r="AA392" s="307"/>
      <c r="AB392" s="305" t="s">
        <v>37</v>
      </c>
      <c r="AC392" s="306"/>
      <c r="AD392" s="307"/>
    </row>
    <row r="393" spans="2:30" ht="15">
      <c r="B393" s="308" t="s">
        <v>772</v>
      </c>
      <c r="C393" s="306"/>
      <c r="D393" s="307"/>
      <c r="E393" s="11" t="s">
        <v>29</v>
      </c>
      <c r="F393" s="308" t="s">
        <v>791</v>
      </c>
      <c r="G393" s="306"/>
      <c r="H393" s="306"/>
      <c r="I393" s="307"/>
      <c r="J393" s="305">
        <v>68729</v>
      </c>
      <c r="K393" s="306"/>
      <c r="L393" s="307"/>
      <c r="M393" s="308" t="s">
        <v>35</v>
      </c>
      <c r="N393" s="306"/>
      <c r="O393" s="307"/>
      <c r="P393" s="308" t="s">
        <v>792</v>
      </c>
      <c r="Q393" s="306"/>
      <c r="R393" s="306"/>
      <c r="S393" s="306"/>
      <c r="T393" s="307"/>
      <c r="U393" s="309">
        <v>0</v>
      </c>
      <c r="V393" s="306"/>
      <c r="W393" s="307"/>
      <c r="X393" s="309">
        <v>469497500</v>
      </c>
      <c r="Y393" s="306"/>
      <c r="Z393" s="306"/>
      <c r="AA393" s="307"/>
      <c r="AB393" s="305" t="s">
        <v>37</v>
      </c>
      <c r="AC393" s="306"/>
      <c r="AD393" s="307"/>
    </row>
    <row r="394" spans="2:30" ht="15">
      <c r="B394" s="308" t="s">
        <v>772</v>
      </c>
      <c r="C394" s="306"/>
      <c r="D394" s="307"/>
      <c r="E394" s="11" t="s">
        <v>29</v>
      </c>
      <c r="F394" s="308" t="s">
        <v>793</v>
      </c>
      <c r="G394" s="306"/>
      <c r="H394" s="306"/>
      <c r="I394" s="307"/>
      <c r="J394" s="305">
        <v>68730</v>
      </c>
      <c r="K394" s="306"/>
      <c r="L394" s="307"/>
      <c r="M394" s="308" t="s">
        <v>35</v>
      </c>
      <c r="N394" s="306"/>
      <c r="O394" s="307"/>
      <c r="P394" s="308" t="s">
        <v>794</v>
      </c>
      <c r="Q394" s="306"/>
      <c r="R394" s="306"/>
      <c r="S394" s="306"/>
      <c r="T394" s="307"/>
      <c r="U394" s="309">
        <v>0</v>
      </c>
      <c r="V394" s="306"/>
      <c r="W394" s="307"/>
      <c r="X394" s="309">
        <v>740277900</v>
      </c>
      <c r="Y394" s="306"/>
      <c r="Z394" s="306"/>
      <c r="AA394" s="307"/>
      <c r="AB394" s="305" t="s">
        <v>37</v>
      </c>
      <c r="AC394" s="306"/>
      <c r="AD394" s="307"/>
    </row>
    <row r="395" spans="2:30" ht="15">
      <c r="B395" s="308" t="s">
        <v>772</v>
      </c>
      <c r="C395" s="306"/>
      <c r="D395" s="307"/>
      <c r="E395" s="11" t="s">
        <v>29</v>
      </c>
      <c r="F395" s="308" t="s">
        <v>795</v>
      </c>
      <c r="G395" s="306"/>
      <c r="H395" s="306"/>
      <c r="I395" s="307"/>
      <c r="J395" s="305">
        <v>68731</v>
      </c>
      <c r="K395" s="306"/>
      <c r="L395" s="307"/>
      <c r="M395" s="308" t="s">
        <v>35</v>
      </c>
      <c r="N395" s="306"/>
      <c r="O395" s="307"/>
      <c r="P395" s="308" t="s">
        <v>796</v>
      </c>
      <c r="Q395" s="306"/>
      <c r="R395" s="306"/>
      <c r="S395" s="306"/>
      <c r="T395" s="307"/>
      <c r="U395" s="309">
        <v>0</v>
      </c>
      <c r="V395" s="306"/>
      <c r="W395" s="307"/>
      <c r="X395" s="309">
        <v>399999600</v>
      </c>
      <c r="Y395" s="306"/>
      <c r="Z395" s="306"/>
      <c r="AA395" s="307"/>
      <c r="AB395" s="305" t="s">
        <v>37</v>
      </c>
      <c r="AC395" s="306"/>
      <c r="AD395" s="307"/>
    </row>
    <row r="396" spans="2:30" ht="15">
      <c r="B396" s="308" t="s">
        <v>772</v>
      </c>
      <c r="C396" s="306"/>
      <c r="D396" s="307"/>
      <c r="E396" s="11" t="s">
        <v>29</v>
      </c>
      <c r="F396" s="308" t="s">
        <v>797</v>
      </c>
      <c r="G396" s="306"/>
      <c r="H396" s="306"/>
      <c r="I396" s="307"/>
      <c r="J396" s="305">
        <v>68732</v>
      </c>
      <c r="K396" s="306"/>
      <c r="L396" s="307"/>
      <c r="M396" s="308" t="s">
        <v>35</v>
      </c>
      <c r="N396" s="306"/>
      <c r="O396" s="307"/>
      <c r="P396" s="308" t="s">
        <v>798</v>
      </c>
      <c r="Q396" s="306"/>
      <c r="R396" s="306"/>
      <c r="S396" s="306"/>
      <c r="T396" s="307"/>
      <c r="U396" s="309">
        <v>0</v>
      </c>
      <c r="V396" s="306"/>
      <c r="W396" s="307"/>
      <c r="X396" s="309">
        <v>240900000</v>
      </c>
      <c r="Y396" s="306"/>
      <c r="Z396" s="306"/>
      <c r="AA396" s="307"/>
      <c r="AB396" s="305" t="s">
        <v>37</v>
      </c>
      <c r="AC396" s="306"/>
      <c r="AD396" s="307"/>
    </row>
    <row r="397" spans="2:30" ht="15">
      <c r="B397" s="308" t="s">
        <v>772</v>
      </c>
      <c r="C397" s="306"/>
      <c r="D397" s="307"/>
      <c r="E397" s="11" t="s">
        <v>29</v>
      </c>
      <c r="F397" s="308" t="s">
        <v>799</v>
      </c>
      <c r="G397" s="306"/>
      <c r="H397" s="306"/>
      <c r="I397" s="307"/>
      <c r="J397" s="305">
        <v>68733</v>
      </c>
      <c r="K397" s="306"/>
      <c r="L397" s="307"/>
      <c r="M397" s="308" t="s">
        <v>35</v>
      </c>
      <c r="N397" s="306"/>
      <c r="O397" s="307"/>
      <c r="P397" s="308" t="s">
        <v>800</v>
      </c>
      <c r="Q397" s="306"/>
      <c r="R397" s="306"/>
      <c r="S397" s="306"/>
      <c r="T397" s="307"/>
      <c r="U397" s="309">
        <v>0</v>
      </c>
      <c r="V397" s="306"/>
      <c r="W397" s="307"/>
      <c r="X397" s="309">
        <v>156745900</v>
      </c>
      <c r="Y397" s="306"/>
      <c r="Z397" s="306"/>
      <c r="AA397" s="307"/>
      <c r="AB397" s="305" t="s">
        <v>37</v>
      </c>
      <c r="AC397" s="306"/>
      <c r="AD397" s="307"/>
    </row>
    <row r="398" spans="2:30" ht="15">
      <c r="B398" s="308" t="s">
        <v>772</v>
      </c>
      <c r="C398" s="306"/>
      <c r="D398" s="307"/>
      <c r="E398" s="11" t="s">
        <v>29</v>
      </c>
      <c r="F398" s="308" t="s">
        <v>801</v>
      </c>
      <c r="G398" s="306"/>
      <c r="H398" s="306"/>
      <c r="I398" s="307"/>
      <c r="J398" s="305">
        <v>68734</v>
      </c>
      <c r="K398" s="306"/>
      <c r="L398" s="307"/>
      <c r="M398" s="308" t="s">
        <v>35</v>
      </c>
      <c r="N398" s="306"/>
      <c r="O398" s="307"/>
      <c r="P398" s="308" t="s">
        <v>802</v>
      </c>
      <c r="Q398" s="306"/>
      <c r="R398" s="306"/>
      <c r="S398" s="306"/>
      <c r="T398" s="307"/>
      <c r="U398" s="309">
        <v>0</v>
      </c>
      <c r="V398" s="306"/>
      <c r="W398" s="307"/>
      <c r="X398" s="309">
        <v>424744600</v>
      </c>
      <c r="Y398" s="306"/>
      <c r="Z398" s="306"/>
      <c r="AA398" s="307"/>
      <c r="AB398" s="305" t="s">
        <v>37</v>
      </c>
      <c r="AC398" s="306"/>
      <c r="AD398" s="307"/>
    </row>
    <row r="399" spans="2:30" ht="15">
      <c r="B399" s="308" t="s">
        <v>772</v>
      </c>
      <c r="C399" s="306"/>
      <c r="D399" s="307"/>
      <c r="E399" s="11" t="s">
        <v>29</v>
      </c>
      <c r="F399" s="308" t="s">
        <v>803</v>
      </c>
      <c r="G399" s="306"/>
      <c r="H399" s="306"/>
      <c r="I399" s="307"/>
      <c r="J399" s="305">
        <v>68735</v>
      </c>
      <c r="K399" s="306"/>
      <c r="L399" s="307"/>
      <c r="M399" s="308" t="s">
        <v>35</v>
      </c>
      <c r="N399" s="306"/>
      <c r="O399" s="307"/>
      <c r="P399" s="308" t="s">
        <v>804</v>
      </c>
      <c r="Q399" s="306"/>
      <c r="R399" s="306"/>
      <c r="S399" s="306"/>
      <c r="T399" s="307"/>
      <c r="U399" s="309">
        <v>0</v>
      </c>
      <c r="V399" s="306"/>
      <c r="W399" s="307"/>
      <c r="X399" s="309">
        <v>151139500</v>
      </c>
      <c r="Y399" s="306"/>
      <c r="Z399" s="306"/>
      <c r="AA399" s="307"/>
      <c r="AB399" s="305" t="s">
        <v>37</v>
      </c>
      <c r="AC399" s="306"/>
      <c r="AD399" s="307"/>
    </row>
    <row r="400" spans="2:30" ht="15">
      <c r="B400" s="308" t="s">
        <v>772</v>
      </c>
      <c r="C400" s="306"/>
      <c r="D400" s="307"/>
      <c r="E400" s="11" t="s">
        <v>29</v>
      </c>
      <c r="F400" s="308" t="s">
        <v>805</v>
      </c>
      <c r="G400" s="306"/>
      <c r="H400" s="306"/>
      <c r="I400" s="307"/>
      <c r="J400" s="305">
        <v>68736</v>
      </c>
      <c r="K400" s="306"/>
      <c r="L400" s="307"/>
      <c r="M400" s="308" t="s">
        <v>35</v>
      </c>
      <c r="N400" s="306"/>
      <c r="O400" s="307"/>
      <c r="P400" s="308" t="s">
        <v>806</v>
      </c>
      <c r="Q400" s="306"/>
      <c r="R400" s="306"/>
      <c r="S400" s="306"/>
      <c r="T400" s="307"/>
      <c r="U400" s="309">
        <v>0</v>
      </c>
      <c r="V400" s="306"/>
      <c r="W400" s="307"/>
      <c r="X400" s="309">
        <v>264308300</v>
      </c>
      <c r="Y400" s="306"/>
      <c r="Z400" s="306"/>
      <c r="AA400" s="307"/>
      <c r="AB400" s="305" t="s">
        <v>37</v>
      </c>
      <c r="AC400" s="306"/>
      <c r="AD400" s="307"/>
    </row>
    <row r="401" spans="2:30" ht="15">
      <c r="B401" s="308" t="s">
        <v>772</v>
      </c>
      <c r="C401" s="306"/>
      <c r="D401" s="307"/>
      <c r="E401" s="11" t="s">
        <v>29</v>
      </c>
      <c r="F401" s="308" t="s">
        <v>807</v>
      </c>
      <c r="G401" s="306"/>
      <c r="H401" s="306"/>
      <c r="I401" s="307"/>
      <c r="J401" s="305">
        <v>68737</v>
      </c>
      <c r="K401" s="306"/>
      <c r="L401" s="307"/>
      <c r="M401" s="308" t="s">
        <v>35</v>
      </c>
      <c r="N401" s="306"/>
      <c r="O401" s="307"/>
      <c r="P401" s="308" t="s">
        <v>808</v>
      </c>
      <c r="Q401" s="306"/>
      <c r="R401" s="306"/>
      <c r="S401" s="306"/>
      <c r="T401" s="307"/>
      <c r="U401" s="309">
        <v>0</v>
      </c>
      <c r="V401" s="306"/>
      <c r="W401" s="307"/>
      <c r="X401" s="309">
        <v>195619200</v>
      </c>
      <c r="Y401" s="306"/>
      <c r="Z401" s="306"/>
      <c r="AA401" s="307"/>
      <c r="AB401" s="305" t="s">
        <v>37</v>
      </c>
      <c r="AC401" s="306"/>
      <c r="AD401" s="307"/>
    </row>
    <row r="402" spans="2:30" ht="15">
      <c r="B402" s="308" t="s">
        <v>772</v>
      </c>
      <c r="C402" s="306"/>
      <c r="D402" s="307"/>
      <c r="E402" s="11" t="s">
        <v>29</v>
      </c>
      <c r="F402" s="308" t="s">
        <v>809</v>
      </c>
      <c r="G402" s="306"/>
      <c r="H402" s="306"/>
      <c r="I402" s="307"/>
      <c r="J402" s="305">
        <v>68738</v>
      </c>
      <c r="K402" s="306"/>
      <c r="L402" s="307"/>
      <c r="M402" s="308" t="s">
        <v>35</v>
      </c>
      <c r="N402" s="306"/>
      <c r="O402" s="307"/>
      <c r="P402" s="308" t="s">
        <v>810</v>
      </c>
      <c r="Q402" s="306"/>
      <c r="R402" s="306"/>
      <c r="S402" s="306"/>
      <c r="T402" s="307"/>
      <c r="U402" s="309">
        <v>0</v>
      </c>
      <c r="V402" s="306"/>
      <c r="W402" s="307"/>
      <c r="X402" s="309">
        <v>258927900</v>
      </c>
      <c r="Y402" s="306"/>
      <c r="Z402" s="306"/>
      <c r="AA402" s="307"/>
      <c r="AB402" s="305" t="s">
        <v>37</v>
      </c>
      <c r="AC402" s="306"/>
      <c r="AD402" s="307"/>
    </row>
    <row r="403" spans="2:30" ht="15">
      <c r="B403" s="308" t="s">
        <v>772</v>
      </c>
      <c r="C403" s="306"/>
      <c r="D403" s="307"/>
      <c r="E403" s="11" t="s">
        <v>29</v>
      </c>
      <c r="F403" s="308" t="s">
        <v>811</v>
      </c>
      <c r="G403" s="306"/>
      <c r="H403" s="306"/>
      <c r="I403" s="307"/>
      <c r="J403" s="305">
        <v>68739</v>
      </c>
      <c r="K403" s="306"/>
      <c r="L403" s="307"/>
      <c r="M403" s="308" t="s">
        <v>35</v>
      </c>
      <c r="N403" s="306"/>
      <c r="O403" s="307"/>
      <c r="P403" s="308" t="s">
        <v>812</v>
      </c>
      <c r="Q403" s="306"/>
      <c r="R403" s="306"/>
      <c r="S403" s="306"/>
      <c r="T403" s="307"/>
      <c r="U403" s="309">
        <v>0</v>
      </c>
      <c r="V403" s="306"/>
      <c r="W403" s="307"/>
      <c r="X403" s="309">
        <v>84160700</v>
      </c>
      <c r="Y403" s="306"/>
      <c r="Z403" s="306"/>
      <c r="AA403" s="307"/>
      <c r="AB403" s="305" t="s">
        <v>37</v>
      </c>
      <c r="AC403" s="306"/>
      <c r="AD403" s="307"/>
    </row>
    <row r="404" spans="2:30" ht="15">
      <c r="B404" s="308" t="s">
        <v>772</v>
      </c>
      <c r="C404" s="306"/>
      <c r="D404" s="307"/>
      <c r="E404" s="11" t="s">
        <v>29</v>
      </c>
      <c r="F404" s="308" t="s">
        <v>813</v>
      </c>
      <c r="G404" s="306"/>
      <c r="H404" s="306"/>
      <c r="I404" s="307"/>
      <c r="J404" s="305">
        <v>68740</v>
      </c>
      <c r="K404" s="306"/>
      <c r="L404" s="307"/>
      <c r="M404" s="308" t="s">
        <v>35</v>
      </c>
      <c r="N404" s="306"/>
      <c r="O404" s="307"/>
      <c r="P404" s="308" t="s">
        <v>814</v>
      </c>
      <c r="Q404" s="306"/>
      <c r="R404" s="306"/>
      <c r="S404" s="306"/>
      <c r="T404" s="307"/>
      <c r="U404" s="309">
        <v>0</v>
      </c>
      <c r="V404" s="306"/>
      <c r="W404" s="307"/>
      <c r="X404" s="309">
        <v>126177700</v>
      </c>
      <c r="Y404" s="306"/>
      <c r="Z404" s="306"/>
      <c r="AA404" s="307"/>
      <c r="AB404" s="305" t="s">
        <v>37</v>
      </c>
      <c r="AC404" s="306"/>
      <c r="AD404" s="307"/>
    </row>
    <row r="405" spans="2:30" ht="15">
      <c r="B405" s="308" t="s">
        <v>772</v>
      </c>
      <c r="C405" s="306"/>
      <c r="D405" s="307"/>
      <c r="E405" s="11" t="s">
        <v>29</v>
      </c>
      <c r="F405" s="308" t="s">
        <v>815</v>
      </c>
      <c r="G405" s="306"/>
      <c r="H405" s="306"/>
      <c r="I405" s="307"/>
      <c r="J405" s="305">
        <v>68741</v>
      </c>
      <c r="K405" s="306"/>
      <c r="L405" s="307"/>
      <c r="M405" s="308" t="s">
        <v>35</v>
      </c>
      <c r="N405" s="306"/>
      <c r="O405" s="307"/>
      <c r="P405" s="308" t="s">
        <v>816</v>
      </c>
      <c r="Q405" s="306"/>
      <c r="R405" s="306"/>
      <c r="S405" s="306"/>
      <c r="T405" s="307"/>
      <c r="U405" s="309">
        <v>0</v>
      </c>
      <c r="V405" s="306"/>
      <c r="W405" s="307"/>
      <c r="X405" s="309">
        <v>62913600</v>
      </c>
      <c r="Y405" s="306"/>
      <c r="Z405" s="306"/>
      <c r="AA405" s="307"/>
      <c r="AB405" s="305" t="s">
        <v>37</v>
      </c>
      <c r="AC405" s="306"/>
      <c r="AD405" s="307"/>
    </row>
    <row r="406" spans="2:30" ht="15">
      <c r="B406" s="308" t="s">
        <v>772</v>
      </c>
      <c r="C406" s="306"/>
      <c r="D406" s="307"/>
      <c r="E406" s="11" t="s">
        <v>29</v>
      </c>
      <c r="F406" s="308" t="s">
        <v>817</v>
      </c>
      <c r="G406" s="306"/>
      <c r="H406" s="306"/>
      <c r="I406" s="307"/>
      <c r="J406" s="305">
        <v>68742</v>
      </c>
      <c r="K406" s="306"/>
      <c r="L406" s="307"/>
      <c r="M406" s="308" t="s">
        <v>35</v>
      </c>
      <c r="N406" s="306"/>
      <c r="O406" s="307"/>
      <c r="P406" s="308" t="s">
        <v>818</v>
      </c>
      <c r="Q406" s="306"/>
      <c r="R406" s="306"/>
      <c r="S406" s="306"/>
      <c r="T406" s="307"/>
      <c r="U406" s="309">
        <v>0</v>
      </c>
      <c r="V406" s="306"/>
      <c r="W406" s="307"/>
      <c r="X406" s="309">
        <v>63554100</v>
      </c>
      <c r="Y406" s="306"/>
      <c r="Z406" s="306"/>
      <c r="AA406" s="307"/>
      <c r="AB406" s="305" t="s">
        <v>37</v>
      </c>
      <c r="AC406" s="306"/>
      <c r="AD406" s="307"/>
    </row>
    <row r="407" spans="2:30" ht="15">
      <c r="B407" s="308" t="s">
        <v>772</v>
      </c>
      <c r="C407" s="306"/>
      <c r="D407" s="307"/>
      <c r="E407" s="11" t="s">
        <v>29</v>
      </c>
      <c r="F407" s="308" t="s">
        <v>819</v>
      </c>
      <c r="G407" s="306"/>
      <c r="H407" s="306"/>
      <c r="I407" s="307"/>
      <c r="J407" s="305">
        <v>68743</v>
      </c>
      <c r="K407" s="306"/>
      <c r="L407" s="307"/>
      <c r="M407" s="308" t="s">
        <v>35</v>
      </c>
      <c r="N407" s="306"/>
      <c r="O407" s="307"/>
      <c r="P407" s="308" t="s">
        <v>820</v>
      </c>
      <c r="Q407" s="306"/>
      <c r="R407" s="306"/>
      <c r="S407" s="306"/>
      <c r="T407" s="307"/>
      <c r="U407" s="309">
        <v>0</v>
      </c>
      <c r="V407" s="306"/>
      <c r="W407" s="307"/>
      <c r="X407" s="309">
        <v>109944100</v>
      </c>
      <c r="Y407" s="306"/>
      <c r="Z407" s="306"/>
      <c r="AA407" s="307"/>
      <c r="AB407" s="305" t="s">
        <v>37</v>
      </c>
      <c r="AC407" s="306"/>
      <c r="AD407" s="307"/>
    </row>
    <row r="408" spans="2:30" ht="15">
      <c r="B408" s="308" t="s">
        <v>772</v>
      </c>
      <c r="C408" s="306"/>
      <c r="D408" s="307"/>
      <c r="E408" s="11" t="s">
        <v>29</v>
      </c>
      <c r="F408" s="308" t="s">
        <v>821</v>
      </c>
      <c r="G408" s="306"/>
      <c r="H408" s="306"/>
      <c r="I408" s="307"/>
      <c r="J408" s="305">
        <v>68744</v>
      </c>
      <c r="K408" s="306"/>
      <c r="L408" s="307"/>
      <c r="M408" s="308" t="s">
        <v>35</v>
      </c>
      <c r="N408" s="306"/>
      <c r="O408" s="307"/>
      <c r="P408" s="308" t="s">
        <v>822</v>
      </c>
      <c r="Q408" s="306"/>
      <c r="R408" s="306"/>
      <c r="S408" s="306"/>
      <c r="T408" s="307"/>
      <c r="U408" s="309">
        <v>0</v>
      </c>
      <c r="V408" s="306"/>
      <c r="W408" s="307"/>
      <c r="X408" s="309">
        <v>115862600</v>
      </c>
      <c r="Y408" s="306"/>
      <c r="Z408" s="306"/>
      <c r="AA408" s="307"/>
      <c r="AB408" s="305" t="s">
        <v>37</v>
      </c>
      <c r="AC408" s="306"/>
      <c r="AD408" s="307"/>
    </row>
    <row r="409" spans="2:30" ht="15">
      <c r="B409" s="308" t="s">
        <v>772</v>
      </c>
      <c r="C409" s="306"/>
      <c r="D409" s="307"/>
      <c r="E409" s="11" t="s">
        <v>29</v>
      </c>
      <c r="F409" s="308" t="s">
        <v>823</v>
      </c>
      <c r="G409" s="306"/>
      <c r="H409" s="306"/>
      <c r="I409" s="307"/>
      <c r="J409" s="305">
        <v>68745</v>
      </c>
      <c r="K409" s="306"/>
      <c r="L409" s="307"/>
      <c r="M409" s="308" t="s">
        <v>35</v>
      </c>
      <c r="N409" s="306"/>
      <c r="O409" s="307"/>
      <c r="P409" s="308" t="s">
        <v>824</v>
      </c>
      <c r="Q409" s="306"/>
      <c r="R409" s="306"/>
      <c r="S409" s="306"/>
      <c r="T409" s="307"/>
      <c r="U409" s="309">
        <v>0</v>
      </c>
      <c r="V409" s="306"/>
      <c r="W409" s="307"/>
      <c r="X409" s="309">
        <v>74588000</v>
      </c>
      <c r="Y409" s="306"/>
      <c r="Z409" s="306"/>
      <c r="AA409" s="307"/>
      <c r="AB409" s="305" t="s">
        <v>37</v>
      </c>
      <c r="AC409" s="306"/>
      <c r="AD409" s="307"/>
    </row>
    <row r="410" spans="2:30" ht="15">
      <c r="B410" s="308" t="s">
        <v>772</v>
      </c>
      <c r="C410" s="306"/>
      <c r="D410" s="307"/>
      <c r="E410" s="11" t="s">
        <v>29</v>
      </c>
      <c r="F410" s="308" t="s">
        <v>825</v>
      </c>
      <c r="G410" s="306"/>
      <c r="H410" s="306"/>
      <c r="I410" s="307"/>
      <c r="J410" s="305">
        <v>68746</v>
      </c>
      <c r="K410" s="306"/>
      <c r="L410" s="307"/>
      <c r="M410" s="308" t="s">
        <v>35</v>
      </c>
      <c r="N410" s="306"/>
      <c r="O410" s="307"/>
      <c r="P410" s="308" t="s">
        <v>826</v>
      </c>
      <c r="Q410" s="306"/>
      <c r="R410" s="306"/>
      <c r="S410" s="306"/>
      <c r="T410" s="307"/>
      <c r="U410" s="309">
        <v>0</v>
      </c>
      <c r="V410" s="306"/>
      <c r="W410" s="307"/>
      <c r="X410" s="309">
        <v>73739100</v>
      </c>
      <c r="Y410" s="306"/>
      <c r="Z410" s="306"/>
      <c r="AA410" s="307"/>
      <c r="AB410" s="305" t="s">
        <v>37</v>
      </c>
      <c r="AC410" s="306"/>
      <c r="AD410" s="307"/>
    </row>
    <row r="411" spans="2:30" ht="15">
      <c r="B411" s="308" t="s">
        <v>772</v>
      </c>
      <c r="C411" s="306"/>
      <c r="D411" s="307"/>
      <c r="E411" s="11" t="s">
        <v>29</v>
      </c>
      <c r="F411" s="308" t="s">
        <v>827</v>
      </c>
      <c r="G411" s="306"/>
      <c r="H411" s="306"/>
      <c r="I411" s="307"/>
      <c r="J411" s="305">
        <v>68747</v>
      </c>
      <c r="K411" s="306"/>
      <c r="L411" s="307"/>
      <c r="M411" s="308" t="s">
        <v>35</v>
      </c>
      <c r="N411" s="306"/>
      <c r="O411" s="307"/>
      <c r="P411" s="308" t="s">
        <v>828</v>
      </c>
      <c r="Q411" s="306"/>
      <c r="R411" s="306"/>
      <c r="S411" s="306"/>
      <c r="T411" s="307"/>
      <c r="U411" s="309">
        <v>0</v>
      </c>
      <c r="V411" s="306"/>
      <c r="W411" s="307"/>
      <c r="X411" s="309">
        <v>72636100</v>
      </c>
      <c r="Y411" s="306"/>
      <c r="Z411" s="306"/>
      <c r="AA411" s="307"/>
      <c r="AB411" s="305" t="s">
        <v>37</v>
      </c>
      <c r="AC411" s="306"/>
      <c r="AD411" s="307"/>
    </row>
    <row r="412" spans="2:30" ht="15">
      <c r="B412" s="308" t="s">
        <v>772</v>
      </c>
      <c r="C412" s="306"/>
      <c r="D412" s="307"/>
      <c r="E412" s="11" t="s">
        <v>29</v>
      </c>
      <c r="F412" s="308" t="s">
        <v>829</v>
      </c>
      <c r="G412" s="306"/>
      <c r="H412" s="306"/>
      <c r="I412" s="307"/>
      <c r="J412" s="305">
        <v>68748</v>
      </c>
      <c r="K412" s="306"/>
      <c r="L412" s="307"/>
      <c r="M412" s="308" t="s">
        <v>35</v>
      </c>
      <c r="N412" s="306"/>
      <c r="O412" s="307"/>
      <c r="P412" s="308" t="s">
        <v>830</v>
      </c>
      <c r="Q412" s="306"/>
      <c r="R412" s="306"/>
      <c r="S412" s="306"/>
      <c r="T412" s="307"/>
      <c r="U412" s="309">
        <v>0</v>
      </c>
      <c r="V412" s="306"/>
      <c r="W412" s="307"/>
      <c r="X412" s="309">
        <v>123144700</v>
      </c>
      <c r="Y412" s="306"/>
      <c r="Z412" s="306"/>
      <c r="AA412" s="307"/>
      <c r="AB412" s="305" t="s">
        <v>37</v>
      </c>
      <c r="AC412" s="306"/>
      <c r="AD412" s="307"/>
    </row>
    <row r="413" spans="2:30" ht="15">
      <c r="B413" s="308" t="s">
        <v>772</v>
      </c>
      <c r="C413" s="306"/>
      <c r="D413" s="307"/>
      <c r="E413" s="11" t="s">
        <v>29</v>
      </c>
      <c r="F413" s="308" t="s">
        <v>831</v>
      </c>
      <c r="G413" s="306"/>
      <c r="H413" s="306"/>
      <c r="I413" s="307"/>
      <c r="J413" s="305">
        <v>68749</v>
      </c>
      <c r="K413" s="306"/>
      <c r="L413" s="307"/>
      <c r="M413" s="308" t="s">
        <v>35</v>
      </c>
      <c r="N413" s="306"/>
      <c r="O413" s="307"/>
      <c r="P413" s="308" t="s">
        <v>832</v>
      </c>
      <c r="Q413" s="306"/>
      <c r="R413" s="306"/>
      <c r="S413" s="306"/>
      <c r="T413" s="307"/>
      <c r="U413" s="309">
        <v>0</v>
      </c>
      <c r="V413" s="306"/>
      <c r="W413" s="307"/>
      <c r="X413" s="309">
        <v>86271000</v>
      </c>
      <c r="Y413" s="306"/>
      <c r="Z413" s="306"/>
      <c r="AA413" s="307"/>
      <c r="AB413" s="305" t="s">
        <v>37</v>
      </c>
      <c r="AC413" s="306"/>
      <c r="AD413" s="307"/>
    </row>
    <row r="414" spans="2:30" ht="15">
      <c r="B414" s="308" t="s">
        <v>772</v>
      </c>
      <c r="C414" s="306"/>
      <c r="D414" s="307"/>
      <c r="E414" s="11" t="s">
        <v>29</v>
      </c>
      <c r="F414" s="308" t="s">
        <v>833</v>
      </c>
      <c r="G414" s="306"/>
      <c r="H414" s="306"/>
      <c r="I414" s="307"/>
      <c r="J414" s="305">
        <v>68750</v>
      </c>
      <c r="K414" s="306"/>
      <c r="L414" s="307"/>
      <c r="M414" s="308" t="s">
        <v>35</v>
      </c>
      <c r="N414" s="306"/>
      <c r="O414" s="307"/>
      <c r="P414" s="308" t="s">
        <v>834</v>
      </c>
      <c r="Q414" s="306"/>
      <c r="R414" s="306"/>
      <c r="S414" s="306"/>
      <c r="T414" s="307"/>
      <c r="U414" s="309">
        <v>0</v>
      </c>
      <c r="V414" s="306"/>
      <c r="W414" s="307"/>
      <c r="X414" s="309">
        <v>75418600</v>
      </c>
      <c r="Y414" s="306"/>
      <c r="Z414" s="306"/>
      <c r="AA414" s="307"/>
      <c r="AB414" s="305" t="s">
        <v>37</v>
      </c>
      <c r="AC414" s="306"/>
      <c r="AD414" s="307"/>
    </row>
    <row r="415" spans="2:30" ht="15">
      <c r="B415" s="308" t="s">
        <v>772</v>
      </c>
      <c r="C415" s="306"/>
      <c r="D415" s="307"/>
      <c r="E415" s="11" t="s">
        <v>29</v>
      </c>
      <c r="F415" s="308" t="s">
        <v>835</v>
      </c>
      <c r="G415" s="306"/>
      <c r="H415" s="306"/>
      <c r="I415" s="307"/>
      <c r="J415" s="305">
        <v>68751</v>
      </c>
      <c r="K415" s="306"/>
      <c r="L415" s="307"/>
      <c r="M415" s="308" t="s">
        <v>35</v>
      </c>
      <c r="N415" s="306"/>
      <c r="O415" s="307"/>
      <c r="P415" s="308" t="s">
        <v>836</v>
      </c>
      <c r="Q415" s="306"/>
      <c r="R415" s="306"/>
      <c r="S415" s="306"/>
      <c r="T415" s="307"/>
      <c r="U415" s="309">
        <v>0</v>
      </c>
      <c r="V415" s="306"/>
      <c r="W415" s="307"/>
      <c r="X415" s="309">
        <v>82067400</v>
      </c>
      <c r="Y415" s="306"/>
      <c r="Z415" s="306"/>
      <c r="AA415" s="307"/>
      <c r="AB415" s="305" t="s">
        <v>37</v>
      </c>
      <c r="AC415" s="306"/>
      <c r="AD415" s="307"/>
    </row>
    <row r="416" spans="2:30" ht="15">
      <c r="B416" s="308" t="s">
        <v>772</v>
      </c>
      <c r="C416" s="306"/>
      <c r="D416" s="307"/>
      <c r="E416" s="11" t="s">
        <v>29</v>
      </c>
      <c r="F416" s="308" t="s">
        <v>837</v>
      </c>
      <c r="G416" s="306"/>
      <c r="H416" s="306"/>
      <c r="I416" s="307"/>
      <c r="J416" s="305">
        <v>68752</v>
      </c>
      <c r="K416" s="306"/>
      <c r="L416" s="307"/>
      <c r="M416" s="308" t="s">
        <v>35</v>
      </c>
      <c r="N416" s="306"/>
      <c r="O416" s="307"/>
      <c r="P416" s="308" t="s">
        <v>838</v>
      </c>
      <c r="Q416" s="306"/>
      <c r="R416" s="306"/>
      <c r="S416" s="306"/>
      <c r="T416" s="307"/>
      <c r="U416" s="309">
        <v>0</v>
      </c>
      <c r="V416" s="306"/>
      <c r="W416" s="307"/>
      <c r="X416" s="309">
        <v>101306500</v>
      </c>
      <c r="Y416" s="306"/>
      <c r="Z416" s="306"/>
      <c r="AA416" s="307"/>
      <c r="AB416" s="305" t="s">
        <v>37</v>
      </c>
      <c r="AC416" s="306"/>
      <c r="AD416" s="307"/>
    </row>
    <row r="417" spans="2:30" ht="15">
      <c r="B417" s="308" t="s">
        <v>772</v>
      </c>
      <c r="C417" s="306"/>
      <c r="D417" s="307"/>
      <c r="E417" s="11" t="s">
        <v>29</v>
      </c>
      <c r="F417" s="308" t="s">
        <v>839</v>
      </c>
      <c r="G417" s="306"/>
      <c r="H417" s="306"/>
      <c r="I417" s="307"/>
      <c r="J417" s="305">
        <v>68753</v>
      </c>
      <c r="K417" s="306"/>
      <c r="L417" s="307"/>
      <c r="M417" s="308" t="s">
        <v>35</v>
      </c>
      <c r="N417" s="306"/>
      <c r="O417" s="307"/>
      <c r="P417" s="308" t="s">
        <v>840</v>
      </c>
      <c r="Q417" s="306"/>
      <c r="R417" s="306"/>
      <c r="S417" s="306"/>
      <c r="T417" s="307"/>
      <c r="U417" s="309">
        <v>0</v>
      </c>
      <c r="V417" s="306"/>
      <c r="W417" s="307"/>
      <c r="X417" s="309">
        <v>131868300</v>
      </c>
      <c r="Y417" s="306"/>
      <c r="Z417" s="306"/>
      <c r="AA417" s="307"/>
      <c r="AB417" s="305" t="s">
        <v>37</v>
      </c>
      <c r="AC417" s="306"/>
      <c r="AD417" s="307"/>
    </row>
    <row r="418" spans="2:30" ht="15">
      <c r="B418" s="308" t="s">
        <v>772</v>
      </c>
      <c r="C418" s="306"/>
      <c r="D418" s="307"/>
      <c r="E418" s="11" t="s">
        <v>29</v>
      </c>
      <c r="F418" s="308" t="s">
        <v>841</v>
      </c>
      <c r="G418" s="306"/>
      <c r="H418" s="306"/>
      <c r="I418" s="307"/>
      <c r="J418" s="305">
        <v>68754</v>
      </c>
      <c r="K418" s="306"/>
      <c r="L418" s="307"/>
      <c r="M418" s="308" t="s">
        <v>35</v>
      </c>
      <c r="N418" s="306"/>
      <c r="O418" s="307"/>
      <c r="P418" s="308" t="s">
        <v>842</v>
      </c>
      <c r="Q418" s="306"/>
      <c r="R418" s="306"/>
      <c r="S418" s="306"/>
      <c r="T418" s="307"/>
      <c r="U418" s="309">
        <v>0</v>
      </c>
      <c r="V418" s="306"/>
      <c r="W418" s="307"/>
      <c r="X418" s="309">
        <v>131628700</v>
      </c>
      <c r="Y418" s="306"/>
      <c r="Z418" s="306"/>
      <c r="AA418" s="307"/>
      <c r="AB418" s="305" t="s">
        <v>37</v>
      </c>
      <c r="AC418" s="306"/>
      <c r="AD418" s="307"/>
    </row>
    <row r="419" spans="2:30" ht="15">
      <c r="B419" s="308" t="s">
        <v>772</v>
      </c>
      <c r="C419" s="306"/>
      <c r="D419" s="307"/>
      <c r="E419" s="11" t="s">
        <v>29</v>
      </c>
      <c r="F419" s="308" t="s">
        <v>843</v>
      </c>
      <c r="G419" s="306"/>
      <c r="H419" s="306"/>
      <c r="I419" s="307"/>
      <c r="J419" s="305">
        <v>68755</v>
      </c>
      <c r="K419" s="306"/>
      <c r="L419" s="307"/>
      <c r="M419" s="308" t="s">
        <v>35</v>
      </c>
      <c r="N419" s="306"/>
      <c r="O419" s="307"/>
      <c r="P419" s="308" t="s">
        <v>844</v>
      </c>
      <c r="Q419" s="306"/>
      <c r="R419" s="306"/>
      <c r="S419" s="306"/>
      <c r="T419" s="307"/>
      <c r="U419" s="309">
        <v>0</v>
      </c>
      <c r="V419" s="306"/>
      <c r="W419" s="307"/>
      <c r="X419" s="309">
        <v>19809200</v>
      </c>
      <c r="Y419" s="306"/>
      <c r="Z419" s="306"/>
      <c r="AA419" s="307"/>
      <c r="AB419" s="305" t="s">
        <v>37</v>
      </c>
      <c r="AC419" s="306"/>
      <c r="AD419" s="307"/>
    </row>
    <row r="420" spans="2:30" ht="15">
      <c r="B420" s="308" t="s">
        <v>772</v>
      </c>
      <c r="C420" s="306"/>
      <c r="D420" s="307"/>
      <c r="E420" s="11" t="s">
        <v>29</v>
      </c>
      <c r="F420" s="308" t="s">
        <v>845</v>
      </c>
      <c r="G420" s="306"/>
      <c r="H420" s="306"/>
      <c r="I420" s="307"/>
      <c r="J420" s="305">
        <v>68756</v>
      </c>
      <c r="K420" s="306"/>
      <c r="L420" s="307"/>
      <c r="M420" s="308" t="s">
        <v>35</v>
      </c>
      <c r="N420" s="306"/>
      <c r="O420" s="307"/>
      <c r="P420" s="308" t="s">
        <v>846</v>
      </c>
      <c r="Q420" s="306"/>
      <c r="R420" s="306"/>
      <c r="S420" s="306"/>
      <c r="T420" s="307"/>
      <c r="U420" s="309">
        <v>0</v>
      </c>
      <c r="V420" s="306"/>
      <c r="W420" s="307"/>
      <c r="X420" s="309">
        <v>16894700</v>
      </c>
      <c r="Y420" s="306"/>
      <c r="Z420" s="306"/>
      <c r="AA420" s="307"/>
      <c r="AB420" s="305" t="s">
        <v>37</v>
      </c>
      <c r="AC420" s="306"/>
      <c r="AD420" s="307"/>
    </row>
    <row r="421" spans="2:30" ht="15">
      <c r="B421" s="308" t="s">
        <v>772</v>
      </c>
      <c r="C421" s="306"/>
      <c r="D421" s="307"/>
      <c r="E421" s="11" t="s">
        <v>29</v>
      </c>
      <c r="F421" s="308" t="s">
        <v>847</v>
      </c>
      <c r="G421" s="306"/>
      <c r="H421" s="306"/>
      <c r="I421" s="307"/>
      <c r="J421" s="305">
        <v>68757</v>
      </c>
      <c r="K421" s="306"/>
      <c r="L421" s="307"/>
      <c r="M421" s="308" t="s">
        <v>35</v>
      </c>
      <c r="N421" s="306"/>
      <c r="O421" s="307"/>
      <c r="P421" s="308" t="s">
        <v>848</v>
      </c>
      <c r="Q421" s="306"/>
      <c r="R421" s="306"/>
      <c r="S421" s="306"/>
      <c r="T421" s="307"/>
      <c r="U421" s="309">
        <v>0</v>
      </c>
      <c r="V421" s="306"/>
      <c r="W421" s="307"/>
      <c r="X421" s="309">
        <v>16195900</v>
      </c>
      <c r="Y421" s="306"/>
      <c r="Z421" s="306"/>
      <c r="AA421" s="307"/>
      <c r="AB421" s="305" t="s">
        <v>37</v>
      </c>
      <c r="AC421" s="306"/>
      <c r="AD421" s="307"/>
    </row>
    <row r="422" spans="2:30" ht="15">
      <c r="B422" s="308" t="s">
        <v>772</v>
      </c>
      <c r="C422" s="306"/>
      <c r="D422" s="307"/>
      <c r="E422" s="11" t="s">
        <v>29</v>
      </c>
      <c r="F422" s="308" t="s">
        <v>849</v>
      </c>
      <c r="G422" s="306"/>
      <c r="H422" s="306"/>
      <c r="I422" s="307"/>
      <c r="J422" s="305">
        <v>68758</v>
      </c>
      <c r="K422" s="306"/>
      <c r="L422" s="307"/>
      <c r="M422" s="308" t="s">
        <v>35</v>
      </c>
      <c r="N422" s="306"/>
      <c r="O422" s="307"/>
      <c r="P422" s="308" t="s">
        <v>850</v>
      </c>
      <c r="Q422" s="306"/>
      <c r="R422" s="306"/>
      <c r="S422" s="306"/>
      <c r="T422" s="307"/>
      <c r="U422" s="309">
        <v>0</v>
      </c>
      <c r="V422" s="306"/>
      <c r="W422" s="307"/>
      <c r="X422" s="309">
        <v>26766900</v>
      </c>
      <c r="Y422" s="306"/>
      <c r="Z422" s="306"/>
      <c r="AA422" s="307"/>
      <c r="AB422" s="305" t="s">
        <v>37</v>
      </c>
      <c r="AC422" s="306"/>
      <c r="AD422" s="307"/>
    </row>
    <row r="423" spans="2:30" ht="15">
      <c r="B423" s="308" t="s">
        <v>772</v>
      </c>
      <c r="C423" s="306"/>
      <c r="D423" s="307"/>
      <c r="E423" s="11" t="s">
        <v>29</v>
      </c>
      <c r="F423" s="308" t="s">
        <v>851</v>
      </c>
      <c r="G423" s="306"/>
      <c r="H423" s="306"/>
      <c r="I423" s="307"/>
      <c r="J423" s="305">
        <v>68759</v>
      </c>
      <c r="K423" s="306"/>
      <c r="L423" s="307"/>
      <c r="M423" s="308" t="s">
        <v>35</v>
      </c>
      <c r="N423" s="306"/>
      <c r="O423" s="307"/>
      <c r="P423" s="308" t="s">
        <v>852</v>
      </c>
      <c r="Q423" s="306"/>
      <c r="R423" s="306"/>
      <c r="S423" s="306"/>
      <c r="T423" s="307"/>
      <c r="U423" s="309">
        <v>0</v>
      </c>
      <c r="V423" s="306"/>
      <c r="W423" s="307"/>
      <c r="X423" s="309">
        <v>23657200</v>
      </c>
      <c r="Y423" s="306"/>
      <c r="Z423" s="306"/>
      <c r="AA423" s="307"/>
      <c r="AB423" s="305" t="s">
        <v>37</v>
      </c>
      <c r="AC423" s="306"/>
      <c r="AD423" s="307"/>
    </row>
    <row r="424" spans="2:30" ht="15">
      <c r="B424" s="308" t="s">
        <v>772</v>
      </c>
      <c r="C424" s="306"/>
      <c r="D424" s="307"/>
      <c r="E424" s="11" t="s">
        <v>29</v>
      </c>
      <c r="F424" s="308" t="s">
        <v>853</v>
      </c>
      <c r="G424" s="306"/>
      <c r="H424" s="306"/>
      <c r="I424" s="307"/>
      <c r="J424" s="305">
        <v>68760</v>
      </c>
      <c r="K424" s="306"/>
      <c r="L424" s="307"/>
      <c r="M424" s="308" t="s">
        <v>35</v>
      </c>
      <c r="N424" s="306"/>
      <c r="O424" s="307"/>
      <c r="P424" s="308" t="s">
        <v>854</v>
      </c>
      <c r="Q424" s="306"/>
      <c r="R424" s="306"/>
      <c r="S424" s="306"/>
      <c r="T424" s="307"/>
      <c r="U424" s="309">
        <v>0</v>
      </c>
      <c r="V424" s="306"/>
      <c r="W424" s="307"/>
      <c r="X424" s="309">
        <v>42349900</v>
      </c>
      <c r="Y424" s="306"/>
      <c r="Z424" s="306"/>
      <c r="AA424" s="307"/>
      <c r="AB424" s="305" t="s">
        <v>37</v>
      </c>
      <c r="AC424" s="306"/>
      <c r="AD424" s="307"/>
    </row>
    <row r="425" spans="2:30" ht="15">
      <c r="B425" s="308" t="s">
        <v>772</v>
      </c>
      <c r="C425" s="306"/>
      <c r="D425" s="307"/>
      <c r="E425" s="11" t="s">
        <v>29</v>
      </c>
      <c r="F425" s="308" t="s">
        <v>855</v>
      </c>
      <c r="G425" s="306"/>
      <c r="H425" s="306"/>
      <c r="I425" s="307"/>
      <c r="J425" s="305">
        <v>68761</v>
      </c>
      <c r="K425" s="306"/>
      <c r="L425" s="307"/>
      <c r="M425" s="308" t="s">
        <v>35</v>
      </c>
      <c r="N425" s="306"/>
      <c r="O425" s="307"/>
      <c r="P425" s="308" t="s">
        <v>856</v>
      </c>
      <c r="Q425" s="306"/>
      <c r="R425" s="306"/>
      <c r="S425" s="306"/>
      <c r="T425" s="307"/>
      <c r="U425" s="309">
        <v>0</v>
      </c>
      <c r="V425" s="306"/>
      <c r="W425" s="307"/>
      <c r="X425" s="309">
        <v>49005900</v>
      </c>
      <c r="Y425" s="306"/>
      <c r="Z425" s="306"/>
      <c r="AA425" s="307"/>
      <c r="AB425" s="305" t="s">
        <v>37</v>
      </c>
      <c r="AC425" s="306"/>
      <c r="AD425" s="307"/>
    </row>
    <row r="426" spans="2:30" ht="15">
      <c r="B426" s="308" t="s">
        <v>772</v>
      </c>
      <c r="C426" s="306"/>
      <c r="D426" s="307"/>
      <c r="E426" s="11" t="s">
        <v>29</v>
      </c>
      <c r="F426" s="308" t="s">
        <v>857</v>
      </c>
      <c r="G426" s="306"/>
      <c r="H426" s="306"/>
      <c r="I426" s="307"/>
      <c r="J426" s="305">
        <v>68762</v>
      </c>
      <c r="K426" s="306"/>
      <c r="L426" s="307"/>
      <c r="M426" s="308" t="s">
        <v>35</v>
      </c>
      <c r="N426" s="306"/>
      <c r="O426" s="307"/>
      <c r="P426" s="308" t="s">
        <v>858</v>
      </c>
      <c r="Q426" s="306"/>
      <c r="R426" s="306"/>
      <c r="S426" s="306"/>
      <c r="T426" s="307"/>
      <c r="U426" s="309">
        <v>0</v>
      </c>
      <c r="V426" s="306"/>
      <c r="W426" s="307"/>
      <c r="X426" s="309">
        <v>27515700</v>
      </c>
      <c r="Y426" s="306"/>
      <c r="Z426" s="306"/>
      <c r="AA426" s="307"/>
      <c r="AB426" s="305" t="s">
        <v>37</v>
      </c>
      <c r="AC426" s="306"/>
      <c r="AD426" s="307"/>
    </row>
    <row r="427" spans="2:30" ht="15">
      <c r="B427" s="308" t="s">
        <v>772</v>
      </c>
      <c r="C427" s="306"/>
      <c r="D427" s="307"/>
      <c r="E427" s="11" t="s">
        <v>29</v>
      </c>
      <c r="F427" s="308" t="s">
        <v>859</v>
      </c>
      <c r="G427" s="306"/>
      <c r="H427" s="306"/>
      <c r="I427" s="307"/>
      <c r="J427" s="305">
        <v>68763</v>
      </c>
      <c r="K427" s="306"/>
      <c r="L427" s="307"/>
      <c r="M427" s="308" t="s">
        <v>35</v>
      </c>
      <c r="N427" s="306"/>
      <c r="O427" s="307"/>
      <c r="P427" s="308" t="s">
        <v>860</v>
      </c>
      <c r="Q427" s="306"/>
      <c r="R427" s="306"/>
      <c r="S427" s="306"/>
      <c r="T427" s="307"/>
      <c r="U427" s="309">
        <v>0</v>
      </c>
      <c r="V427" s="306"/>
      <c r="W427" s="307"/>
      <c r="X427" s="309">
        <v>33992400</v>
      </c>
      <c r="Y427" s="306"/>
      <c r="Z427" s="306"/>
      <c r="AA427" s="307"/>
      <c r="AB427" s="305" t="s">
        <v>37</v>
      </c>
      <c r="AC427" s="306"/>
      <c r="AD427" s="307"/>
    </row>
    <row r="428" spans="2:30" ht="15">
      <c r="B428" s="308" t="s">
        <v>772</v>
      </c>
      <c r="C428" s="306"/>
      <c r="D428" s="307"/>
      <c r="E428" s="11" t="s">
        <v>29</v>
      </c>
      <c r="F428" s="308" t="s">
        <v>861</v>
      </c>
      <c r="G428" s="306"/>
      <c r="H428" s="306"/>
      <c r="I428" s="307"/>
      <c r="J428" s="305">
        <v>68764</v>
      </c>
      <c r="K428" s="306"/>
      <c r="L428" s="307"/>
      <c r="M428" s="308" t="s">
        <v>35</v>
      </c>
      <c r="N428" s="306"/>
      <c r="O428" s="307"/>
      <c r="P428" s="308" t="s">
        <v>862</v>
      </c>
      <c r="Q428" s="306"/>
      <c r="R428" s="306"/>
      <c r="S428" s="306"/>
      <c r="T428" s="307"/>
      <c r="U428" s="309">
        <v>0</v>
      </c>
      <c r="V428" s="306"/>
      <c r="W428" s="307"/>
      <c r="X428" s="309">
        <v>21471200</v>
      </c>
      <c r="Y428" s="306"/>
      <c r="Z428" s="306"/>
      <c r="AA428" s="307"/>
      <c r="AB428" s="305" t="s">
        <v>37</v>
      </c>
      <c r="AC428" s="306"/>
      <c r="AD428" s="307"/>
    </row>
    <row r="429" spans="2:30" ht="15">
      <c r="B429" s="308" t="s">
        <v>772</v>
      </c>
      <c r="C429" s="306"/>
      <c r="D429" s="307"/>
      <c r="E429" s="11" t="s">
        <v>29</v>
      </c>
      <c r="F429" s="308" t="s">
        <v>863</v>
      </c>
      <c r="G429" s="306"/>
      <c r="H429" s="306"/>
      <c r="I429" s="307"/>
      <c r="J429" s="305">
        <v>68765</v>
      </c>
      <c r="K429" s="306"/>
      <c r="L429" s="307"/>
      <c r="M429" s="308" t="s">
        <v>35</v>
      </c>
      <c r="N429" s="306"/>
      <c r="O429" s="307"/>
      <c r="P429" s="308" t="s">
        <v>864</v>
      </c>
      <c r="Q429" s="306"/>
      <c r="R429" s="306"/>
      <c r="S429" s="306"/>
      <c r="T429" s="307"/>
      <c r="U429" s="309">
        <v>0</v>
      </c>
      <c r="V429" s="306"/>
      <c r="W429" s="307"/>
      <c r="X429" s="309">
        <v>20416200</v>
      </c>
      <c r="Y429" s="306"/>
      <c r="Z429" s="306"/>
      <c r="AA429" s="307"/>
      <c r="AB429" s="305" t="s">
        <v>37</v>
      </c>
      <c r="AC429" s="306"/>
      <c r="AD429" s="307"/>
    </row>
    <row r="430" spans="2:30" ht="15">
      <c r="B430" s="308" t="s">
        <v>772</v>
      </c>
      <c r="C430" s="306"/>
      <c r="D430" s="307"/>
      <c r="E430" s="11" t="s">
        <v>29</v>
      </c>
      <c r="F430" s="308" t="s">
        <v>865</v>
      </c>
      <c r="G430" s="306"/>
      <c r="H430" s="306"/>
      <c r="I430" s="307"/>
      <c r="J430" s="305">
        <v>68766</v>
      </c>
      <c r="K430" s="306"/>
      <c r="L430" s="307"/>
      <c r="M430" s="308" t="s">
        <v>35</v>
      </c>
      <c r="N430" s="306"/>
      <c r="O430" s="307"/>
      <c r="P430" s="308" t="s">
        <v>866</v>
      </c>
      <c r="Q430" s="306"/>
      <c r="R430" s="306"/>
      <c r="S430" s="306"/>
      <c r="T430" s="307"/>
      <c r="U430" s="309">
        <v>0</v>
      </c>
      <c r="V430" s="306"/>
      <c r="W430" s="307"/>
      <c r="X430" s="309">
        <v>31543200</v>
      </c>
      <c r="Y430" s="306"/>
      <c r="Z430" s="306"/>
      <c r="AA430" s="307"/>
      <c r="AB430" s="305" t="s">
        <v>37</v>
      </c>
      <c r="AC430" s="306"/>
      <c r="AD430" s="307"/>
    </row>
    <row r="431" spans="2:30" ht="15">
      <c r="B431" s="308" t="s">
        <v>772</v>
      </c>
      <c r="C431" s="306"/>
      <c r="D431" s="307"/>
      <c r="E431" s="11" t="s">
        <v>29</v>
      </c>
      <c r="F431" s="308" t="s">
        <v>867</v>
      </c>
      <c r="G431" s="306"/>
      <c r="H431" s="306"/>
      <c r="I431" s="307"/>
      <c r="J431" s="305">
        <v>68767</v>
      </c>
      <c r="K431" s="306"/>
      <c r="L431" s="307"/>
      <c r="M431" s="308" t="s">
        <v>35</v>
      </c>
      <c r="N431" s="306"/>
      <c r="O431" s="307"/>
      <c r="P431" s="308" t="s">
        <v>868</v>
      </c>
      <c r="Q431" s="306"/>
      <c r="R431" s="306"/>
      <c r="S431" s="306"/>
      <c r="T431" s="307"/>
      <c r="U431" s="309">
        <v>0</v>
      </c>
      <c r="V431" s="306"/>
      <c r="W431" s="307"/>
      <c r="X431" s="309">
        <v>56074600</v>
      </c>
      <c r="Y431" s="306"/>
      <c r="Z431" s="306"/>
      <c r="AA431" s="307"/>
      <c r="AB431" s="305" t="s">
        <v>37</v>
      </c>
      <c r="AC431" s="306"/>
      <c r="AD431" s="307"/>
    </row>
    <row r="432" spans="2:30" ht="15">
      <c r="B432" s="308" t="s">
        <v>772</v>
      </c>
      <c r="C432" s="306"/>
      <c r="D432" s="307"/>
      <c r="E432" s="11" t="s">
        <v>29</v>
      </c>
      <c r="F432" s="308" t="s">
        <v>869</v>
      </c>
      <c r="G432" s="306"/>
      <c r="H432" s="306"/>
      <c r="I432" s="307"/>
      <c r="J432" s="305">
        <v>68768</v>
      </c>
      <c r="K432" s="306"/>
      <c r="L432" s="307"/>
      <c r="M432" s="308" t="s">
        <v>35</v>
      </c>
      <c r="N432" s="306"/>
      <c r="O432" s="307"/>
      <c r="P432" s="308" t="s">
        <v>870</v>
      </c>
      <c r="Q432" s="306"/>
      <c r="R432" s="306"/>
      <c r="S432" s="306"/>
      <c r="T432" s="307"/>
      <c r="U432" s="309">
        <v>0</v>
      </c>
      <c r="V432" s="306"/>
      <c r="W432" s="307"/>
      <c r="X432" s="309">
        <v>37871000</v>
      </c>
      <c r="Y432" s="306"/>
      <c r="Z432" s="306"/>
      <c r="AA432" s="307"/>
      <c r="AB432" s="305" t="s">
        <v>37</v>
      </c>
      <c r="AC432" s="306"/>
      <c r="AD432" s="307"/>
    </row>
    <row r="433" spans="2:30" ht="15">
      <c r="B433" s="308" t="s">
        <v>772</v>
      </c>
      <c r="C433" s="306"/>
      <c r="D433" s="307"/>
      <c r="E433" s="11" t="s">
        <v>29</v>
      </c>
      <c r="F433" s="308" t="s">
        <v>871</v>
      </c>
      <c r="G433" s="306"/>
      <c r="H433" s="306"/>
      <c r="I433" s="307"/>
      <c r="J433" s="305">
        <v>68769</v>
      </c>
      <c r="K433" s="306"/>
      <c r="L433" s="307"/>
      <c r="M433" s="308" t="s">
        <v>35</v>
      </c>
      <c r="N433" s="306"/>
      <c r="O433" s="307"/>
      <c r="P433" s="308" t="s">
        <v>872</v>
      </c>
      <c r="Q433" s="306"/>
      <c r="R433" s="306"/>
      <c r="S433" s="306"/>
      <c r="T433" s="307"/>
      <c r="U433" s="309">
        <v>0</v>
      </c>
      <c r="V433" s="306"/>
      <c r="W433" s="307"/>
      <c r="X433" s="309">
        <v>22959000</v>
      </c>
      <c r="Y433" s="306"/>
      <c r="Z433" s="306"/>
      <c r="AA433" s="307"/>
      <c r="AB433" s="305" t="s">
        <v>37</v>
      </c>
      <c r="AC433" s="306"/>
      <c r="AD433" s="307"/>
    </row>
    <row r="434" spans="2:30" ht="15">
      <c r="B434" s="308" t="s">
        <v>772</v>
      </c>
      <c r="C434" s="306"/>
      <c r="D434" s="307"/>
      <c r="E434" s="11" t="s">
        <v>29</v>
      </c>
      <c r="F434" s="308" t="s">
        <v>873</v>
      </c>
      <c r="G434" s="306"/>
      <c r="H434" s="306"/>
      <c r="I434" s="307"/>
      <c r="J434" s="305">
        <v>68770</v>
      </c>
      <c r="K434" s="306"/>
      <c r="L434" s="307"/>
      <c r="M434" s="308" t="s">
        <v>35</v>
      </c>
      <c r="N434" s="306"/>
      <c r="O434" s="307"/>
      <c r="P434" s="308" t="s">
        <v>874</v>
      </c>
      <c r="Q434" s="306"/>
      <c r="R434" s="306"/>
      <c r="S434" s="306"/>
      <c r="T434" s="307"/>
      <c r="U434" s="309">
        <v>0</v>
      </c>
      <c r="V434" s="306"/>
      <c r="W434" s="307"/>
      <c r="X434" s="309">
        <v>56371000</v>
      </c>
      <c r="Y434" s="306"/>
      <c r="Z434" s="306"/>
      <c r="AA434" s="307"/>
      <c r="AB434" s="305" t="s">
        <v>37</v>
      </c>
      <c r="AC434" s="306"/>
      <c r="AD434" s="307"/>
    </row>
    <row r="435" spans="2:30" ht="15">
      <c r="B435" s="308" t="s">
        <v>772</v>
      </c>
      <c r="C435" s="306"/>
      <c r="D435" s="307"/>
      <c r="E435" s="11" t="s">
        <v>29</v>
      </c>
      <c r="F435" s="308" t="s">
        <v>875</v>
      </c>
      <c r="G435" s="306"/>
      <c r="H435" s="306"/>
      <c r="I435" s="307"/>
      <c r="J435" s="305">
        <v>68771</v>
      </c>
      <c r="K435" s="306"/>
      <c r="L435" s="307"/>
      <c r="M435" s="308" t="s">
        <v>35</v>
      </c>
      <c r="N435" s="306"/>
      <c r="O435" s="307"/>
      <c r="P435" s="308" t="s">
        <v>876</v>
      </c>
      <c r="Q435" s="306"/>
      <c r="R435" s="306"/>
      <c r="S435" s="306"/>
      <c r="T435" s="307"/>
      <c r="U435" s="309">
        <v>0</v>
      </c>
      <c r="V435" s="306"/>
      <c r="W435" s="307"/>
      <c r="X435" s="309">
        <v>19305200</v>
      </c>
      <c r="Y435" s="306"/>
      <c r="Z435" s="306"/>
      <c r="AA435" s="307"/>
      <c r="AB435" s="305" t="s">
        <v>37</v>
      </c>
      <c r="AC435" s="306"/>
      <c r="AD435" s="307"/>
    </row>
    <row r="436" spans="2:30" ht="15">
      <c r="B436" s="308" t="s">
        <v>772</v>
      </c>
      <c r="C436" s="306"/>
      <c r="D436" s="307"/>
      <c r="E436" s="11" t="s">
        <v>29</v>
      </c>
      <c r="F436" s="308" t="s">
        <v>877</v>
      </c>
      <c r="G436" s="306"/>
      <c r="H436" s="306"/>
      <c r="I436" s="307"/>
      <c r="J436" s="305">
        <v>68772</v>
      </c>
      <c r="K436" s="306"/>
      <c r="L436" s="307"/>
      <c r="M436" s="308" t="s">
        <v>35</v>
      </c>
      <c r="N436" s="306"/>
      <c r="O436" s="307"/>
      <c r="P436" s="308" t="s">
        <v>878</v>
      </c>
      <c r="Q436" s="306"/>
      <c r="R436" s="306"/>
      <c r="S436" s="306"/>
      <c r="T436" s="307"/>
      <c r="U436" s="309">
        <v>0</v>
      </c>
      <c r="V436" s="306"/>
      <c r="W436" s="307"/>
      <c r="X436" s="309">
        <v>21860200</v>
      </c>
      <c r="Y436" s="306"/>
      <c r="Z436" s="306"/>
      <c r="AA436" s="307"/>
      <c r="AB436" s="305" t="s">
        <v>37</v>
      </c>
      <c r="AC436" s="306"/>
      <c r="AD436" s="307"/>
    </row>
    <row r="437" spans="2:30" ht="15">
      <c r="B437" s="308" t="s">
        <v>772</v>
      </c>
      <c r="C437" s="306"/>
      <c r="D437" s="307"/>
      <c r="E437" s="11" t="s">
        <v>29</v>
      </c>
      <c r="F437" s="308" t="s">
        <v>879</v>
      </c>
      <c r="G437" s="306"/>
      <c r="H437" s="306"/>
      <c r="I437" s="307"/>
      <c r="J437" s="305">
        <v>68773</v>
      </c>
      <c r="K437" s="306"/>
      <c r="L437" s="307"/>
      <c r="M437" s="308" t="s">
        <v>35</v>
      </c>
      <c r="N437" s="306"/>
      <c r="O437" s="307"/>
      <c r="P437" s="308" t="s">
        <v>880</v>
      </c>
      <c r="Q437" s="306"/>
      <c r="R437" s="306"/>
      <c r="S437" s="306"/>
      <c r="T437" s="307"/>
      <c r="U437" s="309">
        <v>0</v>
      </c>
      <c r="V437" s="306"/>
      <c r="W437" s="307"/>
      <c r="X437" s="309">
        <v>43668300</v>
      </c>
      <c r="Y437" s="306"/>
      <c r="Z437" s="306"/>
      <c r="AA437" s="307"/>
      <c r="AB437" s="305" t="s">
        <v>37</v>
      </c>
      <c r="AC437" s="306"/>
      <c r="AD437" s="307"/>
    </row>
    <row r="438" spans="2:30" ht="15">
      <c r="B438" s="308" t="s">
        <v>772</v>
      </c>
      <c r="C438" s="306"/>
      <c r="D438" s="307"/>
      <c r="E438" s="11" t="s">
        <v>29</v>
      </c>
      <c r="F438" s="308" t="s">
        <v>881</v>
      </c>
      <c r="G438" s="306"/>
      <c r="H438" s="306"/>
      <c r="I438" s="307"/>
      <c r="J438" s="305">
        <v>68774</v>
      </c>
      <c r="K438" s="306"/>
      <c r="L438" s="307"/>
      <c r="M438" s="308" t="s">
        <v>35</v>
      </c>
      <c r="N438" s="306"/>
      <c r="O438" s="307"/>
      <c r="P438" s="308" t="s">
        <v>882</v>
      </c>
      <c r="Q438" s="306"/>
      <c r="R438" s="306"/>
      <c r="S438" s="306"/>
      <c r="T438" s="307"/>
      <c r="U438" s="309">
        <v>0</v>
      </c>
      <c r="V438" s="306"/>
      <c r="W438" s="307"/>
      <c r="X438" s="309">
        <v>17003800</v>
      </c>
      <c r="Y438" s="306"/>
      <c r="Z438" s="306"/>
      <c r="AA438" s="307"/>
      <c r="AB438" s="305" t="s">
        <v>37</v>
      </c>
      <c r="AC438" s="306"/>
      <c r="AD438" s="307"/>
    </row>
    <row r="439" spans="2:30" ht="15">
      <c r="B439" s="308" t="s">
        <v>772</v>
      </c>
      <c r="C439" s="306"/>
      <c r="D439" s="307"/>
      <c r="E439" s="11" t="s">
        <v>29</v>
      </c>
      <c r="F439" s="308" t="s">
        <v>883</v>
      </c>
      <c r="G439" s="306"/>
      <c r="H439" s="306"/>
      <c r="I439" s="307"/>
      <c r="J439" s="305">
        <v>68775</v>
      </c>
      <c r="K439" s="306"/>
      <c r="L439" s="307"/>
      <c r="M439" s="308" t="s">
        <v>35</v>
      </c>
      <c r="N439" s="306"/>
      <c r="O439" s="307"/>
      <c r="P439" s="308" t="s">
        <v>884</v>
      </c>
      <c r="Q439" s="306"/>
      <c r="R439" s="306"/>
      <c r="S439" s="306"/>
      <c r="T439" s="307"/>
      <c r="U439" s="309">
        <v>0</v>
      </c>
      <c r="V439" s="306"/>
      <c r="W439" s="307"/>
      <c r="X439" s="309">
        <v>32329200</v>
      </c>
      <c r="Y439" s="306"/>
      <c r="Z439" s="306"/>
      <c r="AA439" s="307"/>
      <c r="AB439" s="305" t="s">
        <v>37</v>
      </c>
      <c r="AC439" s="306"/>
      <c r="AD439" s="307"/>
    </row>
    <row r="440" spans="2:30" ht="15">
      <c r="B440" s="308" t="s">
        <v>772</v>
      </c>
      <c r="C440" s="306"/>
      <c r="D440" s="307"/>
      <c r="E440" s="11" t="s">
        <v>29</v>
      </c>
      <c r="F440" s="308" t="s">
        <v>885</v>
      </c>
      <c r="G440" s="306"/>
      <c r="H440" s="306"/>
      <c r="I440" s="307"/>
      <c r="J440" s="305">
        <v>68776</v>
      </c>
      <c r="K440" s="306"/>
      <c r="L440" s="307"/>
      <c r="M440" s="308" t="s">
        <v>35</v>
      </c>
      <c r="N440" s="306"/>
      <c r="O440" s="307"/>
      <c r="P440" s="308" t="s">
        <v>886</v>
      </c>
      <c r="Q440" s="306"/>
      <c r="R440" s="306"/>
      <c r="S440" s="306"/>
      <c r="T440" s="307"/>
      <c r="U440" s="309">
        <v>0</v>
      </c>
      <c r="V440" s="306"/>
      <c r="W440" s="307"/>
      <c r="X440" s="309">
        <v>36959600</v>
      </c>
      <c r="Y440" s="306"/>
      <c r="Z440" s="306"/>
      <c r="AA440" s="307"/>
      <c r="AB440" s="305" t="s">
        <v>37</v>
      </c>
      <c r="AC440" s="306"/>
      <c r="AD440" s="307"/>
    </row>
    <row r="441" spans="2:30" ht="15">
      <c r="B441" s="308" t="s">
        <v>772</v>
      </c>
      <c r="C441" s="306"/>
      <c r="D441" s="307"/>
      <c r="E441" s="11" t="s">
        <v>29</v>
      </c>
      <c r="F441" s="308" t="s">
        <v>887</v>
      </c>
      <c r="G441" s="306"/>
      <c r="H441" s="306"/>
      <c r="I441" s="307"/>
      <c r="J441" s="305">
        <v>68777</v>
      </c>
      <c r="K441" s="306"/>
      <c r="L441" s="307"/>
      <c r="M441" s="308" t="s">
        <v>35</v>
      </c>
      <c r="N441" s="306"/>
      <c r="O441" s="307"/>
      <c r="P441" s="308" t="s">
        <v>888</v>
      </c>
      <c r="Q441" s="306"/>
      <c r="R441" s="306"/>
      <c r="S441" s="306"/>
      <c r="T441" s="307"/>
      <c r="U441" s="309">
        <v>0</v>
      </c>
      <c r="V441" s="306"/>
      <c r="W441" s="307"/>
      <c r="X441" s="309">
        <v>51532800</v>
      </c>
      <c r="Y441" s="306"/>
      <c r="Z441" s="306"/>
      <c r="AA441" s="307"/>
      <c r="AB441" s="305" t="s">
        <v>37</v>
      </c>
      <c r="AC441" s="306"/>
      <c r="AD441" s="307"/>
    </row>
    <row r="442" spans="2:30" ht="15">
      <c r="B442" s="308" t="s">
        <v>772</v>
      </c>
      <c r="C442" s="306"/>
      <c r="D442" s="307"/>
      <c r="E442" s="11" t="s">
        <v>29</v>
      </c>
      <c r="F442" s="308" t="s">
        <v>889</v>
      </c>
      <c r="G442" s="306"/>
      <c r="H442" s="306"/>
      <c r="I442" s="307"/>
      <c r="J442" s="305">
        <v>68778</v>
      </c>
      <c r="K442" s="306"/>
      <c r="L442" s="307"/>
      <c r="M442" s="308" t="s">
        <v>35</v>
      </c>
      <c r="N442" s="306"/>
      <c r="O442" s="307"/>
      <c r="P442" s="308" t="s">
        <v>890</v>
      </c>
      <c r="Q442" s="306"/>
      <c r="R442" s="306"/>
      <c r="S442" s="306"/>
      <c r="T442" s="307"/>
      <c r="U442" s="309">
        <v>0</v>
      </c>
      <c r="V442" s="306"/>
      <c r="W442" s="307"/>
      <c r="X442" s="309">
        <v>53847900</v>
      </c>
      <c r="Y442" s="306"/>
      <c r="Z442" s="306"/>
      <c r="AA442" s="307"/>
      <c r="AB442" s="305" t="s">
        <v>37</v>
      </c>
      <c r="AC442" s="306"/>
      <c r="AD442" s="307"/>
    </row>
    <row r="443" spans="2:30" ht="15">
      <c r="B443" s="308" t="s">
        <v>772</v>
      </c>
      <c r="C443" s="306"/>
      <c r="D443" s="307"/>
      <c r="E443" s="11" t="s">
        <v>29</v>
      </c>
      <c r="F443" s="308" t="s">
        <v>891</v>
      </c>
      <c r="G443" s="306"/>
      <c r="H443" s="306"/>
      <c r="I443" s="307"/>
      <c r="J443" s="305">
        <v>68779</v>
      </c>
      <c r="K443" s="306"/>
      <c r="L443" s="307"/>
      <c r="M443" s="308" t="s">
        <v>35</v>
      </c>
      <c r="N443" s="306"/>
      <c r="O443" s="307"/>
      <c r="P443" s="308" t="s">
        <v>892</v>
      </c>
      <c r="Q443" s="306"/>
      <c r="R443" s="306"/>
      <c r="S443" s="306"/>
      <c r="T443" s="307"/>
      <c r="U443" s="309">
        <v>0</v>
      </c>
      <c r="V443" s="306"/>
      <c r="W443" s="307"/>
      <c r="X443" s="309">
        <v>30023600</v>
      </c>
      <c r="Y443" s="306"/>
      <c r="Z443" s="306"/>
      <c r="AA443" s="307"/>
      <c r="AB443" s="305" t="s">
        <v>37</v>
      </c>
      <c r="AC443" s="306"/>
      <c r="AD443" s="307"/>
    </row>
    <row r="444" spans="2:30" ht="15">
      <c r="B444" s="308" t="s">
        <v>772</v>
      </c>
      <c r="C444" s="306"/>
      <c r="D444" s="307"/>
      <c r="E444" s="11" t="s">
        <v>29</v>
      </c>
      <c r="F444" s="308" t="s">
        <v>893</v>
      </c>
      <c r="G444" s="306"/>
      <c r="H444" s="306"/>
      <c r="I444" s="307"/>
      <c r="J444" s="305">
        <v>68780</v>
      </c>
      <c r="K444" s="306"/>
      <c r="L444" s="307"/>
      <c r="M444" s="308" t="s">
        <v>35</v>
      </c>
      <c r="N444" s="306"/>
      <c r="O444" s="307"/>
      <c r="P444" s="308" t="s">
        <v>894</v>
      </c>
      <c r="Q444" s="306"/>
      <c r="R444" s="306"/>
      <c r="S444" s="306"/>
      <c r="T444" s="307"/>
      <c r="U444" s="309">
        <v>0</v>
      </c>
      <c r="V444" s="306"/>
      <c r="W444" s="307"/>
      <c r="X444" s="309">
        <v>31289000</v>
      </c>
      <c r="Y444" s="306"/>
      <c r="Z444" s="306"/>
      <c r="AA444" s="307"/>
      <c r="AB444" s="305" t="s">
        <v>37</v>
      </c>
      <c r="AC444" s="306"/>
      <c r="AD444" s="307"/>
    </row>
    <row r="445" spans="2:30" ht="15">
      <c r="B445" s="308" t="s">
        <v>772</v>
      </c>
      <c r="C445" s="306"/>
      <c r="D445" s="307"/>
      <c r="E445" s="11" t="s">
        <v>29</v>
      </c>
      <c r="F445" s="308" t="s">
        <v>895</v>
      </c>
      <c r="G445" s="306"/>
      <c r="H445" s="306"/>
      <c r="I445" s="307"/>
      <c r="J445" s="305">
        <v>68781</v>
      </c>
      <c r="K445" s="306"/>
      <c r="L445" s="307"/>
      <c r="M445" s="308" t="s">
        <v>35</v>
      </c>
      <c r="N445" s="306"/>
      <c r="O445" s="307"/>
      <c r="P445" s="308" t="s">
        <v>896</v>
      </c>
      <c r="Q445" s="306"/>
      <c r="R445" s="306"/>
      <c r="S445" s="306"/>
      <c r="T445" s="307"/>
      <c r="U445" s="309">
        <v>0</v>
      </c>
      <c r="V445" s="306"/>
      <c r="W445" s="307"/>
      <c r="X445" s="309">
        <v>21875200</v>
      </c>
      <c r="Y445" s="306"/>
      <c r="Z445" s="306"/>
      <c r="AA445" s="307"/>
      <c r="AB445" s="305" t="s">
        <v>37</v>
      </c>
      <c r="AC445" s="306"/>
      <c r="AD445" s="307"/>
    </row>
    <row r="446" spans="2:30" ht="15">
      <c r="B446" s="308" t="s">
        <v>772</v>
      </c>
      <c r="C446" s="306"/>
      <c r="D446" s="307"/>
      <c r="E446" s="11" t="s">
        <v>29</v>
      </c>
      <c r="F446" s="308" t="s">
        <v>897</v>
      </c>
      <c r="G446" s="306"/>
      <c r="H446" s="306"/>
      <c r="I446" s="307"/>
      <c r="J446" s="305">
        <v>68782</v>
      </c>
      <c r="K446" s="306"/>
      <c r="L446" s="307"/>
      <c r="M446" s="308" t="s">
        <v>35</v>
      </c>
      <c r="N446" s="306"/>
      <c r="O446" s="307"/>
      <c r="P446" s="308" t="s">
        <v>898</v>
      </c>
      <c r="Q446" s="306"/>
      <c r="R446" s="306"/>
      <c r="S446" s="306"/>
      <c r="T446" s="307"/>
      <c r="U446" s="309">
        <v>0</v>
      </c>
      <c r="V446" s="306"/>
      <c r="W446" s="307"/>
      <c r="X446" s="309">
        <v>18024500</v>
      </c>
      <c r="Y446" s="306"/>
      <c r="Z446" s="306"/>
      <c r="AA446" s="307"/>
      <c r="AB446" s="305" t="s">
        <v>37</v>
      </c>
      <c r="AC446" s="306"/>
      <c r="AD446" s="307"/>
    </row>
    <row r="447" spans="2:30" ht="15">
      <c r="B447" s="308" t="s">
        <v>772</v>
      </c>
      <c r="C447" s="306"/>
      <c r="D447" s="307"/>
      <c r="E447" s="11" t="s">
        <v>29</v>
      </c>
      <c r="F447" s="308" t="s">
        <v>899</v>
      </c>
      <c r="G447" s="306"/>
      <c r="H447" s="306"/>
      <c r="I447" s="307"/>
      <c r="J447" s="305">
        <v>68783</v>
      </c>
      <c r="K447" s="306"/>
      <c r="L447" s="307"/>
      <c r="M447" s="308" t="s">
        <v>35</v>
      </c>
      <c r="N447" s="306"/>
      <c r="O447" s="307"/>
      <c r="P447" s="308" t="s">
        <v>900</v>
      </c>
      <c r="Q447" s="306"/>
      <c r="R447" s="306"/>
      <c r="S447" s="306"/>
      <c r="T447" s="307"/>
      <c r="U447" s="309">
        <v>0</v>
      </c>
      <c r="V447" s="306"/>
      <c r="W447" s="307"/>
      <c r="X447" s="309">
        <v>17849500</v>
      </c>
      <c r="Y447" s="306"/>
      <c r="Z447" s="306"/>
      <c r="AA447" s="307"/>
      <c r="AB447" s="305" t="s">
        <v>37</v>
      </c>
      <c r="AC447" s="306"/>
      <c r="AD447" s="307"/>
    </row>
    <row r="448" spans="2:30" ht="15">
      <c r="B448" s="308" t="s">
        <v>772</v>
      </c>
      <c r="C448" s="306"/>
      <c r="D448" s="307"/>
      <c r="E448" s="11" t="s">
        <v>29</v>
      </c>
      <c r="F448" s="308" t="s">
        <v>901</v>
      </c>
      <c r="G448" s="306"/>
      <c r="H448" s="306"/>
      <c r="I448" s="307"/>
      <c r="J448" s="305">
        <v>68784</v>
      </c>
      <c r="K448" s="306"/>
      <c r="L448" s="307"/>
      <c r="M448" s="308" t="s">
        <v>35</v>
      </c>
      <c r="N448" s="306"/>
      <c r="O448" s="307"/>
      <c r="P448" s="308" t="s">
        <v>902</v>
      </c>
      <c r="Q448" s="306"/>
      <c r="R448" s="306"/>
      <c r="S448" s="306"/>
      <c r="T448" s="307"/>
      <c r="U448" s="309">
        <v>0</v>
      </c>
      <c r="V448" s="306"/>
      <c r="W448" s="307"/>
      <c r="X448" s="309">
        <v>32976200</v>
      </c>
      <c r="Y448" s="306"/>
      <c r="Z448" s="306"/>
      <c r="AA448" s="307"/>
      <c r="AB448" s="305" t="s">
        <v>37</v>
      </c>
      <c r="AC448" s="306"/>
      <c r="AD448" s="307"/>
    </row>
    <row r="449" spans="2:30" ht="15">
      <c r="B449" s="308" t="s">
        <v>772</v>
      </c>
      <c r="C449" s="306"/>
      <c r="D449" s="307"/>
      <c r="E449" s="11" t="s">
        <v>29</v>
      </c>
      <c r="F449" s="308" t="s">
        <v>903</v>
      </c>
      <c r="G449" s="306"/>
      <c r="H449" s="306"/>
      <c r="I449" s="307"/>
      <c r="J449" s="305">
        <v>68785</v>
      </c>
      <c r="K449" s="306"/>
      <c r="L449" s="307"/>
      <c r="M449" s="308" t="s">
        <v>35</v>
      </c>
      <c r="N449" s="306"/>
      <c r="O449" s="307"/>
      <c r="P449" s="308" t="s">
        <v>904</v>
      </c>
      <c r="Q449" s="306"/>
      <c r="R449" s="306"/>
      <c r="S449" s="306"/>
      <c r="T449" s="307"/>
      <c r="U449" s="309">
        <v>0</v>
      </c>
      <c r="V449" s="306"/>
      <c r="W449" s="307"/>
      <c r="X449" s="309">
        <v>53440600</v>
      </c>
      <c r="Y449" s="306"/>
      <c r="Z449" s="306"/>
      <c r="AA449" s="307"/>
      <c r="AB449" s="305" t="s">
        <v>37</v>
      </c>
      <c r="AC449" s="306"/>
      <c r="AD449" s="307"/>
    </row>
    <row r="450" spans="2:30" ht="15">
      <c r="B450" s="308" t="s">
        <v>772</v>
      </c>
      <c r="C450" s="306"/>
      <c r="D450" s="307"/>
      <c r="E450" s="11" t="s">
        <v>29</v>
      </c>
      <c r="F450" s="308" t="s">
        <v>905</v>
      </c>
      <c r="G450" s="306"/>
      <c r="H450" s="306"/>
      <c r="I450" s="307"/>
      <c r="J450" s="305">
        <v>68786</v>
      </c>
      <c r="K450" s="306"/>
      <c r="L450" s="307"/>
      <c r="M450" s="308" t="s">
        <v>35</v>
      </c>
      <c r="N450" s="306"/>
      <c r="O450" s="307"/>
      <c r="P450" s="308" t="s">
        <v>906</v>
      </c>
      <c r="Q450" s="306"/>
      <c r="R450" s="306"/>
      <c r="S450" s="306"/>
      <c r="T450" s="307"/>
      <c r="U450" s="309">
        <v>0</v>
      </c>
      <c r="V450" s="306"/>
      <c r="W450" s="307"/>
      <c r="X450" s="309">
        <v>34022600</v>
      </c>
      <c r="Y450" s="306"/>
      <c r="Z450" s="306"/>
      <c r="AA450" s="307"/>
      <c r="AB450" s="305" t="s">
        <v>37</v>
      </c>
      <c r="AC450" s="306"/>
      <c r="AD450" s="307"/>
    </row>
    <row r="451" spans="2:30" ht="15">
      <c r="B451" s="308" t="s">
        <v>772</v>
      </c>
      <c r="C451" s="306"/>
      <c r="D451" s="307"/>
      <c r="E451" s="11" t="s">
        <v>29</v>
      </c>
      <c r="F451" s="308" t="s">
        <v>907</v>
      </c>
      <c r="G451" s="306"/>
      <c r="H451" s="306"/>
      <c r="I451" s="307"/>
      <c r="J451" s="305">
        <v>68787</v>
      </c>
      <c r="K451" s="306"/>
      <c r="L451" s="307"/>
      <c r="M451" s="308" t="s">
        <v>35</v>
      </c>
      <c r="N451" s="306"/>
      <c r="O451" s="307"/>
      <c r="P451" s="308" t="s">
        <v>908</v>
      </c>
      <c r="Q451" s="306"/>
      <c r="R451" s="306"/>
      <c r="S451" s="306"/>
      <c r="T451" s="307"/>
      <c r="U451" s="309">
        <v>0</v>
      </c>
      <c r="V451" s="306"/>
      <c r="W451" s="307"/>
      <c r="X451" s="309">
        <v>150400</v>
      </c>
      <c r="Y451" s="306"/>
      <c r="Z451" s="306"/>
      <c r="AA451" s="307"/>
      <c r="AB451" s="305" t="s">
        <v>37</v>
      </c>
      <c r="AC451" s="306"/>
      <c r="AD451" s="307"/>
    </row>
    <row r="452" spans="2:30" ht="15">
      <c r="B452" s="308" t="s">
        <v>772</v>
      </c>
      <c r="C452" s="306"/>
      <c r="D452" s="307"/>
      <c r="E452" s="11" t="s">
        <v>29</v>
      </c>
      <c r="F452" s="308" t="s">
        <v>909</v>
      </c>
      <c r="G452" s="306"/>
      <c r="H452" s="306"/>
      <c r="I452" s="307"/>
      <c r="J452" s="305">
        <v>68788</v>
      </c>
      <c r="K452" s="306"/>
      <c r="L452" s="307"/>
      <c r="M452" s="308" t="s">
        <v>35</v>
      </c>
      <c r="N452" s="306"/>
      <c r="O452" s="307"/>
      <c r="P452" s="308" t="s">
        <v>910</v>
      </c>
      <c r="Q452" s="306"/>
      <c r="R452" s="306"/>
      <c r="S452" s="306"/>
      <c r="T452" s="307"/>
      <c r="U452" s="309">
        <v>0</v>
      </c>
      <c r="V452" s="306"/>
      <c r="W452" s="307"/>
      <c r="X452" s="309">
        <v>1148500</v>
      </c>
      <c r="Y452" s="306"/>
      <c r="Z452" s="306"/>
      <c r="AA452" s="307"/>
      <c r="AB452" s="305" t="s">
        <v>37</v>
      </c>
      <c r="AC452" s="306"/>
      <c r="AD452" s="307"/>
    </row>
    <row r="453" spans="2:30" ht="15">
      <c r="B453" s="308" t="s">
        <v>772</v>
      </c>
      <c r="C453" s="306"/>
      <c r="D453" s="307"/>
      <c r="E453" s="11" t="s">
        <v>29</v>
      </c>
      <c r="F453" s="308" t="s">
        <v>911</v>
      </c>
      <c r="G453" s="306"/>
      <c r="H453" s="306"/>
      <c r="I453" s="307"/>
      <c r="J453" s="305">
        <v>68789</v>
      </c>
      <c r="K453" s="306"/>
      <c r="L453" s="307"/>
      <c r="M453" s="308" t="s">
        <v>35</v>
      </c>
      <c r="N453" s="306"/>
      <c r="O453" s="307"/>
      <c r="P453" s="308" t="s">
        <v>912</v>
      </c>
      <c r="Q453" s="306"/>
      <c r="R453" s="306"/>
      <c r="S453" s="306"/>
      <c r="T453" s="307"/>
      <c r="U453" s="309">
        <v>0</v>
      </c>
      <c r="V453" s="306"/>
      <c r="W453" s="307"/>
      <c r="X453" s="309">
        <v>8035600</v>
      </c>
      <c r="Y453" s="306"/>
      <c r="Z453" s="306"/>
      <c r="AA453" s="307"/>
      <c r="AB453" s="305" t="s">
        <v>37</v>
      </c>
      <c r="AC453" s="306"/>
      <c r="AD453" s="307"/>
    </row>
    <row r="454" spans="2:30" ht="15">
      <c r="B454" s="308" t="s">
        <v>772</v>
      </c>
      <c r="C454" s="306"/>
      <c r="D454" s="307"/>
      <c r="E454" s="11" t="s">
        <v>29</v>
      </c>
      <c r="F454" s="308" t="s">
        <v>913</v>
      </c>
      <c r="G454" s="306"/>
      <c r="H454" s="306"/>
      <c r="I454" s="307"/>
      <c r="J454" s="305">
        <v>68790</v>
      </c>
      <c r="K454" s="306"/>
      <c r="L454" s="307"/>
      <c r="M454" s="308" t="s">
        <v>35</v>
      </c>
      <c r="N454" s="306"/>
      <c r="O454" s="307"/>
      <c r="P454" s="308" t="s">
        <v>914</v>
      </c>
      <c r="Q454" s="306"/>
      <c r="R454" s="306"/>
      <c r="S454" s="306"/>
      <c r="T454" s="307"/>
      <c r="U454" s="309">
        <v>0</v>
      </c>
      <c r="V454" s="306"/>
      <c r="W454" s="307"/>
      <c r="X454" s="309">
        <v>2314600</v>
      </c>
      <c r="Y454" s="306"/>
      <c r="Z454" s="306"/>
      <c r="AA454" s="307"/>
      <c r="AB454" s="305" t="s">
        <v>37</v>
      </c>
      <c r="AC454" s="306"/>
      <c r="AD454" s="307"/>
    </row>
    <row r="455" spans="2:30" ht="15">
      <c r="B455" s="308" t="s">
        <v>772</v>
      </c>
      <c r="C455" s="306"/>
      <c r="D455" s="307"/>
      <c r="E455" s="11" t="s">
        <v>29</v>
      </c>
      <c r="F455" s="308" t="s">
        <v>915</v>
      </c>
      <c r="G455" s="306"/>
      <c r="H455" s="306"/>
      <c r="I455" s="307"/>
      <c r="J455" s="305">
        <v>68791</v>
      </c>
      <c r="K455" s="306"/>
      <c r="L455" s="307"/>
      <c r="M455" s="308" t="s">
        <v>35</v>
      </c>
      <c r="N455" s="306"/>
      <c r="O455" s="307"/>
      <c r="P455" s="308" t="s">
        <v>916</v>
      </c>
      <c r="Q455" s="306"/>
      <c r="R455" s="306"/>
      <c r="S455" s="306"/>
      <c r="T455" s="307"/>
      <c r="U455" s="309">
        <v>0</v>
      </c>
      <c r="V455" s="306"/>
      <c r="W455" s="307"/>
      <c r="X455" s="309">
        <v>163700</v>
      </c>
      <c r="Y455" s="306"/>
      <c r="Z455" s="306"/>
      <c r="AA455" s="307"/>
      <c r="AB455" s="305" t="s">
        <v>37</v>
      </c>
      <c r="AC455" s="306"/>
      <c r="AD455" s="307"/>
    </row>
    <row r="456" spans="2:30" ht="15">
      <c r="B456" s="308" t="s">
        <v>772</v>
      </c>
      <c r="C456" s="306"/>
      <c r="D456" s="307"/>
      <c r="E456" s="11" t="s">
        <v>29</v>
      </c>
      <c r="F456" s="308" t="s">
        <v>917</v>
      </c>
      <c r="G456" s="306"/>
      <c r="H456" s="306"/>
      <c r="I456" s="307"/>
      <c r="J456" s="305">
        <v>68792</v>
      </c>
      <c r="K456" s="306"/>
      <c r="L456" s="307"/>
      <c r="M456" s="308" t="s">
        <v>35</v>
      </c>
      <c r="N456" s="306"/>
      <c r="O456" s="307"/>
      <c r="P456" s="308" t="s">
        <v>918</v>
      </c>
      <c r="Q456" s="306"/>
      <c r="R456" s="306"/>
      <c r="S456" s="306"/>
      <c r="T456" s="307"/>
      <c r="U456" s="309">
        <v>0</v>
      </c>
      <c r="V456" s="306"/>
      <c r="W456" s="307"/>
      <c r="X456" s="309">
        <v>323200</v>
      </c>
      <c r="Y456" s="306"/>
      <c r="Z456" s="306"/>
      <c r="AA456" s="307"/>
      <c r="AB456" s="305" t="s">
        <v>37</v>
      </c>
      <c r="AC456" s="306"/>
      <c r="AD456" s="307"/>
    </row>
    <row r="457" spans="2:30" ht="15">
      <c r="B457" s="308" t="s">
        <v>772</v>
      </c>
      <c r="C457" s="306"/>
      <c r="D457" s="307"/>
      <c r="E457" s="11" t="s">
        <v>29</v>
      </c>
      <c r="F457" s="308" t="s">
        <v>919</v>
      </c>
      <c r="G457" s="306"/>
      <c r="H457" s="306"/>
      <c r="I457" s="307"/>
      <c r="J457" s="305">
        <v>68793</v>
      </c>
      <c r="K457" s="306"/>
      <c r="L457" s="307"/>
      <c r="M457" s="308" t="s">
        <v>35</v>
      </c>
      <c r="N457" s="306"/>
      <c r="O457" s="307"/>
      <c r="P457" s="308" t="s">
        <v>920</v>
      </c>
      <c r="Q457" s="306"/>
      <c r="R457" s="306"/>
      <c r="S457" s="306"/>
      <c r="T457" s="307"/>
      <c r="U457" s="309">
        <v>0</v>
      </c>
      <c r="V457" s="306"/>
      <c r="W457" s="307"/>
      <c r="X457" s="309">
        <v>1855700</v>
      </c>
      <c r="Y457" s="306"/>
      <c r="Z457" s="306"/>
      <c r="AA457" s="307"/>
      <c r="AB457" s="305" t="s">
        <v>37</v>
      </c>
      <c r="AC457" s="306"/>
      <c r="AD457" s="307"/>
    </row>
    <row r="458" spans="2:30" ht="15">
      <c r="B458" s="308" t="s">
        <v>772</v>
      </c>
      <c r="C458" s="306"/>
      <c r="D458" s="307"/>
      <c r="E458" s="11" t="s">
        <v>29</v>
      </c>
      <c r="F458" s="308" t="s">
        <v>921</v>
      </c>
      <c r="G458" s="306"/>
      <c r="H458" s="306"/>
      <c r="I458" s="307"/>
      <c r="J458" s="305">
        <v>68794</v>
      </c>
      <c r="K458" s="306"/>
      <c r="L458" s="307"/>
      <c r="M458" s="308" t="s">
        <v>35</v>
      </c>
      <c r="N458" s="306"/>
      <c r="O458" s="307"/>
      <c r="P458" s="308" t="s">
        <v>922</v>
      </c>
      <c r="Q458" s="306"/>
      <c r="R458" s="306"/>
      <c r="S458" s="306"/>
      <c r="T458" s="307"/>
      <c r="U458" s="309">
        <v>0</v>
      </c>
      <c r="V458" s="306"/>
      <c r="W458" s="307"/>
      <c r="X458" s="309">
        <v>8875400</v>
      </c>
      <c r="Y458" s="306"/>
      <c r="Z458" s="306"/>
      <c r="AA458" s="307"/>
      <c r="AB458" s="305" t="s">
        <v>37</v>
      </c>
      <c r="AC458" s="306"/>
      <c r="AD458" s="307"/>
    </row>
    <row r="459" spans="2:30" ht="15">
      <c r="B459" s="308" t="s">
        <v>772</v>
      </c>
      <c r="C459" s="306"/>
      <c r="D459" s="307"/>
      <c r="E459" s="11" t="s">
        <v>29</v>
      </c>
      <c r="F459" s="308" t="s">
        <v>923</v>
      </c>
      <c r="G459" s="306"/>
      <c r="H459" s="306"/>
      <c r="I459" s="307"/>
      <c r="J459" s="305">
        <v>68795</v>
      </c>
      <c r="K459" s="306"/>
      <c r="L459" s="307"/>
      <c r="M459" s="308" t="s">
        <v>35</v>
      </c>
      <c r="N459" s="306"/>
      <c r="O459" s="307"/>
      <c r="P459" s="308" t="s">
        <v>924</v>
      </c>
      <c r="Q459" s="306"/>
      <c r="R459" s="306"/>
      <c r="S459" s="306"/>
      <c r="T459" s="307"/>
      <c r="U459" s="309">
        <v>0</v>
      </c>
      <c r="V459" s="306"/>
      <c r="W459" s="307"/>
      <c r="X459" s="309">
        <v>14598600</v>
      </c>
      <c r="Y459" s="306"/>
      <c r="Z459" s="306"/>
      <c r="AA459" s="307"/>
      <c r="AB459" s="305" t="s">
        <v>37</v>
      </c>
      <c r="AC459" s="306"/>
      <c r="AD459" s="307"/>
    </row>
    <row r="460" spans="2:30" ht="15">
      <c r="B460" s="308" t="s">
        <v>772</v>
      </c>
      <c r="C460" s="306"/>
      <c r="D460" s="307"/>
      <c r="E460" s="11" t="s">
        <v>29</v>
      </c>
      <c r="F460" s="308" t="s">
        <v>925</v>
      </c>
      <c r="G460" s="306"/>
      <c r="H460" s="306"/>
      <c r="I460" s="307"/>
      <c r="J460" s="305">
        <v>68796</v>
      </c>
      <c r="K460" s="306"/>
      <c r="L460" s="307"/>
      <c r="M460" s="308" t="s">
        <v>35</v>
      </c>
      <c r="N460" s="306"/>
      <c r="O460" s="307"/>
      <c r="P460" s="308" t="s">
        <v>926</v>
      </c>
      <c r="Q460" s="306"/>
      <c r="R460" s="306"/>
      <c r="S460" s="306"/>
      <c r="T460" s="307"/>
      <c r="U460" s="309">
        <v>0</v>
      </c>
      <c r="V460" s="306"/>
      <c r="W460" s="307"/>
      <c r="X460" s="309">
        <v>10232200</v>
      </c>
      <c r="Y460" s="306"/>
      <c r="Z460" s="306"/>
      <c r="AA460" s="307"/>
      <c r="AB460" s="305" t="s">
        <v>37</v>
      </c>
      <c r="AC460" s="306"/>
      <c r="AD460" s="307"/>
    </row>
    <row r="461" spans="2:30" ht="15">
      <c r="B461" s="308" t="s">
        <v>772</v>
      </c>
      <c r="C461" s="306"/>
      <c r="D461" s="307"/>
      <c r="E461" s="11" t="s">
        <v>29</v>
      </c>
      <c r="F461" s="308" t="s">
        <v>927</v>
      </c>
      <c r="G461" s="306"/>
      <c r="H461" s="306"/>
      <c r="I461" s="307"/>
      <c r="J461" s="305">
        <v>68797</v>
      </c>
      <c r="K461" s="306"/>
      <c r="L461" s="307"/>
      <c r="M461" s="308" t="s">
        <v>35</v>
      </c>
      <c r="N461" s="306"/>
      <c r="O461" s="307"/>
      <c r="P461" s="308" t="s">
        <v>928</v>
      </c>
      <c r="Q461" s="306"/>
      <c r="R461" s="306"/>
      <c r="S461" s="306"/>
      <c r="T461" s="307"/>
      <c r="U461" s="309">
        <v>0</v>
      </c>
      <c r="V461" s="306"/>
      <c r="W461" s="307"/>
      <c r="X461" s="309">
        <v>10511600</v>
      </c>
      <c r="Y461" s="306"/>
      <c r="Z461" s="306"/>
      <c r="AA461" s="307"/>
      <c r="AB461" s="305" t="s">
        <v>37</v>
      </c>
      <c r="AC461" s="306"/>
      <c r="AD461" s="307"/>
    </row>
    <row r="462" spans="2:30" ht="15">
      <c r="B462" s="308" t="s">
        <v>772</v>
      </c>
      <c r="C462" s="306"/>
      <c r="D462" s="307"/>
      <c r="E462" s="11" t="s">
        <v>29</v>
      </c>
      <c r="F462" s="308" t="s">
        <v>929</v>
      </c>
      <c r="G462" s="306"/>
      <c r="H462" s="306"/>
      <c r="I462" s="307"/>
      <c r="J462" s="305">
        <v>68798</v>
      </c>
      <c r="K462" s="306"/>
      <c r="L462" s="307"/>
      <c r="M462" s="308" t="s">
        <v>35</v>
      </c>
      <c r="N462" s="306"/>
      <c r="O462" s="307"/>
      <c r="P462" s="308" t="s">
        <v>930</v>
      </c>
      <c r="Q462" s="306"/>
      <c r="R462" s="306"/>
      <c r="S462" s="306"/>
      <c r="T462" s="307"/>
      <c r="U462" s="309">
        <v>0</v>
      </c>
      <c r="V462" s="306"/>
      <c r="W462" s="307"/>
      <c r="X462" s="309">
        <v>3600500</v>
      </c>
      <c r="Y462" s="306"/>
      <c r="Z462" s="306"/>
      <c r="AA462" s="307"/>
      <c r="AB462" s="305" t="s">
        <v>37</v>
      </c>
      <c r="AC462" s="306"/>
      <c r="AD462" s="307"/>
    </row>
    <row r="463" spans="2:30" ht="15">
      <c r="B463" s="308" t="s">
        <v>772</v>
      </c>
      <c r="C463" s="306"/>
      <c r="D463" s="307"/>
      <c r="E463" s="11" t="s">
        <v>29</v>
      </c>
      <c r="F463" s="308" t="s">
        <v>931</v>
      </c>
      <c r="G463" s="306"/>
      <c r="H463" s="306"/>
      <c r="I463" s="307"/>
      <c r="J463" s="305">
        <v>68799</v>
      </c>
      <c r="K463" s="306"/>
      <c r="L463" s="307"/>
      <c r="M463" s="308" t="s">
        <v>35</v>
      </c>
      <c r="N463" s="306"/>
      <c r="O463" s="307"/>
      <c r="P463" s="308" t="s">
        <v>932</v>
      </c>
      <c r="Q463" s="306"/>
      <c r="R463" s="306"/>
      <c r="S463" s="306"/>
      <c r="T463" s="307"/>
      <c r="U463" s="309">
        <v>0</v>
      </c>
      <c r="V463" s="306"/>
      <c r="W463" s="307"/>
      <c r="X463" s="309">
        <v>2084200</v>
      </c>
      <c r="Y463" s="306"/>
      <c r="Z463" s="306"/>
      <c r="AA463" s="307"/>
      <c r="AB463" s="305" t="s">
        <v>37</v>
      </c>
      <c r="AC463" s="306"/>
      <c r="AD463" s="307"/>
    </row>
    <row r="464" spans="2:30" ht="15">
      <c r="B464" s="308" t="s">
        <v>772</v>
      </c>
      <c r="C464" s="306"/>
      <c r="D464" s="307"/>
      <c r="E464" s="11" t="s">
        <v>29</v>
      </c>
      <c r="F464" s="308" t="s">
        <v>933</v>
      </c>
      <c r="G464" s="306"/>
      <c r="H464" s="306"/>
      <c r="I464" s="307"/>
      <c r="J464" s="305">
        <v>68800</v>
      </c>
      <c r="K464" s="306"/>
      <c r="L464" s="307"/>
      <c r="M464" s="308" t="s">
        <v>35</v>
      </c>
      <c r="N464" s="306"/>
      <c r="O464" s="307"/>
      <c r="P464" s="308" t="s">
        <v>934</v>
      </c>
      <c r="Q464" s="306"/>
      <c r="R464" s="306"/>
      <c r="S464" s="306"/>
      <c r="T464" s="307"/>
      <c r="U464" s="309">
        <v>0</v>
      </c>
      <c r="V464" s="306"/>
      <c r="W464" s="307"/>
      <c r="X464" s="309">
        <v>2761200</v>
      </c>
      <c r="Y464" s="306"/>
      <c r="Z464" s="306"/>
      <c r="AA464" s="307"/>
      <c r="AB464" s="305" t="s">
        <v>37</v>
      </c>
      <c r="AC464" s="306"/>
      <c r="AD464" s="307"/>
    </row>
    <row r="465" spans="2:30" ht="15">
      <c r="B465" s="308" t="s">
        <v>772</v>
      </c>
      <c r="C465" s="306"/>
      <c r="D465" s="307"/>
      <c r="E465" s="11" t="s">
        <v>29</v>
      </c>
      <c r="F465" s="308" t="s">
        <v>935</v>
      </c>
      <c r="G465" s="306"/>
      <c r="H465" s="306"/>
      <c r="I465" s="307"/>
      <c r="J465" s="305">
        <v>68801</v>
      </c>
      <c r="K465" s="306"/>
      <c r="L465" s="307"/>
      <c r="M465" s="308" t="s">
        <v>35</v>
      </c>
      <c r="N465" s="306"/>
      <c r="O465" s="307"/>
      <c r="P465" s="308" t="s">
        <v>936</v>
      </c>
      <c r="Q465" s="306"/>
      <c r="R465" s="306"/>
      <c r="S465" s="306"/>
      <c r="T465" s="307"/>
      <c r="U465" s="309">
        <v>0</v>
      </c>
      <c r="V465" s="306"/>
      <c r="W465" s="307"/>
      <c r="X465" s="309">
        <v>3765700</v>
      </c>
      <c r="Y465" s="306"/>
      <c r="Z465" s="306"/>
      <c r="AA465" s="307"/>
      <c r="AB465" s="305" t="s">
        <v>37</v>
      </c>
      <c r="AC465" s="306"/>
      <c r="AD465" s="307"/>
    </row>
    <row r="466" spans="2:30" ht="15">
      <c r="B466" s="308" t="s">
        <v>772</v>
      </c>
      <c r="C466" s="306"/>
      <c r="D466" s="307"/>
      <c r="E466" s="11" t="s">
        <v>29</v>
      </c>
      <c r="F466" s="308" t="s">
        <v>937</v>
      </c>
      <c r="G466" s="306"/>
      <c r="H466" s="306"/>
      <c r="I466" s="307"/>
      <c r="J466" s="305">
        <v>68802</v>
      </c>
      <c r="K466" s="306"/>
      <c r="L466" s="307"/>
      <c r="M466" s="308" t="s">
        <v>35</v>
      </c>
      <c r="N466" s="306"/>
      <c r="O466" s="307"/>
      <c r="P466" s="308" t="s">
        <v>938</v>
      </c>
      <c r="Q466" s="306"/>
      <c r="R466" s="306"/>
      <c r="S466" s="306"/>
      <c r="T466" s="307"/>
      <c r="U466" s="309">
        <v>0</v>
      </c>
      <c r="V466" s="306"/>
      <c r="W466" s="307"/>
      <c r="X466" s="309">
        <v>5967800</v>
      </c>
      <c r="Y466" s="306"/>
      <c r="Z466" s="306"/>
      <c r="AA466" s="307"/>
      <c r="AB466" s="305" t="s">
        <v>37</v>
      </c>
      <c r="AC466" s="306"/>
      <c r="AD466" s="307"/>
    </row>
    <row r="467" spans="2:30" ht="15">
      <c r="B467" s="308" t="s">
        <v>772</v>
      </c>
      <c r="C467" s="306"/>
      <c r="D467" s="307"/>
      <c r="E467" s="11" t="s">
        <v>29</v>
      </c>
      <c r="F467" s="308" t="s">
        <v>939</v>
      </c>
      <c r="G467" s="306"/>
      <c r="H467" s="306"/>
      <c r="I467" s="307"/>
      <c r="J467" s="305">
        <v>68803</v>
      </c>
      <c r="K467" s="306"/>
      <c r="L467" s="307"/>
      <c r="M467" s="308" t="s">
        <v>35</v>
      </c>
      <c r="N467" s="306"/>
      <c r="O467" s="307"/>
      <c r="P467" s="308" t="s">
        <v>940</v>
      </c>
      <c r="Q467" s="306"/>
      <c r="R467" s="306"/>
      <c r="S467" s="306"/>
      <c r="T467" s="307"/>
      <c r="U467" s="309">
        <v>0</v>
      </c>
      <c r="V467" s="306"/>
      <c r="W467" s="307"/>
      <c r="X467" s="309">
        <v>8884700</v>
      </c>
      <c r="Y467" s="306"/>
      <c r="Z467" s="306"/>
      <c r="AA467" s="307"/>
      <c r="AB467" s="305" t="s">
        <v>37</v>
      </c>
      <c r="AC467" s="306"/>
      <c r="AD467" s="307"/>
    </row>
    <row r="468" spans="2:30" ht="15">
      <c r="B468" s="308" t="s">
        <v>772</v>
      </c>
      <c r="C468" s="306"/>
      <c r="D468" s="307"/>
      <c r="E468" s="11" t="s">
        <v>29</v>
      </c>
      <c r="F468" s="308" t="s">
        <v>941</v>
      </c>
      <c r="G468" s="306"/>
      <c r="H468" s="306"/>
      <c r="I468" s="307"/>
      <c r="J468" s="305">
        <v>68804</v>
      </c>
      <c r="K468" s="306"/>
      <c r="L468" s="307"/>
      <c r="M468" s="308" t="s">
        <v>35</v>
      </c>
      <c r="N468" s="306"/>
      <c r="O468" s="307"/>
      <c r="P468" s="308" t="s">
        <v>942</v>
      </c>
      <c r="Q468" s="306"/>
      <c r="R468" s="306"/>
      <c r="S468" s="306"/>
      <c r="T468" s="307"/>
      <c r="U468" s="309">
        <v>0</v>
      </c>
      <c r="V468" s="306"/>
      <c r="W468" s="307"/>
      <c r="X468" s="309">
        <v>4771000</v>
      </c>
      <c r="Y468" s="306"/>
      <c r="Z468" s="306"/>
      <c r="AA468" s="307"/>
      <c r="AB468" s="305" t="s">
        <v>37</v>
      </c>
      <c r="AC468" s="306"/>
      <c r="AD468" s="307"/>
    </row>
    <row r="469" spans="2:30" ht="15">
      <c r="B469" s="308" t="s">
        <v>772</v>
      </c>
      <c r="C469" s="306"/>
      <c r="D469" s="307"/>
      <c r="E469" s="11" t="s">
        <v>29</v>
      </c>
      <c r="F469" s="308" t="s">
        <v>943</v>
      </c>
      <c r="G469" s="306"/>
      <c r="H469" s="306"/>
      <c r="I469" s="307"/>
      <c r="J469" s="305">
        <v>68805</v>
      </c>
      <c r="K469" s="306"/>
      <c r="L469" s="307"/>
      <c r="M469" s="308" t="s">
        <v>35</v>
      </c>
      <c r="N469" s="306"/>
      <c r="O469" s="307"/>
      <c r="P469" s="308" t="s">
        <v>944</v>
      </c>
      <c r="Q469" s="306"/>
      <c r="R469" s="306"/>
      <c r="S469" s="306"/>
      <c r="T469" s="307"/>
      <c r="U469" s="309">
        <v>0</v>
      </c>
      <c r="V469" s="306"/>
      <c r="W469" s="307"/>
      <c r="X469" s="309">
        <v>2763400</v>
      </c>
      <c r="Y469" s="306"/>
      <c r="Z469" s="306"/>
      <c r="AA469" s="307"/>
      <c r="AB469" s="305" t="s">
        <v>37</v>
      </c>
      <c r="AC469" s="306"/>
      <c r="AD469" s="307"/>
    </row>
    <row r="470" spans="2:30" ht="15">
      <c r="B470" s="308" t="s">
        <v>772</v>
      </c>
      <c r="C470" s="306"/>
      <c r="D470" s="307"/>
      <c r="E470" s="11" t="s">
        <v>29</v>
      </c>
      <c r="F470" s="308" t="s">
        <v>945</v>
      </c>
      <c r="G470" s="306"/>
      <c r="H470" s="306"/>
      <c r="I470" s="307"/>
      <c r="J470" s="305">
        <v>68806</v>
      </c>
      <c r="K470" s="306"/>
      <c r="L470" s="307"/>
      <c r="M470" s="308" t="s">
        <v>35</v>
      </c>
      <c r="N470" s="306"/>
      <c r="O470" s="307"/>
      <c r="P470" s="308" t="s">
        <v>946</v>
      </c>
      <c r="Q470" s="306"/>
      <c r="R470" s="306"/>
      <c r="S470" s="306"/>
      <c r="T470" s="307"/>
      <c r="U470" s="309">
        <v>0</v>
      </c>
      <c r="V470" s="306"/>
      <c r="W470" s="307"/>
      <c r="X470" s="309">
        <v>1117400</v>
      </c>
      <c r="Y470" s="306"/>
      <c r="Z470" s="306"/>
      <c r="AA470" s="307"/>
      <c r="AB470" s="305" t="s">
        <v>37</v>
      </c>
      <c r="AC470" s="306"/>
      <c r="AD470" s="307"/>
    </row>
    <row r="471" spans="2:30" ht="15">
      <c r="B471" s="308" t="s">
        <v>772</v>
      </c>
      <c r="C471" s="306"/>
      <c r="D471" s="307"/>
      <c r="E471" s="11" t="s">
        <v>29</v>
      </c>
      <c r="F471" s="308" t="s">
        <v>947</v>
      </c>
      <c r="G471" s="306"/>
      <c r="H471" s="306"/>
      <c r="I471" s="307"/>
      <c r="J471" s="305">
        <v>68807</v>
      </c>
      <c r="K471" s="306"/>
      <c r="L471" s="307"/>
      <c r="M471" s="308" t="s">
        <v>35</v>
      </c>
      <c r="N471" s="306"/>
      <c r="O471" s="307"/>
      <c r="P471" s="308" t="s">
        <v>948</v>
      </c>
      <c r="Q471" s="306"/>
      <c r="R471" s="306"/>
      <c r="S471" s="306"/>
      <c r="T471" s="307"/>
      <c r="U471" s="309">
        <v>0</v>
      </c>
      <c r="V471" s="306"/>
      <c r="W471" s="307"/>
      <c r="X471" s="309">
        <v>5096300</v>
      </c>
      <c r="Y471" s="306"/>
      <c r="Z471" s="306"/>
      <c r="AA471" s="307"/>
      <c r="AB471" s="305" t="s">
        <v>37</v>
      </c>
      <c r="AC471" s="306"/>
      <c r="AD471" s="307"/>
    </row>
    <row r="472" spans="2:30" ht="15">
      <c r="B472" s="308" t="s">
        <v>772</v>
      </c>
      <c r="C472" s="306"/>
      <c r="D472" s="307"/>
      <c r="E472" s="11" t="s">
        <v>29</v>
      </c>
      <c r="F472" s="308" t="s">
        <v>949</v>
      </c>
      <c r="G472" s="306"/>
      <c r="H472" s="306"/>
      <c r="I472" s="307"/>
      <c r="J472" s="305">
        <v>68808</v>
      </c>
      <c r="K472" s="306"/>
      <c r="L472" s="307"/>
      <c r="M472" s="308" t="s">
        <v>35</v>
      </c>
      <c r="N472" s="306"/>
      <c r="O472" s="307"/>
      <c r="P472" s="308" t="s">
        <v>950</v>
      </c>
      <c r="Q472" s="306"/>
      <c r="R472" s="306"/>
      <c r="S472" s="306"/>
      <c r="T472" s="307"/>
      <c r="U472" s="309">
        <v>0</v>
      </c>
      <c r="V472" s="306"/>
      <c r="W472" s="307"/>
      <c r="X472" s="309">
        <v>15919200</v>
      </c>
      <c r="Y472" s="306"/>
      <c r="Z472" s="306"/>
      <c r="AA472" s="307"/>
      <c r="AB472" s="305" t="s">
        <v>37</v>
      </c>
      <c r="AC472" s="306"/>
      <c r="AD472" s="307"/>
    </row>
    <row r="473" spans="2:30" ht="15">
      <c r="B473" s="308" t="s">
        <v>772</v>
      </c>
      <c r="C473" s="306"/>
      <c r="D473" s="307"/>
      <c r="E473" s="11" t="s">
        <v>29</v>
      </c>
      <c r="F473" s="308" t="s">
        <v>951</v>
      </c>
      <c r="G473" s="306"/>
      <c r="H473" s="306"/>
      <c r="I473" s="307"/>
      <c r="J473" s="305">
        <v>68809</v>
      </c>
      <c r="K473" s="306"/>
      <c r="L473" s="307"/>
      <c r="M473" s="308" t="s">
        <v>35</v>
      </c>
      <c r="N473" s="306"/>
      <c r="O473" s="307"/>
      <c r="P473" s="308" t="s">
        <v>952</v>
      </c>
      <c r="Q473" s="306"/>
      <c r="R473" s="306"/>
      <c r="S473" s="306"/>
      <c r="T473" s="307"/>
      <c r="U473" s="309">
        <v>0</v>
      </c>
      <c r="V473" s="306"/>
      <c r="W473" s="307"/>
      <c r="X473" s="309">
        <v>9810400</v>
      </c>
      <c r="Y473" s="306"/>
      <c r="Z473" s="306"/>
      <c r="AA473" s="307"/>
      <c r="AB473" s="305" t="s">
        <v>37</v>
      </c>
      <c r="AC473" s="306"/>
      <c r="AD473" s="307"/>
    </row>
    <row r="474" spans="2:30" ht="15">
      <c r="B474" s="308" t="s">
        <v>772</v>
      </c>
      <c r="C474" s="306"/>
      <c r="D474" s="307"/>
      <c r="E474" s="11" t="s">
        <v>29</v>
      </c>
      <c r="F474" s="308" t="s">
        <v>953</v>
      </c>
      <c r="G474" s="306"/>
      <c r="H474" s="306"/>
      <c r="I474" s="307"/>
      <c r="J474" s="305">
        <v>68810</v>
      </c>
      <c r="K474" s="306"/>
      <c r="L474" s="307"/>
      <c r="M474" s="308" t="s">
        <v>35</v>
      </c>
      <c r="N474" s="306"/>
      <c r="O474" s="307"/>
      <c r="P474" s="308" t="s">
        <v>954</v>
      </c>
      <c r="Q474" s="306"/>
      <c r="R474" s="306"/>
      <c r="S474" s="306"/>
      <c r="T474" s="307"/>
      <c r="U474" s="309">
        <v>0</v>
      </c>
      <c r="V474" s="306"/>
      <c r="W474" s="307"/>
      <c r="X474" s="309">
        <v>11354000</v>
      </c>
      <c r="Y474" s="306"/>
      <c r="Z474" s="306"/>
      <c r="AA474" s="307"/>
      <c r="AB474" s="305" t="s">
        <v>37</v>
      </c>
      <c r="AC474" s="306"/>
      <c r="AD474" s="307"/>
    </row>
    <row r="475" spans="2:30" ht="15">
      <c r="B475" s="308" t="s">
        <v>772</v>
      </c>
      <c r="C475" s="306"/>
      <c r="D475" s="307"/>
      <c r="E475" s="11" t="s">
        <v>29</v>
      </c>
      <c r="F475" s="308" t="s">
        <v>955</v>
      </c>
      <c r="G475" s="306"/>
      <c r="H475" s="306"/>
      <c r="I475" s="307"/>
      <c r="J475" s="305">
        <v>68811</v>
      </c>
      <c r="K475" s="306"/>
      <c r="L475" s="307"/>
      <c r="M475" s="308" t="s">
        <v>35</v>
      </c>
      <c r="N475" s="306"/>
      <c r="O475" s="307"/>
      <c r="P475" s="308" t="s">
        <v>956</v>
      </c>
      <c r="Q475" s="306"/>
      <c r="R475" s="306"/>
      <c r="S475" s="306"/>
      <c r="T475" s="307"/>
      <c r="U475" s="309">
        <v>0</v>
      </c>
      <c r="V475" s="306"/>
      <c r="W475" s="307"/>
      <c r="X475" s="309">
        <v>12702100</v>
      </c>
      <c r="Y475" s="306"/>
      <c r="Z475" s="306"/>
      <c r="AA475" s="307"/>
      <c r="AB475" s="305" t="s">
        <v>37</v>
      </c>
      <c r="AC475" s="306"/>
      <c r="AD475" s="307"/>
    </row>
    <row r="476" spans="2:30" ht="15">
      <c r="B476" s="308" t="s">
        <v>772</v>
      </c>
      <c r="C476" s="306"/>
      <c r="D476" s="307"/>
      <c r="E476" s="11" t="s">
        <v>29</v>
      </c>
      <c r="F476" s="308" t="s">
        <v>957</v>
      </c>
      <c r="G476" s="306"/>
      <c r="H476" s="306"/>
      <c r="I476" s="307"/>
      <c r="J476" s="305">
        <v>68812</v>
      </c>
      <c r="K476" s="306"/>
      <c r="L476" s="307"/>
      <c r="M476" s="308" t="s">
        <v>35</v>
      </c>
      <c r="N476" s="306"/>
      <c r="O476" s="307"/>
      <c r="P476" s="308" t="s">
        <v>958</v>
      </c>
      <c r="Q476" s="306"/>
      <c r="R476" s="306"/>
      <c r="S476" s="306"/>
      <c r="T476" s="307"/>
      <c r="U476" s="309">
        <v>0</v>
      </c>
      <c r="V476" s="306"/>
      <c r="W476" s="307"/>
      <c r="X476" s="309">
        <v>4409700</v>
      </c>
      <c r="Y476" s="306"/>
      <c r="Z476" s="306"/>
      <c r="AA476" s="307"/>
      <c r="AB476" s="305" t="s">
        <v>37</v>
      </c>
      <c r="AC476" s="306"/>
      <c r="AD476" s="307"/>
    </row>
    <row r="477" spans="2:30" ht="15">
      <c r="B477" s="308" t="s">
        <v>772</v>
      </c>
      <c r="C477" s="306"/>
      <c r="D477" s="307"/>
      <c r="E477" s="11" t="s">
        <v>29</v>
      </c>
      <c r="F477" s="308" t="s">
        <v>959</v>
      </c>
      <c r="G477" s="306"/>
      <c r="H477" s="306"/>
      <c r="I477" s="307"/>
      <c r="J477" s="305">
        <v>68813</v>
      </c>
      <c r="K477" s="306"/>
      <c r="L477" s="307"/>
      <c r="M477" s="308" t="s">
        <v>35</v>
      </c>
      <c r="N477" s="306"/>
      <c r="O477" s="307"/>
      <c r="P477" s="308" t="s">
        <v>960</v>
      </c>
      <c r="Q477" s="306"/>
      <c r="R477" s="306"/>
      <c r="S477" s="306"/>
      <c r="T477" s="307"/>
      <c r="U477" s="309">
        <v>0</v>
      </c>
      <c r="V477" s="306"/>
      <c r="W477" s="307"/>
      <c r="X477" s="309">
        <v>10320600</v>
      </c>
      <c r="Y477" s="306"/>
      <c r="Z477" s="306"/>
      <c r="AA477" s="307"/>
      <c r="AB477" s="305" t="s">
        <v>37</v>
      </c>
      <c r="AC477" s="306"/>
      <c r="AD477" s="307"/>
    </row>
    <row r="478" spans="2:30" ht="15">
      <c r="B478" s="308" t="s">
        <v>772</v>
      </c>
      <c r="C478" s="306"/>
      <c r="D478" s="307"/>
      <c r="E478" s="11" t="s">
        <v>29</v>
      </c>
      <c r="F478" s="308" t="s">
        <v>961</v>
      </c>
      <c r="G478" s="306"/>
      <c r="H478" s="306"/>
      <c r="I478" s="307"/>
      <c r="J478" s="305">
        <v>68814</v>
      </c>
      <c r="K478" s="306"/>
      <c r="L478" s="307"/>
      <c r="M478" s="308" t="s">
        <v>35</v>
      </c>
      <c r="N478" s="306"/>
      <c r="O478" s="307"/>
      <c r="P478" s="308" t="s">
        <v>962</v>
      </c>
      <c r="Q478" s="306"/>
      <c r="R478" s="306"/>
      <c r="S478" s="306"/>
      <c r="T478" s="307"/>
      <c r="U478" s="309">
        <v>0</v>
      </c>
      <c r="V478" s="306"/>
      <c r="W478" s="307"/>
      <c r="X478" s="309">
        <v>3557400</v>
      </c>
      <c r="Y478" s="306"/>
      <c r="Z478" s="306"/>
      <c r="AA478" s="307"/>
      <c r="AB478" s="305" t="s">
        <v>37</v>
      </c>
      <c r="AC478" s="306"/>
      <c r="AD478" s="307"/>
    </row>
    <row r="479" spans="2:30" ht="15">
      <c r="B479" s="308" t="s">
        <v>772</v>
      </c>
      <c r="C479" s="306"/>
      <c r="D479" s="307"/>
      <c r="E479" s="11" t="s">
        <v>29</v>
      </c>
      <c r="F479" s="308" t="s">
        <v>963</v>
      </c>
      <c r="G479" s="306"/>
      <c r="H479" s="306"/>
      <c r="I479" s="307"/>
      <c r="J479" s="305">
        <v>68815</v>
      </c>
      <c r="K479" s="306"/>
      <c r="L479" s="307"/>
      <c r="M479" s="308" t="s">
        <v>35</v>
      </c>
      <c r="N479" s="306"/>
      <c r="O479" s="307"/>
      <c r="P479" s="308" t="s">
        <v>964</v>
      </c>
      <c r="Q479" s="306"/>
      <c r="R479" s="306"/>
      <c r="S479" s="306"/>
      <c r="T479" s="307"/>
      <c r="U479" s="309">
        <v>0</v>
      </c>
      <c r="V479" s="306"/>
      <c r="W479" s="307"/>
      <c r="X479" s="309">
        <v>7796100</v>
      </c>
      <c r="Y479" s="306"/>
      <c r="Z479" s="306"/>
      <c r="AA479" s="307"/>
      <c r="AB479" s="305" t="s">
        <v>37</v>
      </c>
      <c r="AC479" s="306"/>
      <c r="AD479" s="307"/>
    </row>
    <row r="480" spans="2:30" ht="15">
      <c r="B480" s="308" t="s">
        <v>772</v>
      </c>
      <c r="C480" s="306"/>
      <c r="D480" s="307"/>
      <c r="E480" s="11" t="s">
        <v>29</v>
      </c>
      <c r="F480" s="308" t="s">
        <v>965</v>
      </c>
      <c r="G480" s="306"/>
      <c r="H480" s="306"/>
      <c r="I480" s="307"/>
      <c r="J480" s="305">
        <v>68816</v>
      </c>
      <c r="K480" s="306"/>
      <c r="L480" s="307"/>
      <c r="M480" s="308" t="s">
        <v>35</v>
      </c>
      <c r="N480" s="306"/>
      <c r="O480" s="307"/>
      <c r="P480" s="308" t="s">
        <v>966</v>
      </c>
      <c r="Q480" s="306"/>
      <c r="R480" s="306"/>
      <c r="S480" s="306"/>
      <c r="T480" s="307"/>
      <c r="U480" s="309">
        <v>0</v>
      </c>
      <c r="V480" s="306"/>
      <c r="W480" s="307"/>
      <c r="X480" s="309">
        <v>618600</v>
      </c>
      <c r="Y480" s="306"/>
      <c r="Z480" s="306"/>
      <c r="AA480" s="307"/>
      <c r="AB480" s="305" t="s">
        <v>37</v>
      </c>
      <c r="AC480" s="306"/>
      <c r="AD480" s="307"/>
    </row>
    <row r="481" spans="2:30" ht="15">
      <c r="B481" s="308" t="s">
        <v>772</v>
      </c>
      <c r="C481" s="306"/>
      <c r="D481" s="307"/>
      <c r="E481" s="11" t="s">
        <v>29</v>
      </c>
      <c r="F481" s="308" t="s">
        <v>967</v>
      </c>
      <c r="G481" s="306"/>
      <c r="H481" s="306"/>
      <c r="I481" s="307"/>
      <c r="J481" s="305">
        <v>68817</v>
      </c>
      <c r="K481" s="306"/>
      <c r="L481" s="307"/>
      <c r="M481" s="308" t="s">
        <v>35</v>
      </c>
      <c r="N481" s="306"/>
      <c r="O481" s="307"/>
      <c r="P481" s="308" t="s">
        <v>968</v>
      </c>
      <c r="Q481" s="306"/>
      <c r="R481" s="306"/>
      <c r="S481" s="306"/>
      <c r="T481" s="307"/>
      <c r="U481" s="309">
        <v>0</v>
      </c>
      <c r="V481" s="306"/>
      <c r="W481" s="307"/>
      <c r="X481" s="309">
        <v>3008100</v>
      </c>
      <c r="Y481" s="306"/>
      <c r="Z481" s="306"/>
      <c r="AA481" s="307"/>
      <c r="AB481" s="305" t="s">
        <v>37</v>
      </c>
      <c r="AC481" s="306"/>
      <c r="AD481" s="307"/>
    </row>
    <row r="482" spans="2:30" ht="15">
      <c r="B482" s="308" t="s">
        <v>772</v>
      </c>
      <c r="C482" s="306"/>
      <c r="D482" s="307"/>
      <c r="E482" s="11" t="s">
        <v>29</v>
      </c>
      <c r="F482" s="308" t="s">
        <v>969</v>
      </c>
      <c r="G482" s="306"/>
      <c r="H482" s="306"/>
      <c r="I482" s="307"/>
      <c r="J482" s="305">
        <v>68818</v>
      </c>
      <c r="K482" s="306"/>
      <c r="L482" s="307"/>
      <c r="M482" s="308" t="s">
        <v>35</v>
      </c>
      <c r="N482" s="306"/>
      <c r="O482" s="307"/>
      <c r="P482" s="308" t="s">
        <v>970</v>
      </c>
      <c r="Q482" s="306"/>
      <c r="R482" s="306"/>
      <c r="S482" s="306"/>
      <c r="T482" s="307"/>
      <c r="U482" s="309">
        <v>0</v>
      </c>
      <c r="V482" s="306"/>
      <c r="W482" s="307"/>
      <c r="X482" s="309">
        <v>4122400</v>
      </c>
      <c r="Y482" s="306"/>
      <c r="Z482" s="306"/>
      <c r="AA482" s="307"/>
      <c r="AB482" s="305" t="s">
        <v>37</v>
      </c>
      <c r="AC482" s="306"/>
      <c r="AD482" s="307"/>
    </row>
    <row r="483" spans="2:30" ht="15">
      <c r="B483" s="308" t="s">
        <v>772</v>
      </c>
      <c r="C483" s="306"/>
      <c r="D483" s="307"/>
      <c r="E483" s="11" t="s">
        <v>29</v>
      </c>
      <c r="F483" s="308" t="s">
        <v>971</v>
      </c>
      <c r="G483" s="306"/>
      <c r="H483" s="306"/>
      <c r="I483" s="307"/>
      <c r="J483" s="305">
        <v>68820</v>
      </c>
      <c r="K483" s="306"/>
      <c r="L483" s="307"/>
      <c r="M483" s="308" t="s">
        <v>35</v>
      </c>
      <c r="N483" s="306"/>
      <c r="O483" s="307"/>
      <c r="P483" s="308" t="s">
        <v>972</v>
      </c>
      <c r="Q483" s="306"/>
      <c r="R483" s="306"/>
      <c r="S483" s="306"/>
      <c r="T483" s="307"/>
      <c r="U483" s="309">
        <v>0</v>
      </c>
      <c r="V483" s="306"/>
      <c r="W483" s="307"/>
      <c r="X483" s="309">
        <v>11404000</v>
      </c>
      <c r="Y483" s="306"/>
      <c r="Z483" s="306"/>
      <c r="AA483" s="307"/>
      <c r="AB483" s="305" t="s">
        <v>37</v>
      </c>
      <c r="AC483" s="306"/>
      <c r="AD483" s="307"/>
    </row>
    <row r="484" spans="2:30" ht="15">
      <c r="B484" s="308" t="s">
        <v>772</v>
      </c>
      <c r="C484" s="306"/>
      <c r="D484" s="307"/>
      <c r="E484" s="11" t="s">
        <v>29</v>
      </c>
      <c r="F484" s="308" t="s">
        <v>973</v>
      </c>
      <c r="G484" s="306"/>
      <c r="H484" s="306"/>
      <c r="I484" s="307"/>
      <c r="J484" s="305">
        <v>68821</v>
      </c>
      <c r="K484" s="306"/>
      <c r="L484" s="307"/>
      <c r="M484" s="308" t="s">
        <v>35</v>
      </c>
      <c r="N484" s="306"/>
      <c r="O484" s="307"/>
      <c r="P484" s="308" t="s">
        <v>974</v>
      </c>
      <c r="Q484" s="306"/>
      <c r="R484" s="306"/>
      <c r="S484" s="306"/>
      <c r="T484" s="307"/>
      <c r="U484" s="309">
        <v>0</v>
      </c>
      <c r="V484" s="306"/>
      <c r="W484" s="307"/>
      <c r="X484" s="309">
        <v>1438200</v>
      </c>
      <c r="Y484" s="306"/>
      <c r="Z484" s="306"/>
      <c r="AA484" s="307"/>
      <c r="AB484" s="305" t="s">
        <v>37</v>
      </c>
      <c r="AC484" s="306"/>
      <c r="AD484" s="307"/>
    </row>
    <row r="485" spans="2:30" ht="15">
      <c r="B485" s="308" t="s">
        <v>772</v>
      </c>
      <c r="C485" s="306"/>
      <c r="D485" s="307"/>
      <c r="E485" s="11" t="s">
        <v>29</v>
      </c>
      <c r="F485" s="308" t="s">
        <v>975</v>
      </c>
      <c r="G485" s="306"/>
      <c r="H485" s="306"/>
      <c r="I485" s="307"/>
      <c r="J485" s="305">
        <v>68822</v>
      </c>
      <c r="K485" s="306"/>
      <c r="L485" s="307"/>
      <c r="M485" s="308" t="s">
        <v>35</v>
      </c>
      <c r="N485" s="306"/>
      <c r="O485" s="307"/>
      <c r="P485" s="308" t="s">
        <v>976</v>
      </c>
      <c r="Q485" s="306"/>
      <c r="R485" s="306"/>
      <c r="S485" s="306"/>
      <c r="T485" s="307"/>
      <c r="U485" s="309">
        <v>0</v>
      </c>
      <c r="V485" s="306"/>
      <c r="W485" s="307"/>
      <c r="X485" s="309">
        <v>2623800</v>
      </c>
      <c r="Y485" s="306"/>
      <c r="Z485" s="306"/>
      <c r="AA485" s="307"/>
      <c r="AB485" s="305" t="s">
        <v>37</v>
      </c>
      <c r="AC485" s="306"/>
      <c r="AD485" s="307"/>
    </row>
    <row r="486" spans="2:30" ht="15">
      <c r="B486" s="308" t="s">
        <v>772</v>
      </c>
      <c r="C486" s="306"/>
      <c r="D486" s="307"/>
      <c r="E486" s="11" t="s">
        <v>29</v>
      </c>
      <c r="F486" s="308" t="s">
        <v>977</v>
      </c>
      <c r="G486" s="306"/>
      <c r="H486" s="306"/>
      <c r="I486" s="307"/>
      <c r="J486" s="305">
        <v>68823</v>
      </c>
      <c r="K486" s="306"/>
      <c r="L486" s="307"/>
      <c r="M486" s="308" t="s">
        <v>35</v>
      </c>
      <c r="N486" s="306"/>
      <c r="O486" s="307"/>
      <c r="P486" s="308" t="s">
        <v>978</v>
      </c>
      <c r="Q486" s="306"/>
      <c r="R486" s="306"/>
      <c r="S486" s="306"/>
      <c r="T486" s="307"/>
      <c r="U486" s="309">
        <v>0</v>
      </c>
      <c r="V486" s="306"/>
      <c r="W486" s="307"/>
      <c r="X486" s="309">
        <v>319900</v>
      </c>
      <c r="Y486" s="306"/>
      <c r="Z486" s="306"/>
      <c r="AA486" s="307"/>
      <c r="AB486" s="305" t="s">
        <v>37</v>
      </c>
      <c r="AC486" s="306"/>
      <c r="AD486" s="307"/>
    </row>
    <row r="487" spans="2:30" ht="15">
      <c r="B487" s="308" t="s">
        <v>772</v>
      </c>
      <c r="C487" s="306"/>
      <c r="D487" s="307"/>
      <c r="E487" s="11" t="s">
        <v>29</v>
      </c>
      <c r="F487" s="308" t="s">
        <v>979</v>
      </c>
      <c r="G487" s="306"/>
      <c r="H487" s="306"/>
      <c r="I487" s="307"/>
      <c r="J487" s="305">
        <v>68824</v>
      </c>
      <c r="K487" s="306"/>
      <c r="L487" s="307"/>
      <c r="M487" s="308" t="s">
        <v>35</v>
      </c>
      <c r="N487" s="306"/>
      <c r="O487" s="307"/>
      <c r="P487" s="308" t="s">
        <v>980</v>
      </c>
      <c r="Q487" s="306"/>
      <c r="R487" s="306"/>
      <c r="S487" s="306"/>
      <c r="T487" s="307"/>
      <c r="U487" s="309">
        <v>0</v>
      </c>
      <c r="V487" s="306"/>
      <c r="W487" s="307"/>
      <c r="X487" s="309">
        <v>225300</v>
      </c>
      <c r="Y487" s="306"/>
      <c r="Z487" s="306"/>
      <c r="AA487" s="307"/>
      <c r="AB487" s="305" t="s">
        <v>37</v>
      </c>
      <c r="AC487" s="306"/>
      <c r="AD487" s="307"/>
    </row>
    <row r="488" spans="2:30" ht="15">
      <c r="B488" s="308" t="s">
        <v>772</v>
      </c>
      <c r="C488" s="306"/>
      <c r="D488" s="307"/>
      <c r="E488" s="11" t="s">
        <v>29</v>
      </c>
      <c r="F488" s="308" t="s">
        <v>981</v>
      </c>
      <c r="G488" s="306"/>
      <c r="H488" s="306"/>
      <c r="I488" s="307"/>
      <c r="J488" s="305">
        <v>68825</v>
      </c>
      <c r="K488" s="306"/>
      <c r="L488" s="307"/>
      <c r="M488" s="308" t="s">
        <v>35</v>
      </c>
      <c r="N488" s="306"/>
      <c r="O488" s="307"/>
      <c r="P488" s="308" t="s">
        <v>982</v>
      </c>
      <c r="Q488" s="306"/>
      <c r="R488" s="306"/>
      <c r="S488" s="306"/>
      <c r="T488" s="307"/>
      <c r="U488" s="309">
        <v>0</v>
      </c>
      <c r="V488" s="306"/>
      <c r="W488" s="307"/>
      <c r="X488" s="309">
        <v>869200</v>
      </c>
      <c r="Y488" s="306"/>
      <c r="Z488" s="306"/>
      <c r="AA488" s="307"/>
      <c r="AB488" s="305" t="s">
        <v>37</v>
      </c>
      <c r="AC488" s="306"/>
      <c r="AD488" s="307"/>
    </row>
    <row r="489" spans="2:30" ht="15">
      <c r="B489" s="308" t="s">
        <v>772</v>
      </c>
      <c r="C489" s="306"/>
      <c r="D489" s="307"/>
      <c r="E489" s="11" t="s">
        <v>29</v>
      </c>
      <c r="F489" s="308" t="s">
        <v>983</v>
      </c>
      <c r="G489" s="306"/>
      <c r="H489" s="306"/>
      <c r="I489" s="307"/>
      <c r="J489" s="305">
        <v>68826</v>
      </c>
      <c r="K489" s="306"/>
      <c r="L489" s="307"/>
      <c r="M489" s="308" t="s">
        <v>35</v>
      </c>
      <c r="N489" s="306"/>
      <c r="O489" s="307"/>
      <c r="P489" s="308" t="s">
        <v>984</v>
      </c>
      <c r="Q489" s="306"/>
      <c r="R489" s="306"/>
      <c r="S489" s="306"/>
      <c r="T489" s="307"/>
      <c r="U489" s="309">
        <v>0</v>
      </c>
      <c r="V489" s="306"/>
      <c r="W489" s="307"/>
      <c r="X489" s="309">
        <v>5568500</v>
      </c>
      <c r="Y489" s="306"/>
      <c r="Z489" s="306"/>
      <c r="AA489" s="307"/>
      <c r="AB489" s="305" t="s">
        <v>37</v>
      </c>
      <c r="AC489" s="306"/>
      <c r="AD489" s="307"/>
    </row>
    <row r="490" spans="2:30" ht="15">
      <c r="B490" s="308" t="s">
        <v>772</v>
      </c>
      <c r="C490" s="306"/>
      <c r="D490" s="307"/>
      <c r="E490" s="11" t="s">
        <v>29</v>
      </c>
      <c r="F490" s="308" t="s">
        <v>985</v>
      </c>
      <c r="G490" s="306"/>
      <c r="H490" s="306"/>
      <c r="I490" s="307"/>
      <c r="J490" s="305">
        <v>68827</v>
      </c>
      <c r="K490" s="306"/>
      <c r="L490" s="307"/>
      <c r="M490" s="308" t="s">
        <v>35</v>
      </c>
      <c r="N490" s="306"/>
      <c r="O490" s="307"/>
      <c r="P490" s="308" t="s">
        <v>986</v>
      </c>
      <c r="Q490" s="306"/>
      <c r="R490" s="306"/>
      <c r="S490" s="306"/>
      <c r="T490" s="307"/>
      <c r="U490" s="309">
        <v>0</v>
      </c>
      <c r="V490" s="306"/>
      <c r="W490" s="307"/>
      <c r="X490" s="309">
        <v>5162000</v>
      </c>
      <c r="Y490" s="306"/>
      <c r="Z490" s="306"/>
      <c r="AA490" s="307"/>
      <c r="AB490" s="305" t="s">
        <v>37</v>
      </c>
      <c r="AC490" s="306"/>
      <c r="AD490" s="307"/>
    </row>
    <row r="491" spans="2:30" ht="15">
      <c r="B491" s="308" t="s">
        <v>772</v>
      </c>
      <c r="C491" s="306"/>
      <c r="D491" s="307"/>
      <c r="E491" s="11" t="s">
        <v>29</v>
      </c>
      <c r="F491" s="308" t="s">
        <v>987</v>
      </c>
      <c r="G491" s="306"/>
      <c r="H491" s="306"/>
      <c r="I491" s="307"/>
      <c r="J491" s="305">
        <v>68828</v>
      </c>
      <c r="K491" s="306"/>
      <c r="L491" s="307"/>
      <c r="M491" s="308" t="s">
        <v>35</v>
      </c>
      <c r="N491" s="306"/>
      <c r="O491" s="307"/>
      <c r="P491" s="308" t="s">
        <v>988</v>
      </c>
      <c r="Q491" s="306"/>
      <c r="R491" s="306"/>
      <c r="S491" s="306"/>
      <c r="T491" s="307"/>
      <c r="U491" s="309">
        <v>0</v>
      </c>
      <c r="V491" s="306"/>
      <c r="W491" s="307"/>
      <c r="X491" s="309">
        <v>4668100</v>
      </c>
      <c r="Y491" s="306"/>
      <c r="Z491" s="306"/>
      <c r="AA491" s="307"/>
      <c r="AB491" s="305" t="s">
        <v>37</v>
      </c>
      <c r="AC491" s="306"/>
      <c r="AD491" s="307"/>
    </row>
    <row r="492" spans="2:30" ht="15">
      <c r="B492" s="308" t="s">
        <v>772</v>
      </c>
      <c r="C492" s="306"/>
      <c r="D492" s="307"/>
      <c r="E492" s="11" t="s">
        <v>29</v>
      </c>
      <c r="F492" s="308" t="s">
        <v>989</v>
      </c>
      <c r="G492" s="306"/>
      <c r="H492" s="306"/>
      <c r="I492" s="307"/>
      <c r="J492" s="305">
        <v>68829</v>
      </c>
      <c r="K492" s="306"/>
      <c r="L492" s="307"/>
      <c r="M492" s="308" t="s">
        <v>35</v>
      </c>
      <c r="N492" s="306"/>
      <c r="O492" s="307"/>
      <c r="P492" s="308" t="s">
        <v>990</v>
      </c>
      <c r="Q492" s="306"/>
      <c r="R492" s="306"/>
      <c r="S492" s="306"/>
      <c r="T492" s="307"/>
      <c r="U492" s="309">
        <v>0</v>
      </c>
      <c r="V492" s="306"/>
      <c r="W492" s="307"/>
      <c r="X492" s="309">
        <v>1232600</v>
      </c>
      <c r="Y492" s="306"/>
      <c r="Z492" s="306"/>
      <c r="AA492" s="307"/>
      <c r="AB492" s="305" t="s">
        <v>37</v>
      </c>
      <c r="AC492" s="306"/>
      <c r="AD492" s="307"/>
    </row>
    <row r="493" spans="2:30" ht="15">
      <c r="B493" s="308" t="s">
        <v>772</v>
      </c>
      <c r="C493" s="306"/>
      <c r="D493" s="307"/>
      <c r="E493" s="11" t="s">
        <v>29</v>
      </c>
      <c r="F493" s="308" t="s">
        <v>991</v>
      </c>
      <c r="G493" s="306"/>
      <c r="H493" s="306"/>
      <c r="I493" s="307"/>
      <c r="J493" s="305">
        <v>68830</v>
      </c>
      <c r="K493" s="306"/>
      <c r="L493" s="307"/>
      <c r="M493" s="308" t="s">
        <v>35</v>
      </c>
      <c r="N493" s="306"/>
      <c r="O493" s="307"/>
      <c r="P493" s="308" t="s">
        <v>992</v>
      </c>
      <c r="Q493" s="306"/>
      <c r="R493" s="306"/>
      <c r="S493" s="306"/>
      <c r="T493" s="307"/>
      <c r="U493" s="309">
        <v>0</v>
      </c>
      <c r="V493" s="306"/>
      <c r="W493" s="307"/>
      <c r="X493" s="309">
        <v>3138200</v>
      </c>
      <c r="Y493" s="306"/>
      <c r="Z493" s="306"/>
      <c r="AA493" s="307"/>
      <c r="AB493" s="305" t="s">
        <v>37</v>
      </c>
      <c r="AC493" s="306"/>
      <c r="AD493" s="307"/>
    </row>
    <row r="494" spans="2:30" ht="15">
      <c r="B494" s="308" t="s">
        <v>772</v>
      </c>
      <c r="C494" s="306"/>
      <c r="D494" s="307"/>
      <c r="E494" s="11" t="s">
        <v>29</v>
      </c>
      <c r="F494" s="308" t="s">
        <v>993</v>
      </c>
      <c r="G494" s="306"/>
      <c r="H494" s="306"/>
      <c r="I494" s="307"/>
      <c r="J494" s="305">
        <v>68831</v>
      </c>
      <c r="K494" s="306"/>
      <c r="L494" s="307"/>
      <c r="M494" s="308" t="s">
        <v>35</v>
      </c>
      <c r="N494" s="306"/>
      <c r="O494" s="307"/>
      <c r="P494" s="308" t="s">
        <v>994</v>
      </c>
      <c r="Q494" s="306"/>
      <c r="R494" s="306"/>
      <c r="S494" s="306"/>
      <c r="T494" s="307"/>
      <c r="U494" s="309">
        <v>0</v>
      </c>
      <c r="V494" s="306"/>
      <c r="W494" s="307"/>
      <c r="X494" s="309">
        <v>7110100</v>
      </c>
      <c r="Y494" s="306"/>
      <c r="Z494" s="306"/>
      <c r="AA494" s="307"/>
      <c r="AB494" s="305" t="s">
        <v>37</v>
      </c>
      <c r="AC494" s="306"/>
      <c r="AD494" s="307"/>
    </row>
    <row r="495" spans="2:30" ht="15">
      <c r="B495" s="308" t="s">
        <v>772</v>
      </c>
      <c r="C495" s="306"/>
      <c r="D495" s="307"/>
      <c r="E495" s="11" t="s">
        <v>29</v>
      </c>
      <c r="F495" s="308" t="s">
        <v>995</v>
      </c>
      <c r="G495" s="306"/>
      <c r="H495" s="306"/>
      <c r="I495" s="307"/>
      <c r="J495" s="305">
        <v>68832</v>
      </c>
      <c r="K495" s="306"/>
      <c r="L495" s="307"/>
      <c r="M495" s="308" t="s">
        <v>35</v>
      </c>
      <c r="N495" s="306"/>
      <c r="O495" s="307"/>
      <c r="P495" s="308" t="s">
        <v>996</v>
      </c>
      <c r="Q495" s="306"/>
      <c r="R495" s="306"/>
      <c r="S495" s="306"/>
      <c r="T495" s="307"/>
      <c r="U495" s="309">
        <v>0</v>
      </c>
      <c r="V495" s="306"/>
      <c r="W495" s="307"/>
      <c r="X495" s="309">
        <v>1127300</v>
      </c>
      <c r="Y495" s="306"/>
      <c r="Z495" s="306"/>
      <c r="AA495" s="307"/>
      <c r="AB495" s="305" t="s">
        <v>37</v>
      </c>
      <c r="AC495" s="306"/>
      <c r="AD495" s="307"/>
    </row>
    <row r="496" spans="2:30" ht="15">
      <c r="B496" s="308" t="s">
        <v>772</v>
      </c>
      <c r="C496" s="306"/>
      <c r="D496" s="307"/>
      <c r="E496" s="11" t="s">
        <v>29</v>
      </c>
      <c r="F496" s="308" t="s">
        <v>997</v>
      </c>
      <c r="G496" s="306"/>
      <c r="H496" s="306"/>
      <c r="I496" s="307"/>
      <c r="J496" s="305">
        <v>68833</v>
      </c>
      <c r="K496" s="306"/>
      <c r="L496" s="307"/>
      <c r="M496" s="308" t="s">
        <v>35</v>
      </c>
      <c r="N496" s="306"/>
      <c r="O496" s="307"/>
      <c r="P496" s="308" t="s">
        <v>998</v>
      </c>
      <c r="Q496" s="306"/>
      <c r="R496" s="306"/>
      <c r="S496" s="306"/>
      <c r="T496" s="307"/>
      <c r="U496" s="309">
        <v>0</v>
      </c>
      <c r="V496" s="306"/>
      <c r="W496" s="307"/>
      <c r="X496" s="309">
        <v>2508800</v>
      </c>
      <c r="Y496" s="306"/>
      <c r="Z496" s="306"/>
      <c r="AA496" s="307"/>
      <c r="AB496" s="305" t="s">
        <v>37</v>
      </c>
      <c r="AC496" s="306"/>
      <c r="AD496" s="307"/>
    </row>
    <row r="497" spans="2:30" ht="15">
      <c r="B497" s="308" t="s">
        <v>772</v>
      </c>
      <c r="C497" s="306"/>
      <c r="D497" s="307"/>
      <c r="E497" s="11" t="s">
        <v>29</v>
      </c>
      <c r="F497" s="308" t="s">
        <v>999</v>
      </c>
      <c r="G497" s="306"/>
      <c r="H497" s="306"/>
      <c r="I497" s="307"/>
      <c r="J497" s="305">
        <v>68834</v>
      </c>
      <c r="K497" s="306"/>
      <c r="L497" s="307"/>
      <c r="M497" s="308" t="s">
        <v>35</v>
      </c>
      <c r="N497" s="306"/>
      <c r="O497" s="307"/>
      <c r="P497" s="308" t="s">
        <v>1000</v>
      </c>
      <c r="Q497" s="306"/>
      <c r="R497" s="306"/>
      <c r="S497" s="306"/>
      <c r="T497" s="307"/>
      <c r="U497" s="309">
        <v>0</v>
      </c>
      <c r="V497" s="306"/>
      <c r="W497" s="307"/>
      <c r="X497" s="309">
        <v>2421400</v>
      </c>
      <c r="Y497" s="306"/>
      <c r="Z497" s="306"/>
      <c r="AA497" s="307"/>
      <c r="AB497" s="305" t="s">
        <v>37</v>
      </c>
      <c r="AC497" s="306"/>
      <c r="AD497" s="307"/>
    </row>
    <row r="498" spans="2:30" ht="15">
      <c r="B498" s="308" t="s">
        <v>772</v>
      </c>
      <c r="C498" s="306"/>
      <c r="D498" s="307"/>
      <c r="E498" s="11" t="s">
        <v>29</v>
      </c>
      <c r="F498" s="308" t="s">
        <v>1001</v>
      </c>
      <c r="G498" s="306"/>
      <c r="H498" s="306"/>
      <c r="I498" s="307"/>
      <c r="J498" s="305">
        <v>68835</v>
      </c>
      <c r="K498" s="306"/>
      <c r="L498" s="307"/>
      <c r="M498" s="308" t="s">
        <v>35</v>
      </c>
      <c r="N498" s="306"/>
      <c r="O498" s="307"/>
      <c r="P498" s="308" t="s">
        <v>1002</v>
      </c>
      <c r="Q498" s="306"/>
      <c r="R498" s="306"/>
      <c r="S498" s="306"/>
      <c r="T498" s="307"/>
      <c r="U498" s="309">
        <v>0</v>
      </c>
      <c r="V498" s="306"/>
      <c r="W498" s="307"/>
      <c r="X498" s="309">
        <v>13515000</v>
      </c>
      <c r="Y498" s="306"/>
      <c r="Z498" s="306"/>
      <c r="AA498" s="307"/>
      <c r="AB498" s="305" t="s">
        <v>37</v>
      </c>
      <c r="AC498" s="306"/>
      <c r="AD498" s="307"/>
    </row>
    <row r="499" spans="2:30" ht="15">
      <c r="B499" s="308" t="s">
        <v>772</v>
      </c>
      <c r="C499" s="306"/>
      <c r="D499" s="307"/>
      <c r="E499" s="11" t="s">
        <v>29</v>
      </c>
      <c r="F499" s="308" t="s">
        <v>1003</v>
      </c>
      <c r="G499" s="306"/>
      <c r="H499" s="306"/>
      <c r="I499" s="307"/>
      <c r="J499" s="305">
        <v>68836</v>
      </c>
      <c r="K499" s="306"/>
      <c r="L499" s="307"/>
      <c r="M499" s="308" t="s">
        <v>35</v>
      </c>
      <c r="N499" s="306"/>
      <c r="O499" s="307"/>
      <c r="P499" s="308" t="s">
        <v>1004</v>
      </c>
      <c r="Q499" s="306"/>
      <c r="R499" s="306"/>
      <c r="S499" s="306"/>
      <c r="T499" s="307"/>
      <c r="U499" s="309">
        <v>0</v>
      </c>
      <c r="V499" s="306"/>
      <c r="W499" s="307"/>
      <c r="X499" s="309">
        <v>2638800</v>
      </c>
      <c r="Y499" s="306"/>
      <c r="Z499" s="306"/>
      <c r="AA499" s="307"/>
      <c r="AB499" s="305" t="s">
        <v>37</v>
      </c>
      <c r="AC499" s="306"/>
      <c r="AD499" s="307"/>
    </row>
    <row r="500" spans="2:30" ht="15">
      <c r="B500" s="308" t="s">
        <v>772</v>
      </c>
      <c r="C500" s="306"/>
      <c r="D500" s="307"/>
      <c r="E500" s="11" t="s">
        <v>29</v>
      </c>
      <c r="F500" s="308" t="s">
        <v>1005</v>
      </c>
      <c r="G500" s="306"/>
      <c r="H500" s="306"/>
      <c r="I500" s="307"/>
      <c r="J500" s="305">
        <v>68837</v>
      </c>
      <c r="K500" s="306"/>
      <c r="L500" s="307"/>
      <c r="M500" s="308" t="s">
        <v>35</v>
      </c>
      <c r="N500" s="306"/>
      <c r="O500" s="307"/>
      <c r="P500" s="308" t="s">
        <v>1006</v>
      </c>
      <c r="Q500" s="306"/>
      <c r="R500" s="306"/>
      <c r="S500" s="306"/>
      <c r="T500" s="307"/>
      <c r="U500" s="309">
        <v>0</v>
      </c>
      <c r="V500" s="306"/>
      <c r="W500" s="307"/>
      <c r="X500" s="309">
        <v>1527500</v>
      </c>
      <c r="Y500" s="306"/>
      <c r="Z500" s="306"/>
      <c r="AA500" s="307"/>
      <c r="AB500" s="305" t="s">
        <v>37</v>
      </c>
      <c r="AC500" s="306"/>
      <c r="AD500" s="307"/>
    </row>
    <row r="501" spans="2:30" ht="15">
      <c r="B501" s="308" t="s">
        <v>772</v>
      </c>
      <c r="C501" s="306"/>
      <c r="D501" s="307"/>
      <c r="E501" s="11" t="s">
        <v>29</v>
      </c>
      <c r="F501" s="308" t="s">
        <v>1007</v>
      </c>
      <c r="G501" s="306"/>
      <c r="H501" s="306"/>
      <c r="I501" s="307"/>
      <c r="J501" s="305">
        <v>68838</v>
      </c>
      <c r="K501" s="306"/>
      <c r="L501" s="307"/>
      <c r="M501" s="308" t="s">
        <v>35</v>
      </c>
      <c r="N501" s="306"/>
      <c r="O501" s="307"/>
      <c r="P501" s="308" t="s">
        <v>1008</v>
      </c>
      <c r="Q501" s="306"/>
      <c r="R501" s="306"/>
      <c r="S501" s="306"/>
      <c r="T501" s="307"/>
      <c r="U501" s="309">
        <v>0</v>
      </c>
      <c r="V501" s="306"/>
      <c r="W501" s="307"/>
      <c r="X501" s="309">
        <v>9576600</v>
      </c>
      <c r="Y501" s="306"/>
      <c r="Z501" s="306"/>
      <c r="AA501" s="307"/>
      <c r="AB501" s="305" t="s">
        <v>37</v>
      </c>
      <c r="AC501" s="306"/>
      <c r="AD501" s="307"/>
    </row>
    <row r="502" spans="2:30" ht="15">
      <c r="B502" s="308" t="s">
        <v>772</v>
      </c>
      <c r="C502" s="306"/>
      <c r="D502" s="307"/>
      <c r="E502" s="11" t="s">
        <v>29</v>
      </c>
      <c r="F502" s="308" t="s">
        <v>1009</v>
      </c>
      <c r="G502" s="306"/>
      <c r="H502" s="306"/>
      <c r="I502" s="307"/>
      <c r="J502" s="305">
        <v>68839</v>
      </c>
      <c r="K502" s="306"/>
      <c r="L502" s="307"/>
      <c r="M502" s="308" t="s">
        <v>35</v>
      </c>
      <c r="N502" s="306"/>
      <c r="O502" s="307"/>
      <c r="P502" s="308" t="s">
        <v>1010</v>
      </c>
      <c r="Q502" s="306"/>
      <c r="R502" s="306"/>
      <c r="S502" s="306"/>
      <c r="T502" s="307"/>
      <c r="U502" s="309">
        <v>0</v>
      </c>
      <c r="V502" s="306"/>
      <c r="W502" s="307"/>
      <c r="X502" s="309">
        <v>4749000</v>
      </c>
      <c r="Y502" s="306"/>
      <c r="Z502" s="306"/>
      <c r="AA502" s="307"/>
      <c r="AB502" s="305" t="s">
        <v>37</v>
      </c>
      <c r="AC502" s="306"/>
      <c r="AD502" s="307"/>
    </row>
    <row r="503" spans="2:30" ht="15">
      <c r="B503" s="308" t="s">
        <v>772</v>
      </c>
      <c r="C503" s="306"/>
      <c r="D503" s="307"/>
      <c r="E503" s="11" t="s">
        <v>29</v>
      </c>
      <c r="F503" s="308" t="s">
        <v>1011</v>
      </c>
      <c r="G503" s="306"/>
      <c r="H503" s="306"/>
      <c r="I503" s="307"/>
      <c r="J503" s="305">
        <v>68840</v>
      </c>
      <c r="K503" s="306"/>
      <c r="L503" s="307"/>
      <c r="M503" s="308" t="s">
        <v>35</v>
      </c>
      <c r="N503" s="306"/>
      <c r="O503" s="307"/>
      <c r="P503" s="308" t="s">
        <v>1012</v>
      </c>
      <c r="Q503" s="306"/>
      <c r="R503" s="306"/>
      <c r="S503" s="306"/>
      <c r="T503" s="307"/>
      <c r="U503" s="309">
        <v>0</v>
      </c>
      <c r="V503" s="306"/>
      <c r="W503" s="307"/>
      <c r="X503" s="309">
        <v>4256700</v>
      </c>
      <c r="Y503" s="306"/>
      <c r="Z503" s="306"/>
      <c r="AA503" s="307"/>
      <c r="AB503" s="305" t="s">
        <v>37</v>
      </c>
      <c r="AC503" s="306"/>
      <c r="AD503" s="307"/>
    </row>
    <row r="504" spans="2:30" ht="15">
      <c r="B504" s="308" t="s">
        <v>772</v>
      </c>
      <c r="C504" s="306"/>
      <c r="D504" s="307"/>
      <c r="E504" s="11" t="s">
        <v>29</v>
      </c>
      <c r="F504" s="308" t="s">
        <v>1013</v>
      </c>
      <c r="G504" s="306"/>
      <c r="H504" s="306"/>
      <c r="I504" s="307"/>
      <c r="J504" s="305">
        <v>68841</v>
      </c>
      <c r="K504" s="306"/>
      <c r="L504" s="307"/>
      <c r="M504" s="308" t="s">
        <v>35</v>
      </c>
      <c r="N504" s="306"/>
      <c r="O504" s="307"/>
      <c r="P504" s="308" t="s">
        <v>1014</v>
      </c>
      <c r="Q504" s="306"/>
      <c r="R504" s="306"/>
      <c r="S504" s="306"/>
      <c r="T504" s="307"/>
      <c r="U504" s="309">
        <v>0</v>
      </c>
      <c r="V504" s="306"/>
      <c r="W504" s="307"/>
      <c r="X504" s="309">
        <v>14390100</v>
      </c>
      <c r="Y504" s="306"/>
      <c r="Z504" s="306"/>
      <c r="AA504" s="307"/>
      <c r="AB504" s="305" t="s">
        <v>37</v>
      </c>
      <c r="AC504" s="306"/>
      <c r="AD504" s="307"/>
    </row>
    <row r="505" spans="2:30" ht="15">
      <c r="B505" s="308" t="s">
        <v>772</v>
      </c>
      <c r="C505" s="306"/>
      <c r="D505" s="307"/>
      <c r="E505" s="11" t="s">
        <v>29</v>
      </c>
      <c r="F505" s="308" t="s">
        <v>1015</v>
      </c>
      <c r="G505" s="306"/>
      <c r="H505" s="306"/>
      <c r="I505" s="307"/>
      <c r="J505" s="305">
        <v>68842</v>
      </c>
      <c r="K505" s="306"/>
      <c r="L505" s="307"/>
      <c r="M505" s="308" t="s">
        <v>35</v>
      </c>
      <c r="N505" s="306"/>
      <c r="O505" s="307"/>
      <c r="P505" s="308" t="s">
        <v>1016</v>
      </c>
      <c r="Q505" s="306"/>
      <c r="R505" s="306"/>
      <c r="S505" s="306"/>
      <c r="T505" s="307"/>
      <c r="U505" s="309">
        <v>0</v>
      </c>
      <c r="V505" s="306"/>
      <c r="W505" s="307"/>
      <c r="X505" s="309">
        <v>5892700</v>
      </c>
      <c r="Y505" s="306"/>
      <c r="Z505" s="306"/>
      <c r="AA505" s="307"/>
      <c r="AB505" s="305" t="s">
        <v>37</v>
      </c>
      <c r="AC505" s="306"/>
      <c r="AD505" s="307"/>
    </row>
    <row r="506" spans="2:30" ht="15">
      <c r="B506" s="308" t="s">
        <v>772</v>
      </c>
      <c r="C506" s="306"/>
      <c r="D506" s="307"/>
      <c r="E506" s="11" t="s">
        <v>29</v>
      </c>
      <c r="F506" s="308" t="s">
        <v>1017</v>
      </c>
      <c r="G506" s="306"/>
      <c r="H506" s="306"/>
      <c r="I506" s="307"/>
      <c r="J506" s="305">
        <v>68843</v>
      </c>
      <c r="K506" s="306"/>
      <c r="L506" s="307"/>
      <c r="M506" s="308" t="s">
        <v>35</v>
      </c>
      <c r="N506" s="306"/>
      <c r="O506" s="307"/>
      <c r="P506" s="308" t="s">
        <v>1018</v>
      </c>
      <c r="Q506" s="306"/>
      <c r="R506" s="306"/>
      <c r="S506" s="306"/>
      <c r="T506" s="307"/>
      <c r="U506" s="309">
        <v>0</v>
      </c>
      <c r="V506" s="306"/>
      <c r="W506" s="307"/>
      <c r="X506" s="309">
        <v>5397600</v>
      </c>
      <c r="Y506" s="306"/>
      <c r="Z506" s="306"/>
      <c r="AA506" s="307"/>
      <c r="AB506" s="305" t="s">
        <v>37</v>
      </c>
      <c r="AC506" s="306"/>
      <c r="AD506" s="307"/>
    </row>
    <row r="507" spans="2:30" ht="15">
      <c r="B507" s="308" t="s">
        <v>772</v>
      </c>
      <c r="C507" s="306"/>
      <c r="D507" s="307"/>
      <c r="E507" s="11" t="s">
        <v>29</v>
      </c>
      <c r="F507" s="308" t="s">
        <v>1019</v>
      </c>
      <c r="G507" s="306"/>
      <c r="H507" s="306"/>
      <c r="I507" s="307"/>
      <c r="J507" s="305">
        <v>68844</v>
      </c>
      <c r="K507" s="306"/>
      <c r="L507" s="307"/>
      <c r="M507" s="308" t="s">
        <v>35</v>
      </c>
      <c r="N507" s="306"/>
      <c r="O507" s="307"/>
      <c r="P507" s="308" t="s">
        <v>1020</v>
      </c>
      <c r="Q507" s="306"/>
      <c r="R507" s="306"/>
      <c r="S507" s="306"/>
      <c r="T507" s="307"/>
      <c r="U507" s="309">
        <v>0</v>
      </c>
      <c r="V507" s="306"/>
      <c r="W507" s="307"/>
      <c r="X507" s="309">
        <v>1366600</v>
      </c>
      <c r="Y507" s="306"/>
      <c r="Z507" s="306"/>
      <c r="AA507" s="307"/>
      <c r="AB507" s="305" t="s">
        <v>37</v>
      </c>
      <c r="AC507" s="306"/>
      <c r="AD507" s="307"/>
    </row>
    <row r="508" spans="2:30" ht="15">
      <c r="B508" s="308" t="s">
        <v>772</v>
      </c>
      <c r="C508" s="306"/>
      <c r="D508" s="307"/>
      <c r="E508" s="11" t="s">
        <v>29</v>
      </c>
      <c r="F508" s="308" t="s">
        <v>1021</v>
      </c>
      <c r="G508" s="306"/>
      <c r="H508" s="306"/>
      <c r="I508" s="307"/>
      <c r="J508" s="305">
        <v>68845</v>
      </c>
      <c r="K508" s="306"/>
      <c r="L508" s="307"/>
      <c r="M508" s="308" t="s">
        <v>35</v>
      </c>
      <c r="N508" s="306"/>
      <c r="O508" s="307"/>
      <c r="P508" s="308" t="s">
        <v>1022</v>
      </c>
      <c r="Q508" s="306"/>
      <c r="R508" s="306"/>
      <c r="S508" s="306"/>
      <c r="T508" s="307"/>
      <c r="U508" s="309">
        <v>0</v>
      </c>
      <c r="V508" s="306"/>
      <c r="W508" s="307"/>
      <c r="X508" s="309">
        <v>233700</v>
      </c>
      <c r="Y508" s="306"/>
      <c r="Z508" s="306"/>
      <c r="AA508" s="307"/>
      <c r="AB508" s="305" t="s">
        <v>37</v>
      </c>
      <c r="AC508" s="306"/>
      <c r="AD508" s="307"/>
    </row>
    <row r="509" spans="2:30" ht="15">
      <c r="B509" s="308" t="s">
        <v>772</v>
      </c>
      <c r="C509" s="306"/>
      <c r="D509" s="307"/>
      <c r="E509" s="11" t="s">
        <v>29</v>
      </c>
      <c r="F509" s="308" t="s">
        <v>1023</v>
      </c>
      <c r="G509" s="306"/>
      <c r="H509" s="306"/>
      <c r="I509" s="307"/>
      <c r="J509" s="305">
        <v>68846</v>
      </c>
      <c r="K509" s="306"/>
      <c r="L509" s="307"/>
      <c r="M509" s="308" t="s">
        <v>35</v>
      </c>
      <c r="N509" s="306"/>
      <c r="O509" s="307"/>
      <c r="P509" s="308" t="s">
        <v>1024</v>
      </c>
      <c r="Q509" s="306"/>
      <c r="R509" s="306"/>
      <c r="S509" s="306"/>
      <c r="T509" s="307"/>
      <c r="U509" s="309">
        <v>0</v>
      </c>
      <c r="V509" s="306"/>
      <c r="W509" s="307"/>
      <c r="X509" s="309">
        <v>359200</v>
      </c>
      <c r="Y509" s="306"/>
      <c r="Z509" s="306"/>
      <c r="AA509" s="307"/>
      <c r="AB509" s="305" t="s">
        <v>37</v>
      </c>
      <c r="AC509" s="306"/>
      <c r="AD509" s="307"/>
    </row>
    <row r="510" spans="2:30" ht="15">
      <c r="B510" s="308" t="s">
        <v>772</v>
      </c>
      <c r="C510" s="306"/>
      <c r="D510" s="307"/>
      <c r="E510" s="11" t="s">
        <v>29</v>
      </c>
      <c r="F510" s="308" t="s">
        <v>1025</v>
      </c>
      <c r="G510" s="306"/>
      <c r="H510" s="306"/>
      <c r="I510" s="307"/>
      <c r="J510" s="305">
        <v>68847</v>
      </c>
      <c r="K510" s="306"/>
      <c r="L510" s="307"/>
      <c r="M510" s="308" t="s">
        <v>35</v>
      </c>
      <c r="N510" s="306"/>
      <c r="O510" s="307"/>
      <c r="P510" s="308" t="s">
        <v>1026</v>
      </c>
      <c r="Q510" s="306"/>
      <c r="R510" s="306"/>
      <c r="S510" s="306"/>
      <c r="T510" s="307"/>
      <c r="U510" s="309">
        <v>0</v>
      </c>
      <c r="V510" s="306"/>
      <c r="W510" s="307"/>
      <c r="X510" s="309">
        <v>4555500</v>
      </c>
      <c r="Y510" s="306"/>
      <c r="Z510" s="306"/>
      <c r="AA510" s="307"/>
      <c r="AB510" s="305" t="s">
        <v>37</v>
      </c>
      <c r="AC510" s="306"/>
      <c r="AD510" s="307"/>
    </row>
    <row r="511" spans="2:30" ht="15">
      <c r="B511" s="308" t="s">
        <v>772</v>
      </c>
      <c r="C511" s="306"/>
      <c r="D511" s="307"/>
      <c r="E511" s="11" t="s">
        <v>29</v>
      </c>
      <c r="F511" s="308" t="s">
        <v>1027</v>
      </c>
      <c r="G511" s="306"/>
      <c r="H511" s="306"/>
      <c r="I511" s="307"/>
      <c r="J511" s="305">
        <v>68848</v>
      </c>
      <c r="K511" s="306"/>
      <c r="L511" s="307"/>
      <c r="M511" s="308" t="s">
        <v>35</v>
      </c>
      <c r="N511" s="306"/>
      <c r="O511" s="307"/>
      <c r="P511" s="308" t="s">
        <v>1028</v>
      </c>
      <c r="Q511" s="306"/>
      <c r="R511" s="306"/>
      <c r="S511" s="306"/>
      <c r="T511" s="307"/>
      <c r="U511" s="309">
        <v>0</v>
      </c>
      <c r="V511" s="306"/>
      <c r="W511" s="307"/>
      <c r="X511" s="309">
        <v>7671100</v>
      </c>
      <c r="Y511" s="306"/>
      <c r="Z511" s="306"/>
      <c r="AA511" s="307"/>
      <c r="AB511" s="305" t="s">
        <v>37</v>
      </c>
      <c r="AC511" s="306"/>
      <c r="AD511" s="307"/>
    </row>
    <row r="512" spans="2:30" ht="15">
      <c r="B512" s="308" t="s">
        <v>772</v>
      </c>
      <c r="C512" s="306"/>
      <c r="D512" s="307"/>
      <c r="E512" s="11" t="s">
        <v>29</v>
      </c>
      <c r="F512" s="308" t="s">
        <v>1029</v>
      </c>
      <c r="G512" s="306"/>
      <c r="H512" s="306"/>
      <c r="I512" s="307"/>
      <c r="J512" s="305">
        <v>68849</v>
      </c>
      <c r="K512" s="306"/>
      <c r="L512" s="307"/>
      <c r="M512" s="308" t="s">
        <v>35</v>
      </c>
      <c r="N512" s="306"/>
      <c r="O512" s="307"/>
      <c r="P512" s="308" t="s">
        <v>1030</v>
      </c>
      <c r="Q512" s="306"/>
      <c r="R512" s="306"/>
      <c r="S512" s="306"/>
      <c r="T512" s="307"/>
      <c r="U512" s="309">
        <v>0</v>
      </c>
      <c r="V512" s="306"/>
      <c r="W512" s="307"/>
      <c r="X512" s="309">
        <v>1779700</v>
      </c>
      <c r="Y512" s="306"/>
      <c r="Z512" s="306"/>
      <c r="AA512" s="307"/>
      <c r="AB512" s="305" t="s">
        <v>37</v>
      </c>
      <c r="AC512" s="306"/>
      <c r="AD512" s="307"/>
    </row>
    <row r="513" spans="2:30" ht="15">
      <c r="B513" s="308" t="s">
        <v>772</v>
      </c>
      <c r="C513" s="306"/>
      <c r="D513" s="307"/>
      <c r="E513" s="11" t="s">
        <v>29</v>
      </c>
      <c r="F513" s="308" t="s">
        <v>1031</v>
      </c>
      <c r="G513" s="306"/>
      <c r="H513" s="306"/>
      <c r="I513" s="307"/>
      <c r="J513" s="305">
        <v>68850</v>
      </c>
      <c r="K513" s="306"/>
      <c r="L513" s="307"/>
      <c r="M513" s="308" t="s">
        <v>35</v>
      </c>
      <c r="N513" s="306"/>
      <c r="O513" s="307"/>
      <c r="P513" s="308" t="s">
        <v>1032</v>
      </c>
      <c r="Q513" s="306"/>
      <c r="R513" s="306"/>
      <c r="S513" s="306"/>
      <c r="T513" s="307"/>
      <c r="U513" s="309">
        <v>0</v>
      </c>
      <c r="V513" s="306"/>
      <c r="W513" s="307"/>
      <c r="X513" s="309">
        <v>14369300</v>
      </c>
      <c r="Y513" s="306"/>
      <c r="Z513" s="306"/>
      <c r="AA513" s="307"/>
      <c r="AB513" s="305" t="s">
        <v>37</v>
      </c>
      <c r="AC513" s="306"/>
      <c r="AD513" s="307"/>
    </row>
    <row r="514" spans="2:30" ht="15">
      <c r="B514" s="308" t="s">
        <v>772</v>
      </c>
      <c r="C514" s="306"/>
      <c r="D514" s="307"/>
      <c r="E514" s="11" t="s">
        <v>29</v>
      </c>
      <c r="F514" s="308" t="s">
        <v>1033</v>
      </c>
      <c r="G514" s="306"/>
      <c r="H514" s="306"/>
      <c r="I514" s="307"/>
      <c r="J514" s="305">
        <v>68851</v>
      </c>
      <c r="K514" s="306"/>
      <c r="L514" s="307"/>
      <c r="M514" s="308" t="s">
        <v>35</v>
      </c>
      <c r="N514" s="306"/>
      <c r="O514" s="307"/>
      <c r="P514" s="308" t="s">
        <v>1034</v>
      </c>
      <c r="Q514" s="306"/>
      <c r="R514" s="306"/>
      <c r="S514" s="306"/>
      <c r="T514" s="307"/>
      <c r="U514" s="309">
        <v>0</v>
      </c>
      <c r="V514" s="306"/>
      <c r="W514" s="307"/>
      <c r="X514" s="309">
        <v>5322000</v>
      </c>
      <c r="Y514" s="306"/>
      <c r="Z514" s="306"/>
      <c r="AA514" s="307"/>
      <c r="AB514" s="305" t="s">
        <v>37</v>
      </c>
      <c r="AC514" s="306"/>
      <c r="AD514" s="307"/>
    </row>
    <row r="515" spans="2:30" ht="15">
      <c r="B515" s="308" t="s">
        <v>772</v>
      </c>
      <c r="C515" s="306"/>
      <c r="D515" s="307"/>
      <c r="E515" s="11" t="s">
        <v>29</v>
      </c>
      <c r="F515" s="308" t="s">
        <v>1035</v>
      </c>
      <c r="G515" s="306"/>
      <c r="H515" s="306"/>
      <c r="I515" s="307"/>
      <c r="J515" s="305">
        <v>68852</v>
      </c>
      <c r="K515" s="306"/>
      <c r="L515" s="307"/>
      <c r="M515" s="308" t="s">
        <v>35</v>
      </c>
      <c r="N515" s="306"/>
      <c r="O515" s="307"/>
      <c r="P515" s="308" t="s">
        <v>1036</v>
      </c>
      <c r="Q515" s="306"/>
      <c r="R515" s="306"/>
      <c r="S515" s="306"/>
      <c r="T515" s="307"/>
      <c r="U515" s="309">
        <v>0</v>
      </c>
      <c r="V515" s="306"/>
      <c r="W515" s="307"/>
      <c r="X515" s="309">
        <v>36200</v>
      </c>
      <c r="Y515" s="306"/>
      <c r="Z515" s="306"/>
      <c r="AA515" s="307"/>
      <c r="AB515" s="305" t="s">
        <v>37</v>
      </c>
      <c r="AC515" s="306"/>
      <c r="AD515" s="307"/>
    </row>
    <row r="516" spans="2:30" ht="15">
      <c r="B516" s="308" t="s">
        <v>772</v>
      </c>
      <c r="C516" s="306"/>
      <c r="D516" s="307"/>
      <c r="E516" s="11" t="s">
        <v>29</v>
      </c>
      <c r="F516" s="308" t="s">
        <v>1037</v>
      </c>
      <c r="G516" s="306"/>
      <c r="H516" s="306"/>
      <c r="I516" s="307"/>
      <c r="J516" s="305">
        <v>68853</v>
      </c>
      <c r="K516" s="306"/>
      <c r="L516" s="307"/>
      <c r="M516" s="308" t="s">
        <v>35</v>
      </c>
      <c r="N516" s="306"/>
      <c r="O516" s="307"/>
      <c r="P516" s="308" t="s">
        <v>1038</v>
      </c>
      <c r="Q516" s="306"/>
      <c r="R516" s="306"/>
      <c r="S516" s="306"/>
      <c r="T516" s="307"/>
      <c r="U516" s="309">
        <v>0</v>
      </c>
      <c r="V516" s="306"/>
      <c r="W516" s="307"/>
      <c r="X516" s="309">
        <v>54200</v>
      </c>
      <c r="Y516" s="306"/>
      <c r="Z516" s="306"/>
      <c r="AA516" s="307"/>
      <c r="AB516" s="305" t="s">
        <v>37</v>
      </c>
      <c r="AC516" s="306"/>
      <c r="AD516" s="307"/>
    </row>
    <row r="517" spans="2:30" ht="15">
      <c r="B517" s="308" t="s">
        <v>772</v>
      </c>
      <c r="C517" s="306"/>
      <c r="D517" s="307"/>
      <c r="E517" s="11" t="s">
        <v>29</v>
      </c>
      <c r="F517" s="308" t="s">
        <v>1039</v>
      </c>
      <c r="G517" s="306"/>
      <c r="H517" s="306"/>
      <c r="I517" s="307"/>
      <c r="J517" s="305">
        <v>68854</v>
      </c>
      <c r="K517" s="306"/>
      <c r="L517" s="307"/>
      <c r="M517" s="308" t="s">
        <v>35</v>
      </c>
      <c r="N517" s="306"/>
      <c r="O517" s="307"/>
      <c r="P517" s="308" t="s">
        <v>1040</v>
      </c>
      <c r="Q517" s="306"/>
      <c r="R517" s="306"/>
      <c r="S517" s="306"/>
      <c r="T517" s="307"/>
      <c r="U517" s="309">
        <v>0</v>
      </c>
      <c r="V517" s="306"/>
      <c r="W517" s="307"/>
      <c r="X517" s="309">
        <v>50100</v>
      </c>
      <c r="Y517" s="306"/>
      <c r="Z517" s="306"/>
      <c r="AA517" s="307"/>
      <c r="AB517" s="305" t="s">
        <v>37</v>
      </c>
      <c r="AC517" s="306"/>
      <c r="AD517" s="307"/>
    </row>
    <row r="518" spans="2:30" ht="15">
      <c r="B518" s="308" t="s">
        <v>772</v>
      </c>
      <c r="C518" s="306"/>
      <c r="D518" s="307"/>
      <c r="E518" s="11" t="s">
        <v>29</v>
      </c>
      <c r="F518" s="308" t="s">
        <v>1041</v>
      </c>
      <c r="G518" s="306"/>
      <c r="H518" s="306"/>
      <c r="I518" s="307"/>
      <c r="J518" s="305">
        <v>68855</v>
      </c>
      <c r="K518" s="306"/>
      <c r="L518" s="307"/>
      <c r="M518" s="308" t="s">
        <v>35</v>
      </c>
      <c r="N518" s="306"/>
      <c r="O518" s="307"/>
      <c r="P518" s="308" t="s">
        <v>1042</v>
      </c>
      <c r="Q518" s="306"/>
      <c r="R518" s="306"/>
      <c r="S518" s="306"/>
      <c r="T518" s="307"/>
      <c r="U518" s="309">
        <v>0</v>
      </c>
      <c r="V518" s="306"/>
      <c r="W518" s="307"/>
      <c r="X518" s="309">
        <v>18100</v>
      </c>
      <c r="Y518" s="306"/>
      <c r="Z518" s="306"/>
      <c r="AA518" s="307"/>
      <c r="AB518" s="305" t="s">
        <v>37</v>
      </c>
      <c r="AC518" s="306"/>
      <c r="AD518" s="307"/>
    </row>
    <row r="519" spans="2:30" ht="15">
      <c r="B519" s="308" t="s">
        <v>772</v>
      </c>
      <c r="C519" s="306"/>
      <c r="D519" s="307"/>
      <c r="E519" s="11" t="s">
        <v>29</v>
      </c>
      <c r="F519" s="308" t="s">
        <v>1043</v>
      </c>
      <c r="G519" s="306"/>
      <c r="H519" s="306"/>
      <c r="I519" s="307"/>
      <c r="J519" s="305">
        <v>68856</v>
      </c>
      <c r="K519" s="306"/>
      <c r="L519" s="307"/>
      <c r="M519" s="308" t="s">
        <v>35</v>
      </c>
      <c r="N519" s="306"/>
      <c r="O519" s="307"/>
      <c r="P519" s="308" t="s">
        <v>1044</v>
      </c>
      <c r="Q519" s="306"/>
      <c r="R519" s="306"/>
      <c r="S519" s="306"/>
      <c r="T519" s="307"/>
      <c r="U519" s="309">
        <v>0</v>
      </c>
      <c r="V519" s="306"/>
      <c r="W519" s="307"/>
      <c r="X519" s="309">
        <v>34800</v>
      </c>
      <c r="Y519" s="306"/>
      <c r="Z519" s="306"/>
      <c r="AA519" s="307"/>
      <c r="AB519" s="305" t="s">
        <v>37</v>
      </c>
      <c r="AC519" s="306"/>
      <c r="AD519" s="307"/>
    </row>
    <row r="520" spans="2:30" ht="15">
      <c r="B520" s="308" t="s">
        <v>772</v>
      </c>
      <c r="C520" s="306"/>
      <c r="D520" s="307"/>
      <c r="E520" s="11" t="s">
        <v>29</v>
      </c>
      <c r="F520" s="308" t="s">
        <v>1045</v>
      </c>
      <c r="G520" s="306"/>
      <c r="H520" s="306"/>
      <c r="I520" s="307"/>
      <c r="J520" s="305">
        <v>68857</v>
      </c>
      <c r="K520" s="306"/>
      <c r="L520" s="307"/>
      <c r="M520" s="308" t="s">
        <v>35</v>
      </c>
      <c r="N520" s="306"/>
      <c r="O520" s="307"/>
      <c r="P520" s="308" t="s">
        <v>1046</v>
      </c>
      <c r="Q520" s="306"/>
      <c r="R520" s="306"/>
      <c r="S520" s="306"/>
      <c r="T520" s="307"/>
      <c r="U520" s="309">
        <v>0</v>
      </c>
      <c r="V520" s="306"/>
      <c r="W520" s="307"/>
      <c r="X520" s="309">
        <v>128600</v>
      </c>
      <c r="Y520" s="306"/>
      <c r="Z520" s="306"/>
      <c r="AA520" s="307"/>
      <c r="AB520" s="305" t="s">
        <v>37</v>
      </c>
      <c r="AC520" s="306"/>
      <c r="AD520" s="307"/>
    </row>
    <row r="521" spans="2:30" ht="15">
      <c r="B521" s="308" t="s">
        <v>772</v>
      </c>
      <c r="C521" s="306"/>
      <c r="D521" s="307"/>
      <c r="E521" s="11" t="s">
        <v>29</v>
      </c>
      <c r="F521" s="308" t="s">
        <v>1047</v>
      </c>
      <c r="G521" s="306"/>
      <c r="H521" s="306"/>
      <c r="I521" s="307"/>
      <c r="J521" s="305">
        <v>68858</v>
      </c>
      <c r="K521" s="306"/>
      <c r="L521" s="307"/>
      <c r="M521" s="308" t="s">
        <v>35</v>
      </c>
      <c r="N521" s="306"/>
      <c r="O521" s="307"/>
      <c r="P521" s="308" t="s">
        <v>1048</v>
      </c>
      <c r="Q521" s="306"/>
      <c r="R521" s="306"/>
      <c r="S521" s="306"/>
      <c r="T521" s="307"/>
      <c r="U521" s="309">
        <v>0</v>
      </c>
      <c r="V521" s="306"/>
      <c r="W521" s="307"/>
      <c r="X521" s="309">
        <v>1967156767</v>
      </c>
      <c r="Y521" s="306"/>
      <c r="Z521" s="306"/>
      <c r="AA521" s="307"/>
      <c r="AB521" s="305" t="s">
        <v>37</v>
      </c>
      <c r="AC521" s="306"/>
      <c r="AD521" s="307"/>
    </row>
    <row r="522" spans="2:30" ht="15">
      <c r="B522" s="308" t="s">
        <v>772</v>
      </c>
      <c r="C522" s="306"/>
      <c r="D522" s="307"/>
      <c r="E522" s="11" t="s">
        <v>29</v>
      </c>
      <c r="F522" s="308" t="s">
        <v>1049</v>
      </c>
      <c r="G522" s="306"/>
      <c r="H522" s="306"/>
      <c r="I522" s="307"/>
      <c r="J522" s="305">
        <v>68859</v>
      </c>
      <c r="K522" s="306"/>
      <c r="L522" s="307"/>
      <c r="M522" s="308" t="s">
        <v>35</v>
      </c>
      <c r="N522" s="306"/>
      <c r="O522" s="307"/>
      <c r="P522" s="308" t="s">
        <v>1050</v>
      </c>
      <c r="Q522" s="306"/>
      <c r="R522" s="306"/>
      <c r="S522" s="306"/>
      <c r="T522" s="307"/>
      <c r="U522" s="309">
        <v>0</v>
      </c>
      <c r="V522" s="306"/>
      <c r="W522" s="307"/>
      <c r="X522" s="309">
        <v>231049888</v>
      </c>
      <c r="Y522" s="306"/>
      <c r="Z522" s="306"/>
      <c r="AA522" s="307"/>
      <c r="AB522" s="305" t="s">
        <v>37</v>
      </c>
      <c r="AC522" s="306"/>
      <c r="AD522" s="307"/>
    </row>
    <row r="523" spans="2:30" ht="15">
      <c r="B523" s="308" t="s">
        <v>772</v>
      </c>
      <c r="C523" s="306"/>
      <c r="D523" s="307"/>
      <c r="E523" s="11" t="s">
        <v>29</v>
      </c>
      <c r="F523" s="308" t="s">
        <v>1051</v>
      </c>
      <c r="G523" s="306"/>
      <c r="H523" s="306"/>
      <c r="I523" s="307"/>
      <c r="J523" s="305">
        <v>68860</v>
      </c>
      <c r="K523" s="306"/>
      <c r="L523" s="307"/>
      <c r="M523" s="308" t="s">
        <v>35</v>
      </c>
      <c r="N523" s="306"/>
      <c r="O523" s="307"/>
      <c r="P523" s="308" t="s">
        <v>1052</v>
      </c>
      <c r="Q523" s="306"/>
      <c r="R523" s="306"/>
      <c r="S523" s="306"/>
      <c r="T523" s="307"/>
      <c r="U523" s="309">
        <v>0</v>
      </c>
      <c r="V523" s="306"/>
      <c r="W523" s="307"/>
      <c r="X523" s="309">
        <v>122310119</v>
      </c>
      <c r="Y523" s="306"/>
      <c r="Z523" s="306"/>
      <c r="AA523" s="307"/>
      <c r="AB523" s="305" t="s">
        <v>37</v>
      </c>
      <c r="AC523" s="306"/>
      <c r="AD523" s="307"/>
    </row>
    <row r="524" spans="2:30" ht="15">
      <c r="B524" s="308" t="s">
        <v>772</v>
      </c>
      <c r="C524" s="306"/>
      <c r="D524" s="307"/>
      <c r="E524" s="11" t="s">
        <v>29</v>
      </c>
      <c r="F524" s="308" t="s">
        <v>1053</v>
      </c>
      <c r="G524" s="306"/>
      <c r="H524" s="306"/>
      <c r="I524" s="307"/>
      <c r="J524" s="305">
        <v>68861</v>
      </c>
      <c r="K524" s="306"/>
      <c r="L524" s="307"/>
      <c r="M524" s="308" t="s">
        <v>35</v>
      </c>
      <c r="N524" s="306"/>
      <c r="O524" s="307"/>
      <c r="P524" s="308" t="s">
        <v>1054</v>
      </c>
      <c r="Q524" s="306"/>
      <c r="R524" s="306"/>
      <c r="S524" s="306"/>
      <c r="T524" s="307"/>
      <c r="U524" s="309">
        <v>0</v>
      </c>
      <c r="V524" s="306"/>
      <c r="W524" s="307"/>
      <c r="X524" s="309">
        <v>184325190</v>
      </c>
      <c r="Y524" s="306"/>
      <c r="Z524" s="306"/>
      <c r="AA524" s="307"/>
      <c r="AB524" s="305" t="s">
        <v>37</v>
      </c>
      <c r="AC524" s="306"/>
      <c r="AD524" s="307"/>
    </row>
    <row r="525" spans="2:30" ht="15">
      <c r="B525" s="308" t="s">
        <v>772</v>
      </c>
      <c r="C525" s="306"/>
      <c r="D525" s="307"/>
      <c r="E525" s="11" t="s">
        <v>29</v>
      </c>
      <c r="F525" s="308" t="s">
        <v>1055</v>
      </c>
      <c r="G525" s="306"/>
      <c r="H525" s="306"/>
      <c r="I525" s="307"/>
      <c r="J525" s="305">
        <v>68862</v>
      </c>
      <c r="K525" s="306"/>
      <c r="L525" s="307"/>
      <c r="M525" s="308" t="s">
        <v>35</v>
      </c>
      <c r="N525" s="306"/>
      <c r="O525" s="307"/>
      <c r="P525" s="308" t="s">
        <v>1056</v>
      </c>
      <c r="Q525" s="306"/>
      <c r="R525" s="306"/>
      <c r="S525" s="306"/>
      <c r="T525" s="307"/>
      <c r="U525" s="309">
        <v>0</v>
      </c>
      <c r="V525" s="306"/>
      <c r="W525" s="307"/>
      <c r="X525" s="309">
        <v>121928609</v>
      </c>
      <c r="Y525" s="306"/>
      <c r="Z525" s="306"/>
      <c r="AA525" s="307"/>
      <c r="AB525" s="305" t="s">
        <v>37</v>
      </c>
      <c r="AC525" s="306"/>
      <c r="AD525" s="307"/>
    </row>
    <row r="526" spans="2:30" ht="15">
      <c r="B526" s="308" t="s">
        <v>772</v>
      </c>
      <c r="C526" s="306"/>
      <c r="D526" s="307"/>
      <c r="E526" s="11" t="s">
        <v>29</v>
      </c>
      <c r="F526" s="308" t="s">
        <v>1057</v>
      </c>
      <c r="G526" s="306"/>
      <c r="H526" s="306"/>
      <c r="I526" s="307"/>
      <c r="J526" s="305">
        <v>68863</v>
      </c>
      <c r="K526" s="306"/>
      <c r="L526" s="307"/>
      <c r="M526" s="308" t="s">
        <v>35</v>
      </c>
      <c r="N526" s="306"/>
      <c r="O526" s="307"/>
      <c r="P526" s="308" t="s">
        <v>1058</v>
      </c>
      <c r="Q526" s="306"/>
      <c r="R526" s="306"/>
      <c r="S526" s="306"/>
      <c r="T526" s="307"/>
      <c r="U526" s="309">
        <v>0</v>
      </c>
      <c r="V526" s="306"/>
      <c r="W526" s="307"/>
      <c r="X526" s="309">
        <v>68310799</v>
      </c>
      <c r="Y526" s="306"/>
      <c r="Z526" s="306"/>
      <c r="AA526" s="307"/>
      <c r="AB526" s="305" t="s">
        <v>37</v>
      </c>
      <c r="AC526" s="306"/>
      <c r="AD526" s="307"/>
    </row>
    <row r="527" spans="2:30" ht="15">
      <c r="B527" s="308" t="s">
        <v>772</v>
      </c>
      <c r="C527" s="306"/>
      <c r="D527" s="307"/>
      <c r="E527" s="11" t="s">
        <v>29</v>
      </c>
      <c r="F527" s="308" t="s">
        <v>1059</v>
      </c>
      <c r="G527" s="306"/>
      <c r="H527" s="306"/>
      <c r="I527" s="307"/>
      <c r="J527" s="305">
        <v>68864</v>
      </c>
      <c r="K527" s="306"/>
      <c r="L527" s="307"/>
      <c r="M527" s="308" t="s">
        <v>35</v>
      </c>
      <c r="N527" s="306"/>
      <c r="O527" s="307"/>
      <c r="P527" s="308" t="s">
        <v>1060</v>
      </c>
      <c r="Q527" s="306"/>
      <c r="R527" s="306"/>
      <c r="S527" s="306"/>
      <c r="T527" s="307"/>
      <c r="U527" s="309">
        <v>0</v>
      </c>
      <c r="V527" s="306"/>
      <c r="W527" s="307"/>
      <c r="X527" s="309">
        <v>49258895</v>
      </c>
      <c r="Y527" s="306"/>
      <c r="Z527" s="306"/>
      <c r="AA527" s="307"/>
      <c r="AB527" s="305" t="s">
        <v>37</v>
      </c>
      <c r="AC527" s="306"/>
      <c r="AD527" s="307"/>
    </row>
    <row r="528" spans="2:30" ht="15">
      <c r="B528" s="308" t="s">
        <v>772</v>
      </c>
      <c r="C528" s="306"/>
      <c r="D528" s="307"/>
      <c r="E528" s="11" t="s">
        <v>29</v>
      </c>
      <c r="F528" s="308" t="s">
        <v>1061</v>
      </c>
      <c r="G528" s="306"/>
      <c r="H528" s="306"/>
      <c r="I528" s="307"/>
      <c r="J528" s="305">
        <v>68865</v>
      </c>
      <c r="K528" s="306"/>
      <c r="L528" s="307"/>
      <c r="M528" s="308" t="s">
        <v>35</v>
      </c>
      <c r="N528" s="306"/>
      <c r="O528" s="307"/>
      <c r="P528" s="308" t="s">
        <v>1062</v>
      </c>
      <c r="Q528" s="306"/>
      <c r="R528" s="306"/>
      <c r="S528" s="306"/>
      <c r="T528" s="307"/>
      <c r="U528" s="309">
        <v>0</v>
      </c>
      <c r="V528" s="306"/>
      <c r="W528" s="307"/>
      <c r="X528" s="309">
        <v>13361894</v>
      </c>
      <c r="Y528" s="306"/>
      <c r="Z528" s="306"/>
      <c r="AA528" s="307"/>
      <c r="AB528" s="305" t="s">
        <v>37</v>
      </c>
      <c r="AC528" s="306"/>
      <c r="AD528" s="307"/>
    </row>
    <row r="529" spans="2:30" ht="15">
      <c r="B529" s="308" t="s">
        <v>772</v>
      </c>
      <c r="C529" s="306"/>
      <c r="D529" s="307"/>
      <c r="E529" s="11" t="s">
        <v>29</v>
      </c>
      <c r="F529" s="308" t="s">
        <v>1063</v>
      </c>
      <c r="G529" s="306"/>
      <c r="H529" s="306"/>
      <c r="I529" s="307"/>
      <c r="J529" s="305">
        <v>68866</v>
      </c>
      <c r="K529" s="306"/>
      <c r="L529" s="307"/>
      <c r="M529" s="308" t="s">
        <v>35</v>
      </c>
      <c r="N529" s="306"/>
      <c r="O529" s="307"/>
      <c r="P529" s="308" t="s">
        <v>1064</v>
      </c>
      <c r="Q529" s="306"/>
      <c r="R529" s="306"/>
      <c r="S529" s="306"/>
      <c r="T529" s="307"/>
      <c r="U529" s="309">
        <v>0</v>
      </c>
      <c r="V529" s="306"/>
      <c r="W529" s="307"/>
      <c r="X529" s="309">
        <v>43367270</v>
      </c>
      <c r="Y529" s="306"/>
      <c r="Z529" s="306"/>
      <c r="AA529" s="307"/>
      <c r="AB529" s="305" t="s">
        <v>37</v>
      </c>
      <c r="AC529" s="306"/>
      <c r="AD529" s="307"/>
    </row>
    <row r="530" spans="2:30" ht="15">
      <c r="B530" s="308" t="s">
        <v>772</v>
      </c>
      <c r="C530" s="306"/>
      <c r="D530" s="307"/>
      <c r="E530" s="11" t="s">
        <v>29</v>
      </c>
      <c r="F530" s="308" t="s">
        <v>1065</v>
      </c>
      <c r="G530" s="306"/>
      <c r="H530" s="306"/>
      <c r="I530" s="307"/>
      <c r="J530" s="305">
        <v>68867</v>
      </c>
      <c r="K530" s="306"/>
      <c r="L530" s="307"/>
      <c r="M530" s="308" t="s">
        <v>35</v>
      </c>
      <c r="N530" s="306"/>
      <c r="O530" s="307"/>
      <c r="P530" s="308" t="s">
        <v>1066</v>
      </c>
      <c r="Q530" s="306"/>
      <c r="R530" s="306"/>
      <c r="S530" s="306"/>
      <c r="T530" s="307"/>
      <c r="U530" s="309">
        <v>0</v>
      </c>
      <c r="V530" s="306"/>
      <c r="W530" s="307"/>
      <c r="X530" s="309">
        <v>21170506</v>
      </c>
      <c r="Y530" s="306"/>
      <c r="Z530" s="306"/>
      <c r="AA530" s="307"/>
      <c r="AB530" s="305" t="s">
        <v>37</v>
      </c>
      <c r="AC530" s="306"/>
      <c r="AD530" s="307"/>
    </row>
    <row r="531" spans="2:30" ht="15">
      <c r="B531" s="308" t="s">
        <v>772</v>
      </c>
      <c r="C531" s="306"/>
      <c r="D531" s="307"/>
      <c r="E531" s="11" t="s">
        <v>29</v>
      </c>
      <c r="F531" s="308" t="s">
        <v>1067</v>
      </c>
      <c r="G531" s="306"/>
      <c r="H531" s="306"/>
      <c r="I531" s="307"/>
      <c r="J531" s="305">
        <v>68868</v>
      </c>
      <c r="K531" s="306"/>
      <c r="L531" s="307"/>
      <c r="M531" s="308" t="s">
        <v>35</v>
      </c>
      <c r="N531" s="306"/>
      <c r="O531" s="307"/>
      <c r="P531" s="308" t="s">
        <v>1068</v>
      </c>
      <c r="Q531" s="306"/>
      <c r="R531" s="306"/>
      <c r="S531" s="306"/>
      <c r="T531" s="307"/>
      <c r="U531" s="309">
        <v>0</v>
      </c>
      <c r="V531" s="306"/>
      <c r="W531" s="307"/>
      <c r="X531" s="309">
        <v>29956570</v>
      </c>
      <c r="Y531" s="306"/>
      <c r="Z531" s="306"/>
      <c r="AA531" s="307"/>
      <c r="AB531" s="305" t="s">
        <v>37</v>
      </c>
      <c r="AC531" s="306"/>
      <c r="AD531" s="307"/>
    </row>
    <row r="532" spans="2:30" ht="15">
      <c r="B532" s="308" t="s">
        <v>772</v>
      </c>
      <c r="C532" s="306"/>
      <c r="D532" s="307"/>
      <c r="E532" s="11" t="s">
        <v>29</v>
      </c>
      <c r="F532" s="308" t="s">
        <v>1069</v>
      </c>
      <c r="G532" s="306"/>
      <c r="H532" s="306"/>
      <c r="I532" s="307"/>
      <c r="J532" s="305">
        <v>68869</v>
      </c>
      <c r="K532" s="306"/>
      <c r="L532" s="307"/>
      <c r="M532" s="308" t="s">
        <v>35</v>
      </c>
      <c r="N532" s="306"/>
      <c r="O532" s="307"/>
      <c r="P532" s="308" t="s">
        <v>1070</v>
      </c>
      <c r="Q532" s="306"/>
      <c r="R532" s="306"/>
      <c r="S532" s="306"/>
      <c r="T532" s="307"/>
      <c r="U532" s="309">
        <v>0</v>
      </c>
      <c r="V532" s="306"/>
      <c r="W532" s="307"/>
      <c r="X532" s="309">
        <v>19761890</v>
      </c>
      <c r="Y532" s="306"/>
      <c r="Z532" s="306"/>
      <c r="AA532" s="307"/>
      <c r="AB532" s="305" t="s">
        <v>37</v>
      </c>
      <c r="AC532" s="306"/>
      <c r="AD532" s="307"/>
    </row>
    <row r="533" spans="2:30" ht="15">
      <c r="B533" s="308" t="s">
        <v>772</v>
      </c>
      <c r="C533" s="306"/>
      <c r="D533" s="307"/>
      <c r="E533" s="11" t="s">
        <v>29</v>
      </c>
      <c r="F533" s="308" t="s">
        <v>1071</v>
      </c>
      <c r="G533" s="306"/>
      <c r="H533" s="306"/>
      <c r="I533" s="307"/>
      <c r="J533" s="305">
        <v>68870</v>
      </c>
      <c r="K533" s="306"/>
      <c r="L533" s="307"/>
      <c r="M533" s="308" t="s">
        <v>35</v>
      </c>
      <c r="N533" s="306"/>
      <c r="O533" s="307"/>
      <c r="P533" s="308" t="s">
        <v>1072</v>
      </c>
      <c r="Q533" s="306"/>
      <c r="R533" s="306"/>
      <c r="S533" s="306"/>
      <c r="T533" s="307"/>
      <c r="U533" s="309">
        <v>0</v>
      </c>
      <c r="V533" s="306"/>
      <c r="W533" s="307"/>
      <c r="X533" s="309">
        <v>56693820</v>
      </c>
      <c r="Y533" s="306"/>
      <c r="Z533" s="306"/>
      <c r="AA533" s="307"/>
      <c r="AB533" s="305" t="s">
        <v>37</v>
      </c>
      <c r="AC533" s="306"/>
      <c r="AD533" s="307"/>
    </row>
    <row r="534" spans="2:30" ht="15">
      <c r="B534" s="308" t="s">
        <v>772</v>
      </c>
      <c r="C534" s="306"/>
      <c r="D534" s="307"/>
      <c r="E534" s="11" t="s">
        <v>29</v>
      </c>
      <c r="F534" s="308" t="s">
        <v>1073</v>
      </c>
      <c r="G534" s="306"/>
      <c r="H534" s="306"/>
      <c r="I534" s="307"/>
      <c r="J534" s="305">
        <v>68871</v>
      </c>
      <c r="K534" s="306"/>
      <c r="L534" s="307"/>
      <c r="M534" s="308" t="s">
        <v>35</v>
      </c>
      <c r="N534" s="306"/>
      <c r="O534" s="307"/>
      <c r="P534" s="308" t="s">
        <v>1074</v>
      </c>
      <c r="Q534" s="306"/>
      <c r="R534" s="306"/>
      <c r="S534" s="306"/>
      <c r="T534" s="307"/>
      <c r="U534" s="309">
        <v>0</v>
      </c>
      <c r="V534" s="306"/>
      <c r="W534" s="307"/>
      <c r="X534" s="309">
        <v>11603919</v>
      </c>
      <c r="Y534" s="306"/>
      <c r="Z534" s="306"/>
      <c r="AA534" s="307"/>
      <c r="AB534" s="305" t="s">
        <v>37</v>
      </c>
      <c r="AC534" s="306"/>
      <c r="AD534" s="307"/>
    </row>
    <row r="535" spans="2:30" ht="15">
      <c r="B535" s="308" t="s">
        <v>772</v>
      </c>
      <c r="C535" s="306"/>
      <c r="D535" s="307"/>
      <c r="E535" s="11" t="s">
        <v>29</v>
      </c>
      <c r="F535" s="308" t="s">
        <v>1075</v>
      </c>
      <c r="G535" s="306"/>
      <c r="H535" s="306"/>
      <c r="I535" s="307"/>
      <c r="J535" s="305">
        <v>68872</v>
      </c>
      <c r="K535" s="306"/>
      <c r="L535" s="307"/>
      <c r="M535" s="308" t="s">
        <v>35</v>
      </c>
      <c r="N535" s="306"/>
      <c r="O535" s="307"/>
      <c r="P535" s="308" t="s">
        <v>1076</v>
      </c>
      <c r="Q535" s="306"/>
      <c r="R535" s="306"/>
      <c r="S535" s="306"/>
      <c r="T535" s="307"/>
      <c r="U535" s="309">
        <v>0</v>
      </c>
      <c r="V535" s="306"/>
      <c r="W535" s="307"/>
      <c r="X535" s="309">
        <v>8262668</v>
      </c>
      <c r="Y535" s="306"/>
      <c r="Z535" s="306"/>
      <c r="AA535" s="307"/>
      <c r="AB535" s="305" t="s">
        <v>37</v>
      </c>
      <c r="AC535" s="306"/>
      <c r="AD535" s="307"/>
    </row>
    <row r="536" spans="2:30" ht="15">
      <c r="B536" s="308" t="s">
        <v>772</v>
      </c>
      <c r="C536" s="306"/>
      <c r="D536" s="307"/>
      <c r="E536" s="11" t="s">
        <v>29</v>
      </c>
      <c r="F536" s="308" t="s">
        <v>1077</v>
      </c>
      <c r="G536" s="306"/>
      <c r="H536" s="306"/>
      <c r="I536" s="307"/>
      <c r="J536" s="305">
        <v>68873</v>
      </c>
      <c r="K536" s="306"/>
      <c r="L536" s="307"/>
      <c r="M536" s="308" t="s">
        <v>35</v>
      </c>
      <c r="N536" s="306"/>
      <c r="O536" s="307"/>
      <c r="P536" s="308" t="s">
        <v>1078</v>
      </c>
      <c r="Q536" s="306"/>
      <c r="R536" s="306"/>
      <c r="S536" s="306"/>
      <c r="T536" s="307"/>
      <c r="U536" s="309">
        <v>0</v>
      </c>
      <c r="V536" s="306"/>
      <c r="W536" s="307"/>
      <c r="X536" s="309">
        <v>6874600</v>
      </c>
      <c r="Y536" s="306"/>
      <c r="Z536" s="306"/>
      <c r="AA536" s="307"/>
      <c r="AB536" s="305" t="s">
        <v>37</v>
      </c>
      <c r="AC536" s="306"/>
      <c r="AD536" s="307"/>
    </row>
    <row r="537" spans="2:30" ht="15">
      <c r="B537" s="308" t="s">
        <v>772</v>
      </c>
      <c r="C537" s="306"/>
      <c r="D537" s="307"/>
      <c r="E537" s="11" t="s">
        <v>29</v>
      </c>
      <c r="F537" s="308" t="s">
        <v>1079</v>
      </c>
      <c r="G537" s="306"/>
      <c r="H537" s="306"/>
      <c r="I537" s="307"/>
      <c r="J537" s="305">
        <v>68874</v>
      </c>
      <c r="K537" s="306"/>
      <c r="L537" s="307"/>
      <c r="M537" s="308" t="s">
        <v>35</v>
      </c>
      <c r="N537" s="306"/>
      <c r="O537" s="307"/>
      <c r="P537" s="308" t="s">
        <v>1080</v>
      </c>
      <c r="Q537" s="306"/>
      <c r="R537" s="306"/>
      <c r="S537" s="306"/>
      <c r="T537" s="307"/>
      <c r="U537" s="309">
        <v>0</v>
      </c>
      <c r="V537" s="306"/>
      <c r="W537" s="307"/>
      <c r="X537" s="309">
        <v>3533450</v>
      </c>
      <c r="Y537" s="306"/>
      <c r="Z537" s="306"/>
      <c r="AA537" s="307"/>
      <c r="AB537" s="305" t="s">
        <v>37</v>
      </c>
      <c r="AC537" s="306"/>
      <c r="AD537" s="307"/>
    </row>
    <row r="538" spans="2:30" ht="15">
      <c r="B538" s="308" t="s">
        <v>772</v>
      </c>
      <c r="C538" s="306"/>
      <c r="D538" s="307"/>
      <c r="E538" s="11" t="s">
        <v>29</v>
      </c>
      <c r="F538" s="308" t="s">
        <v>1081</v>
      </c>
      <c r="G538" s="306"/>
      <c r="H538" s="306"/>
      <c r="I538" s="307"/>
      <c r="J538" s="305">
        <v>68875</v>
      </c>
      <c r="K538" s="306"/>
      <c r="L538" s="307"/>
      <c r="M538" s="308" t="s">
        <v>35</v>
      </c>
      <c r="N538" s="306"/>
      <c r="O538" s="307"/>
      <c r="P538" s="308" t="s">
        <v>1082</v>
      </c>
      <c r="Q538" s="306"/>
      <c r="R538" s="306"/>
      <c r="S538" s="306"/>
      <c r="T538" s="307"/>
      <c r="U538" s="309">
        <v>0</v>
      </c>
      <c r="V538" s="306"/>
      <c r="W538" s="307"/>
      <c r="X538" s="309">
        <v>6327530</v>
      </c>
      <c r="Y538" s="306"/>
      <c r="Z538" s="306"/>
      <c r="AA538" s="307"/>
      <c r="AB538" s="305" t="s">
        <v>37</v>
      </c>
      <c r="AC538" s="306"/>
      <c r="AD538" s="307"/>
    </row>
    <row r="539" spans="2:30" ht="15">
      <c r="B539" s="308" t="s">
        <v>772</v>
      </c>
      <c r="C539" s="306"/>
      <c r="D539" s="307"/>
      <c r="E539" s="11" t="s">
        <v>29</v>
      </c>
      <c r="F539" s="308" t="s">
        <v>1083</v>
      </c>
      <c r="G539" s="306"/>
      <c r="H539" s="306"/>
      <c r="I539" s="307"/>
      <c r="J539" s="305">
        <v>68876</v>
      </c>
      <c r="K539" s="306"/>
      <c r="L539" s="307"/>
      <c r="M539" s="308" t="s">
        <v>35</v>
      </c>
      <c r="N539" s="306"/>
      <c r="O539" s="307"/>
      <c r="P539" s="308" t="s">
        <v>1084</v>
      </c>
      <c r="Q539" s="306"/>
      <c r="R539" s="306"/>
      <c r="S539" s="306"/>
      <c r="T539" s="307"/>
      <c r="U539" s="309">
        <v>0</v>
      </c>
      <c r="V539" s="306"/>
      <c r="W539" s="307"/>
      <c r="X539" s="309">
        <v>2737546</v>
      </c>
      <c r="Y539" s="306"/>
      <c r="Z539" s="306"/>
      <c r="AA539" s="307"/>
      <c r="AB539" s="305" t="s">
        <v>37</v>
      </c>
      <c r="AC539" s="306"/>
      <c r="AD539" s="307"/>
    </row>
    <row r="540" spans="2:30" ht="15">
      <c r="B540" s="308" t="s">
        <v>772</v>
      </c>
      <c r="C540" s="306"/>
      <c r="D540" s="307"/>
      <c r="E540" s="11" t="s">
        <v>29</v>
      </c>
      <c r="F540" s="308" t="s">
        <v>1085</v>
      </c>
      <c r="G540" s="306"/>
      <c r="H540" s="306"/>
      <c r="I540" s="307"/>
      <c r="J540" s="305">
        <v>68877</v>
      </c>
      <c r="K540" s="306"/>
      <c r="L540" s="307"/>
      <c r="M540" s="308" t="s">
        <v>35</v>
      </c>
      <c r="N540" s="306"/>
      <c r="O540" s="307"/>
      <c r="P540" s="308" t="s">
        <v>1086</v>
      </c>
      <c r="Q540" s="306"/>
      <c r="R540" s="306"/>
      <c r="S540" s="306"/>
      <c r="T540" s="307"/>
      <c r="U540" s="309">
        <v>0</v>
      </c>
      <c r="V540" s="306"/>
      <c r="W540" s="307"/>
      <c r="X540" s="309">
        <v>11077258</v>
      </c>
      <c r="Y540" s="306"/>
      <c r="Z540" s="306"/>
      <c r="AA540" s="307"/>
      <c r="AB540" s="305" t="s">
        <v>37</v>
      </c>
      <c r="AC540" s="306"/>
      <c r="AD540" s="307"/>
    </row>
    <row r="541" spans="2:30" ht="15">
      <c r="B541" s="308" t="s">
        <v>772</v>
      </c>
      <c r="C541" s="306"/>
      <c r="D541" s="307"/>
      <c r="E541" s="11" t="s">
        <v>29</v>
      </c>
      <c r="F541" s="308" t="s">
        <v>1087</v>
      </c>
      <c r="G541" s="306"/>
      <c r="H541" s="306"/>
      <c r="I541" s="307"/>
      <c r="J541" s="305">
        <v>68878</v>
      </c>
      <c r="K541" s="306"/>
      <c r="L541" s="307"/>
      <c r="M541" s="308" t="s">
        <v>35</v>
      </c>
      <c r="N541" s="306"/>
      <c r="O541" s="307"/>
      <c r="P541" s="308" t="s">
        <v>1088</v>
      </c>
      <c r="Q541" s="306"/>
      <c r="R541" s="306"/>
      <c r="S541" s="306"/>
      <c r="T541" s="307"/>
      <c r="U541" s="309">
        <v>0</v>
      </c>
      <c r="V541" s="306"/>
      <c r="W541" s="307"/>
      <c r="X541" s="309">
        <v>2134146</v>
      </c>
      <c r="Y541" s="306"/>
      <c r="Z541" s="306"/>
      <c r="AA541" s="307"/>
      <c r="AB541" s="305" t="s">
        <v>37</v>
      </c>
      <c r="AC541" s="306"/>
      <c r="AD541" s="307"/>
    </row>
    <row r="542" spans="2:30" ht="15">
      <c r="B542" s="308" t="s">
        <v>772</v>
      </c>
      <c r="C542" s="306"/>
      <c r="D542" s="307"/>
      <c r="E542" s="11" t="s">
        <v>29</v>
      </c>
      <c r="F542" s="308" t="s">
        <v>1089</v>
      </c>
      <c r="G542" s="306"/>
      <c r="H542" s="306"/>
      <c r="I542" s="307"/>
      <c r="J542" s="305">
        <v>68879</v>
      </c>
      <c r="K542" s="306"/>
      <c r="L542" s="307"/>
      <c r="M542" s="308" t="s">
        <v>35</v>
      </c>
      <c r="N542" s="306"/>
      <c r="O542" s="307"/>
      <c r="P542" s="308" t="s">
        <v>1090</v>
      </c>
      <c r="Q542" s="306"/>
      <c r="R542" s="306"/>
      <c r="S542" s="306"/>
      <c r="T542" s="307"/>
      <c r="U542" s="309">
        <v>0</v>
      </c>
      <c r="V542" s="306"/>
      <c r="W542" s="307"/>
      <c r="X542" s="309">
        <v>4302915</v>
      </c>
      <c r="Y542" s="306"/>
      <c r="Z542" s="306"/>
      <c r="AA542" s="307"/>
      <c r="AB542" s="305" t="s">
        <v>37</v>
      </c>
      <c r="AC542" s="306"/>
      <c r="AD542" s="307"/>
    </row>
    <row r="543" spans="2:30" ht="15">
      <c r="B543" s="308" t="s">
        <v>772</v>
      </c>
      <c r="C543" s="306"/>
      <c r="D543" s="307"/>
      <c r="E543" s="11" t="s">
        <v>29</v>
      </c>
      <c r="F543" s="308" t="s">
        <v>1091</v>
      </c>
      <c r="G543" s="306"/>
      <c r="H543" s="306"/>
      <c r="I543" s="307"/>
      <c r="J543" s="305">
        <v>68880</v>
      </c>
      <c r="K543" s="306"/>
      <c r="L543" s="307"/>
      <c r="M543" s="308" t="s">
        <v>35</v>
      </c>
      <c r="N543" s="306"/>
      <c r="O543" s="307"/>
      <c r="P543" s="308" t="s">
        <v>1092</v>
      </c>
      <c r="Q543" s="306"/>
      <c r="R543" s="306"/>
      <c r="S543" s="306"/>
      <c r="T543" s="307"/>
      <c r="U543" s="309">
        <v>0</v>
      </c>
      <c r="V543" s="306"/>
      <c r="W543" s="307"/>
      <c r="X543" s="309">
        <v>5251166</v>
      </c>
      <c r="Y543" s="306"/>
      <c r="Z543" s="306"/>
      <c r="AA543" s="307"/>
      <c r="AB543" s="305" t="s">
        <v>37</v>
      </c>
      <c r="AC543" s="306"/>
      <c r="AD543" s="307"/>
    </row>
    <row r="544" spans="2:30" ht="15">
      <c r="B544" s="308" t="s">
        <v>772</v>
      </c>
      <c r="C544" s="306"/>
      <c r="D544" s="307"/>
      <c r="E544" s="11" t="s">
        <v>29</v>
      </c>
      <c r="F544" s="308" t="s">
        <v>1093</v>
      </c>
      <c r="G544" s="306"/>
      <c r="H544" s="306"/>
      <c r="I544" s="307"/>
      <c r="J544" s="305">
        <v>68881</v>
      </c>
      <c r="K544" s="306"/>
      <c r="L544" s="307"/>
      <c r="M544" s="308" t="s">
        <v>35</v>
      </c>
      <c r="N544" s="306"/>
      <c r="O544" s="307"/>
      <c r="P544" s="308" t="s">
        <v>1094</v>
      </c>
      <c r="Q544" s="306"/>
      <c r="R544" s="306"/>
      <c r="S544" s="306"/>
      <c r="T544" s="307"/>
      <c r="U544" s="309">
        <v>0</v>
      </c>
      <c r="V544" s="306"/>
      <c r="W544" s="307"/>
      <c r="X544" s="309">
        <v>6889864</v>
      </c>
      <c r="Y544" s="306"/>
      <c r="Z544" s="306"/>
      <c r="AA544" s="307"/>
      <c r="AB544" s="305" t="s">
        <v>37</v>
      </c>
      <c r="AC544" s="306"/>
      <c r="AD544" s="307"/>
    </row>
    <row r="545" spans="2:30" ht="15">
      <c r="B545" s="308" t="s">
        <v>772</v>
      </c>
      <c r="C545" s="306"/>
      <c r="D545" s="307"/>
      <c r="E545" s="11" t="s">
        <v>29</v>
      </c>
      <c r="F545" s="308" t="s">
        <v>1095</v>
      </c>
      <c r="G545" s="306"/>
      <c r="H545" s="306"/>
      <c r="I545" s="307"/>
      <c r="J545" s="305">
        <v>68882</v>
      </c>
      <c r="K545" s="306"/>
      <c r="L545" s="307"/>
      <c r="M545" s="308" t="s">
        <v>35</v>
      </c>
      <c r="N545" s="306"/>
      <c r="O545" s="307"/>
      <c r="P545" s="308" t="s">
        <v>1096</v>
      </c>
      <c r="Q545" s="306"/>
      <c r="R545" s="306"/>
      <c r="S545" s="306"/>
      <c r="T545" s="307"/>
      <c r="U545" s="309">
        <v>0</v>
      </c>
      <c r="V545" s="306"/>
      <c r="W545" s="307"/>
      <c r="X545" s="309">
        <v>2472950</v>
      </c>
      <c r="Y545" s="306"/>
      <c r="Z545" s="306"/>
      <c r="AA545" s="307"/>
      <c r="AB545" s="305" t="s">
        <v>37</v>
      </c>
      <c r="AC545" s="306"/>
      <c r="AD545" s="307"/>
    </row>
    <row r="546" spans="2:30" ht="15">
      <c r="B546" s="308" t="s">
        <v>772</v>
      </c>
      <c r="C546" s="306"/>
      <c r="D546" s="307"/>
      <c r="E546" s="11" t="s">
        <v>29</v>
      </c>
      <c r="F546" s="308" t="s">
        <v>1097</v>
      </c>
      <c r="G546" s="306"/>
      <c r="H546" s="306"/>
      <c r="I546" s="307"/>
      <c r="J546" s="305">
        <v>68883</v>
      </c>
      <c r="K546" s="306"/>
      <c r="L546" s="307"/>
      <c r="M546" s="308" t="s">
        <v>35</v>
      </c>
      <c r="N546" s="306"/>
      <c r="O546" s="307"/>
      <c r="P546" s="308" t="s">
        <v>1098</v>
      </c>
      <c r="Q546" s="306"/>
      <c r="R546" s="306"/>
      <c r="S546" s="306"/>
      <c r="T546" s="307"/>
      <c r="U546" s="309">
        <v>0</v>
      </c>
      <c r="V546" s="306"/>
      <c r="W546" s="307"/>
      <c r="X546" s="309">
        <v>9067365</v>
      </c>
      <c r="Y546" s="306"/>
      <c r="Z546" s="306"/>
      <c r="AA546" s="307"/>
      <c r="AB546" s="305" t="s">
        <v>37</v>
      </c>
      <c r="AC546" s="306"/>
      <c r="AD546" s="307"/>
    </row>
    <row r="547" spans="2:30" ht="15">
      <c r="B547" s="308" t="s">
        <v>772</v>
      </c>
      <c r="C547" s="306"/>
      <c r="D547" s="307"/>
      <c r="E547" s="11" t="s">
        <v>29</v>
      </c>
      <c r="F547" s="308" t="s">
        <v>1099</v>
      </c>
      <c r="G547" s="306"/>
      <c r="H547" s="306"/>
      <c r="I547" s="307"/>
      <c r="J547" s="305">
        <v>68884</v>
      </c>
      <c r="K547" s="306"/>
      <c r="L547" s="307"/>
      <c r="M547" s="308" t="s">
        <v>35</v>
      </c>
      <c r="N547" s="306"/>
      <c r="O547" s="307"/>
      <c r="P547" s="308" t="s">
        <v>1100</v>
      </c>
      <c r="Q547" s="306"/>
      <c r="R547" s="306"/>
      <c r="S547" s="306"/>
      <c r="T547" s="307"/>
      <c r="U547" s="309">
        <v>0</v>
      </c>
      <c r="V547" s="306"/>
      <c r="W547" s="307"/>
      <c r="X547" s="309">
        <v>8470640</v>
      </c>
      <c r="Y547" s="306"/>
      <c r="Z547" s="306"/>
      <c r="AA547" s="307"/>
      <c r="AB547" s="305" t="s">
        <v>37</v>
      </c>
      <c r="AC547" s="306"/>
      <c r="AD547" s="307"/>
    </row>
    <row r="548" spans="2:30" ht="15">
      <c r="B548" s="308" t="s">
        <v>772</v>
      </c>
      <c r="C548" s="306"/>
      <c r="D548" s="307"/>
      <c r="E548" s="11" t="s">
        <v>29</v>
      </c>
      <c r="F548" s="308" t="s">
        <v>1101</v>
      </c>
      <c r="G548" s="306"/>
      <c r="H548" s="306"/>
      <c r="I548" s="307"/>
      <c r="J548" s="305">
        <v>68885</v>
      </c>
      <c r="K548" s="306"/>
      <c r="L548" s="307"/>
      <c r="M548" s="308" t="s">
        <v>35</v>
      </c>
      <c r="N548" s="306"/>
      <c r="O548" s="307"/>
      <c r="P548" s="308" t="s">
        <v>1102</v>
      </c>
      <c r="Q548" s="306"/>
      <c r="R548" s="306"/>
      <c r="S548" s="306"/>
      <c r="T548" s="307"/>
      <c r="U548" s="309">
        <v>0</v>
      </c>
      <c r="V548" s="306"/>
      <c r="W548" s="307"/>
      <c r="X548" s="309">
        <v>3975015</v>
      </c>
      <c r="Y548" s="306"/>
      <c r="Z548" s="306"/>
      <c r="AA548" s="307"/>
      <c r="AB548" s="305" t="s">
        <v>37</v>
      </c>
      <c r="AC548" s="306"/>
      <c r="AD548" s="307"/>
    </row>
    <row r="549" spans="2:30" ht="15">
      <c r="B549" s="308" t="s">
        <v>772</v>
      </c>
      <c r="C549" s="306"/>
      <c r="D549" s="307"/>
      <c r="E549" s="11" t="s">
        <v>29</v>
      </c>
      <c r="F549" s="308" t="s">
        <v>1103</v>
      </c>
      <c r="G549" s="306"/>
      <c r="H549" s="306"/>
      <c r="I549" s="307"/>
      <c r="J549" s="305">
        <v>68886</v>
      </c>
      <c r="K549" s="306"/>
      <c r="L549" s="307"/>
      <c r="M549" s="308" t="s">
        <v>35</v>
      </c>
      <c r="N549" s="306"/>
      <c r="O549" s="307"/>
      <c r="P549" s="308" t="s">
        <v>1104</v>
      </c>
      <c r="Q549" s="306"/>
      <c r="R549" s="306"/>
      <c r="S549" s="306"/>
      <c r="T549" s="307"/>
      <c r="U549" s="309">
        <v>0</v>
      </c>
      <c r="V549" s="306"/>
      <c r="W549" s="307"/>
      <c r="X549" s="309">
        <v>8207485</v>
      </c>
      <c r="Y549" s="306"/>
      <c r="Z549" s="306"/>
      <c r="AA549" s="307"/>
      <c r="AB549" s="305" t="s">
        <v>37</v>
      </c>
      <c r="AC549" s="306"/>
      <c r="AD549" s="307"/>
    </row>
    <row r="550" spans="2:30" ht="15">
      <c r="B550" s="308" t="s">
        <v>772</v>
      </c>
      <c r="C550" s="306"/>
      <c r="D550" s="307"/>
      <c r="E550" s="11" t="s">
        <v>29</v>
      </c>
      <c r="F550" s="308" t="s">
        <v>1105</v>
      </c>
      <c r="G550" s="306"/>
      <c r="H550" s="306"/>
      <c r="I550" s="307"/>
      <c r="J550" s="305">
        <v>68887</v>
      </c>
      <c r="K550" s="306"/>
      <c r="L550" s="307"/>
      <c r="M550" s="308" t="s">
        <v>35</v>
      </c>
      <c r="N550" s="306"/>
      <c r="O550" s="307"/>
      <c r="P550" s="308" t="s">
        <v>1106</v>
      </c>
      <c r="Q550" s="306"/>
      <c r="R550" s="306"/>
      <c r="S550" s="306"/>
      <c r="T550" s="307"/>
      <c r="U550" s="309">
        <v>0</v>
      </c>
      <c r="V550" s="306"/>
      <c r="W550" s="307"/>
      <c r="X550" s="309">
        <v>4743705</v>
      </c>
      <c r="Y550" s="306"/>
      <c r="Z550" s="306"/>
      <c r="AA550" s="307"/>
      <c r="AB550" s="305" t="s">
        <v>37</v>
      </c>
      <c r="AC550" s="306"/>
      <c r="AD550" s="307"/>
    </row>
    <row r="551" spans="2:30" ht="15">
      <c r="B551" s="308" t="s">
        <v>772</v>
      </c>
      <c r="C551" s="306"/>
      <c r="D551" s="307"/>
      <c r="E551" s="11" t="s">
        <v>29</v>
      </c>
      <c r="F551" s="308" t="s">
        <v>1107</v>
      </c>
      <c r="G551" s="306"/>
      <c r="H551" s="306"/>
      <c r="I551" s="307"/>
      <c r="J551" s="305">
        <v>68888</v>
      </c>
      <c r="K551" s="306"/>
      <c r="L551" s="307"/>
      <c r="M551" s="308" t="s">
        <v>35</v>
      </c>
      <c r="N551" s="306"/>
      <c r="O551" s="307"/>
      <c r="P551" s="308" t="s">
        <v>1108</v>
      </c>
      <c r="Q551" s="306"/>
      <c r="R551" s="306"/>
      <c r="S551" s="306"/>
      <c r="T551" s="307"/>
      <c r="U551" s="309">
        <v>0</v>
      </c>
      <c r="V551" s="306"/>
      <c r="W551" s="307"/>
      <c r="X551" s="309">
        <v>69880</v>
      </c>
      <c r="Y551" s="306"/>
      <c r="Z551" s="306"/>
      <c r="AA551" s="307"/>
      <c r="AB551" s="305" t="s">
        <v>37</v>
      </c>
      <c r="AC551" s="306"/>
      <c r="AD551" s="307"/>
    </row>
    <row r="552" spans="2:30" ht="15">
      <c r="B552" s="308" t="s">
        <v>772</v>
      </c>
      <c r="C552" s="306"/>
      <c r="D552" s="307"/>
      <c r="E552" s="11" t="s">
        <v>29</v>
      </c>
      <c r="F552" s="308" t="s">
        <v>1109</v>
      </c>
      <c r="G552" s="306"/>
      <c r="H552" s="306"/>
      <c r="I552" s="307"/>
      <c r="J552" s="305">
        <v>68889</v>
      </c>
      <c r="K552" s="306"/>
      <c r="L552" s="307"/>
      <c r="M552" s="308" t="s">
        <v>35</v>
      </c>
      <c r="N552" s="306"/>
      <c r="O552" s="307"/>
      <c r="P552" s="308" t="s">
        <v>1110</v>
      </c>
      <c r="Q552" s="306"/>
      <c r="R552" s="306"/>
      <c r="S552" s="306"/>
      <c r="T552" s="307"/>
      <c r="U552" s="309">
        <v>0</v>
      </c>
      <c r="V552" s="306"/>
      <c r="W552" s="307"/>
      <c r="X552" s="309">
        <v>909392</v>
      </c>
      <c r="Y552" s="306"/>
      <c r="Z552" s="306"/>
      <c r="AA552" s="307"/>
      <c r="AB552" s="305" t="s">
        <v>37</v>
      </c>
      <c r="AC552" s="306"/>
      <c r="AD552" s="307"/>
    </row>
    <row r="553" spans="2:30" ht="15">
      <c r="B553" s="308" t="s">
        <v>772</v>
      </c>
      <c r="C553" s="306"/>
      <c r="D553" s="307"/>
      <c r="E553" s="11" t="s">
        <v>29</v>
      </c>
      <c r="F553" s="308" t="s">
        <v>1111</v>
      </c>
      <c r="G553" s="306"/>
      <c r="H553" s="306"/>
      <c r="I553" s="307"/>
      <c r="J553" s="305">
        <v>68890</v>
      </c>
      <c r="K553" s="306"/>
      <c r="L553" s="307"/>
      <c r="M553" s="308" t="s">
        <v>35</v>
      </c>
      <c r="N553" s="306"/>
      <c r="O553" s="307"/>
      <c r="P553" s="308" t="s">
        <v>1112</v>
      </c>
      <c r="Q553" s="306"/>
      <c r="R553" s="306"/>
      <c r="S553" s="306"/>
      <c r="T553" s="307"/>
      <c r="U553" s="309">
        <v>0</v>
      </c>
      <c r="V553" s="306"/>
      <c r="W553" s="307"/>
      <c r="X553" s="309">
        <v>356900</v>
      </c>
      <c r="Y553" s="306"/>
      <c r="Z553" s="306"/>
      <c r="AA553" s="307"/>
      <c r="AB553" s="305" t="s">
        <v>37</v>
      </c>
      <c r="AC553" s="306"/>
      <c r="AD553" s="307"/>
    </row>
    <row r="554" spans="2:30" ht="15">
      <c r="B554" s="308" t="s">
        <v>772</v>
      </c>
      <c r="C554" s="306"/>
      <c r="D554" s="307"/>
      <c r="E554" s="11" t="s">
        <v>29</v>
      </c>
      <c r="F554" s="308" t="s">
        <v>1113</v>
      </c>
      <c r="G554" s="306"/>
      <c r="H554" s="306"/>
      <c r="I554" s="307"/>
      <c r="J554" s="305">
        <v>68891</v>
      </c>
      <c r="K554" s="306"/>
      <c r="L554" s="307"/>
      <c r="M554" s="308" t="s">
        <v>35</v>
      </c>
      <c r="N554" s="306"/>
      <c r="O554" s="307"/>
      <c r="P554" s="308" t="s">
        <v>1114</v>
      </c>
      <c r="Q554" s="306"/>
      <c r="R554" s="306"/>
      <c r="S554" s="306"/>
      <c r="T554" s="307"/>
      <c r="U554" s="309">
        <v>0</v>
      </c>
      <c r="V554" s="306"/>
      <c r="W554" s="307"/>
      <c r="X554" s="309">
        <v>553668</v>
      </c>
      <c r="Y554" s="306"/>
      <c r="Z554" s="306"/>
      <c r="AA554" s="307"/>
      <c r="AB554" s="305" t="s">
        <v>37</v>
      </c>
      <c r="AC554" s="306"/>
      <c r="AD554" s="307"/>
    </row>
    <row r="555" spans="2:30" ht="15">
      <c r="B555" s="308" t="s">
        <v>772</v>
      </c>
      <c r="C555" s="306"/>
      <c r="D555" s="307"/>
      <c r="E555" s="11" t="s">
        <v>29</v>
      </c>
      <c r="F555" s="308" t="s">
        <v>1115</v>
      </c>
      <c r="G555" s="306"/>
      <c r="H555" s="306"/>
      <c r="I555" s="307"/>
      <c r="J555" s="305">
        <v>68892</v>
      </c>
      <c r="K555" s="306"/>
      <c r="L555" s="307"/>
      <c r="M555" s="308" t="s">
        <v>35</v>
      </c>
      <c r="N555" s="306"/>
      <c r="O555" s="307"/>
      <c r="P555" s="308" t="s">
        <v>1116</v>
      </c>
      <c r="Q555" s="306"/>
      <c r="R555" s="306"/>
      <c r="S555" s="306"/>
      <c r="T555" s="307"/>
      <c r="U555" s="309">
        <v>0</v>
      </c>
      <c r="V555" s="306"/>
      <c r="W555" s="307"/>
      <c r="X555" s="309">
        <v>685333</v>
      </c>
      <c r="Y555" s="306"/>
      <c r="Z555" s="306"/>
      <c r="AA555" s="307"/>
      <c r="AB555" s="305" t="s">
        <v>37</v>
      </c>
      <c r="AC555" s="306"/>
      <c r="AD555" s="307"/>
    </row>
    <row r="556" spans="2:30" ht="15">
      <c r="B556" s="308" t="s">
        <v>772</v>
      </c>
      <c r="C556" s="306"/>
      <c r="D556" s="307"/>
      <c r="E556" s="11" t="s">
        <v>29</v>
      </c>
      <c r="F556" s="308" t="s">
        <v>1117</v>
      </c>
      <c r="G556" s="306"/>
      <c r="H556" s="306"/>
      <c r="I556" s="307"/>
      <c r="J556" s="305">
        <v>68893</v>
      </c>
      <c r="K556" s="306"/>
      <c r="L556" s="307"/>
      <c r="M556" s="308" t="s">
        <v>35</v>
      </c>
      <c r="N556" s="306"/>
      <c r="O556" s="307"/>
      <c r="P556" s="308" t="s">
        <v>1118</v>
      </c>
      <c r="Q556" s="306"/>
      <c r="R556" s="306"/>
      <c r="S556" s="306"/>
      <c r="T556" s="307"/>
      <c r="U556" s="309">
        <v>0</v>
      </c>
      <c r="V556" s="306"/>
      <c r="W556" s="307"/>
      <c r="X556" s="309">
        <v>76000</v>
      </c>
      <c r="Y556" s="306"/>
      <c r="Z556" s="306"/>
      <c r="AA556" s="307"/>
      <c r="AB556" s="305" t="s">
        <v>37</v>
      </c>
      <c r="AC556" s="306"/>
      <c r="AD556" s="307"/>
    </row>
    <row r="557" spans="2:30" ht="15">
      <c r="B557" s="308" t="s">
        <v>772</v>
      </c>
      <c r="C557" s="306"/>
      <c r="D557" s="307"/>
      <c r="E557" s="11" t="s">
        <v>29</v>
      </c>
      <c r="F557" s="308" t="s">
        <v>1119</v>
      </c>
      <c r="G557" s="306"/>
      <c r="H557" s="306"/>
      <c r="I557" s="307"/>
      <c r="J557" s="305">
        <v>68894</v>
      </c>
      <c r="K557" s="306"/>
      <c r="L557" s="307"/>
      <c r="M557" s="308" t="s">
        <v>35</v>
      </c>
      <c r="N557" s="306"/>
      <c r="O557" s="307"/>
      <c r="P557" s="308" t="s">
        <v>1120</v>
      </c>
      <c r="Q557" s="306"/>
      <c r="R557" s="306"/>
      <c r="S557" s="306"/>
      <c r="T557" s="307"/>
      <c r="U557" s="309">
        <v>0</v>
      </c>
      <c r="V557" s="306"/>
      <c r="W557" s="307"/>
      <c r="X557" s="309">
        <v>1170595</v>
      </c>
      <c r="Y557" s="306"/>
      <c r="Z557" s="306"/>
      <c r="AA557" s="307"/>
      <c r="AB557" s="305" t="s">
        <v>37</v>
      </c>
      <c r="AC557" s="306"/>
      <c r="AD557" s="307"/>
    </row>
    <row r="558" spans="2:30" ht="15">
      <c r="B558" s="308" t="s">
        <v>772</v>
      </c>
      <c r="C558" s="306"/>
      <c r="D558" s="307"/>
      <c r="E558" s="11" t="s">
        <v>29</v>
      </c>
      <c r="F558" s="308" t="s">
        <v>1121</v>
      </c>
      <c r="G558" s="306"/>
      <c r="H558" s="306"/>
      <c r="I558" s="307"/>
      <c r="J558" s="305">
        <v>68895</v>
      </c>
      <c r="K558" s="306"/>
      <c r="L558" s="307"/>
      <c r="M558" s="308" t="s">
        <v>35</v>
      </c>
      <c r="N558" s="306"/>
      <c r="O558" s="307"/>
      <c r="P558" s="308" t="s">
        <v>1122</v>
      </c>
      <c r="Q558" s="306"/>
      <c r="R558" s="306"/>
      <c r="S558" s="306"/>
      <c r="T558" s="307"/>
      <c r="U558" s="309">
        <v>0</v>
      </c>
      <c r="V558" s="306"/>
      <c r="W558" s="307"/>
      <c r="X558" s="309">
        <v>848401</v>
      </c>
      <c r="Y558" s="306"/>
      <c r="Z558" s="306"/>
      <c r="AA558" s="307"/>
      <c r="AB558" s="305" t="s">
        <v>37</v>
      </c>
      <c r="AC558" s="306"/>
      <c r="AD558" s="307"/>
    </row>
    <row r="559" spans="2:30" ht="15">
      <c r="B559" s="308" t="s">
        <v>772</v>
      </c>
      <c r="C559" s="306"/>
      <c r="D559" s="307"/>
      <c r="E559" s="11" t="s">
        <v>29</v>
      </c>
      <c r="F559" s="308" t="s">
        <v>1123</v>
      </c>
      <c r="G559" s="306"/>
      <c r="H559" s="306"/>
      <c r="I559" s="307"/>
      <c r="J559" s="305">
        <v>68896</v>
      </c>
      <c r="K559" s="306"/>
      <c r="L559" s="307"/>
      <c r="M559" s="308" t="s">
        <v>35</v>
      </c>
      <c r="N559" s="306"/>
      <c r="O559" s="307"/>
      <c r="P559" s="308" t="s">
        <v>1124</v>
      </c>
      <c r="Q559" s="306"/>
      <c r="R559" s="306"/>
      <c r="S559" s="306"/>
      <c r="T559" s="307"/>
      <c r="U559" s="309">
        <v>0</v>
      </c>
      <c r="V559" s="306"/>
      <c r="W559" s="307"/>
      <c r="X559" s="309">
        <v>1206707</v>
      </c>
      <c r="Y559" s="306"/>
      <c r="Z559" s="306"/>
      <c r="AA559" s="307"/>
      <c r="AB559" s="305" t="s">
        <v>37</v>
      </c>
      <c r="AC559" s="306"/>
      <c r="AD559" s="307"/>
    </row>
    <row r="560" spans="2:30" ht="15">
      <c r="B560" s="308" t="s">
        <v>772</v>
      </c>
      <c r="C560" s="306"/>
      <c r="D560" s="307"/>
      <c r="E560" s="11" t="s">
        <v>29</v>
      </c>
      <c r="F560" s="308" t="s">
        <v>1125</v>
      </c>
      <c r="G560" s="306"/>
      <c r="H560" s="306"/>
      <c r="I560" s="307"/>
      <c r="J560" s="305">
        <v>68897</v>
      </c>
      <c r="K560" s="306"/>
      <c r="L560" s="307"/>
      <c r="M560" s="308" t="s">
        <v>35</v>
      </c>
      <c r="N560" s="306"/>
      <c r="O560" s="307"/>
      <c r="P560" s="308" t="s">
        <v>1126</v>
      </c>
      <c r="Q560" s="306"/>
      <c r="R560" s="306"/>
      <c r="S560" s="306"/>
      <c r="T560" s="307"/>
      <c r="U560" s="309">
        <v>0</v>
      </c>
      <c r="V560" s="306"/>
      <c r="W560" s="307"/>
      <c r="X560" s="309">
        <v>519900</v>
      </c>
      <c r="Y560" s="306"/>
      <c r="Z560" s="306"/>
      <c r="AA560" s="307"/>
      <c r="AB560" s="305" t="s">
        <v>37</v>
      </c>
      <c r="AC560" s="306"/>
      <c r="AD560" s="307"/>
    </row>
    <row r="561" spans="2:30" ht="15">
      <c r="B561" s="308" t="s">
        <v>772</v>
      </c>
      <c r="C561" s="306"/>
      <c r="D561" s="307"/>
      <c r="E561" s="11" t="s">
        <v>29</v>
      </c>
      <c r="F561" s="308" t="s">
        <v>1127</v>
      </c>
      <c r="G561" s="306"/>
      <c r="H561" s="306"/>
      <c r="I561" s="307"/>
      <c r="J561" s="305">
        <v>68898</v>
      </c>
      <c r="K561" s="306"/>
      <c r="L561" s="307"/>
      <c r="M561" s="308" t="s">
        <v>35</v>
      </c>
      <c r="N561" s="306"/>
      <c r="O561" s="307"/>
      <c r="P561" s="308" t="s">
        <v>1128</v>
      </c>
      <c r="Q561" s="306"/>
      <c r="R561" s="306"/>
      <c r="S561" s="306"/>
      <c r="T561" s="307"/>
      <c r="U561" s="309">
        <v>0</v>
      </c>
      <c r="V561" s="306"/>
      <c r="W561" s="307"/>
      <c r="X561" s="309">
        <v>942400</v>
      </c>
      <c r="Y561" s="306"/>
      <c r="Z561" s="306"/>
      <c r="AA561" s="307"/>
      <c r="AB561" s="305" t="s">
        <v>37</v>
      </c>
      <c r="AC561" s="306"/>
      <c r="AD561" s="307"/>
    </row>
    <row r="562" spans="2:30" ht="15">
      <c r="B562" s="308" t="s">
        <v>772</v>
      </c>
      <c r="C562" s="306"/>
      <c r="D562" s="307"/>
      <c r="E562" s="11" t="s">
        <v>29</v>
      </c>
      <c r="F562" s="308" t="s">
        <v>1129</v>
      </c>
      <c r="G562" s="306"/>
      <c r="H562" s="306"/>
      <c r="I562" s="307"/>
      <c r="J562" s="305">
        <v>68899</v>
      </c>
      <c r="K562" s="306"/>
      <c r="L562" s="307"/>
      <c r="M562" s="308" t="s">
        <v>35</v>
      </c>
      <c r="N562" s="306"/>
      <c r="O562" s="307"/>
      <c r="P562" s="308" t="s">
        <v>1130</v>
      </c>
      <c r="Q562" s="306"/>
      <c r="R562" s="306"/>
      <c r="S562" s="306"/>
      <c r="T562" s="307"/>
      <c r="U562" s="309">
        <v>0</v>
      </c>
      <c r="V562" s="306"/>
      <c r="W562" s="307"/>
      <c r="X562" s="309">
        <v>179270</v>
      </c>
      <c r="Y562" s="306"/>
      <c r="Z562" s="306"/>
      <c r="AA562" s="307"/>
      <c r="AB562" s="305" t="s">
        <v>37</v>
      </c>
      <c r="AC562" s="306"/>
      <c r="AD562" s="307"/>
    </row>
    <row r="563" spans="2:30" ht="15">
      <c r="B563" s="308" t="s">
        <v>772</v>
      </c>
      <c r="C563" s="306"/>
      <c r="D563" s="307"/>
      <c r="E563" s="11" t="s">
        <v>29</v>
      </c>
      <c r="F563" s="308" t="s">
        <v>1131</v>
      </c>
      <c r="G563" s="306"/>
      <c r="H563" s="306"/>
      <c r="I563" s="307"/>
      <c r="J563" s="305">
        <v>68900</v>
      </c>
      <c r="K563" s="306"/>
      <c r="L563" s="307"/>
      <c r="M563" s="308" t="s">
        <v>35</v>
      </c>
      <c r="N563" s="306"/>
      <c r="O563" s="307"/>
      <c r="P563" s="308" t="s">
        <v>1132</v>
      </c>
      <c r="Q563" s="306"/>
      <c r="R563" s="306"/>
      <c r="S563" s="306"/>
      <c r="T563" s="307"/>
      <c r="U563" s="309">
        <v>0</v>
      </c>
      <c r="V563" s="306"/>
      <c r="W563" s="307"/>
      <c r="X563" s="309">
        <v>137442</v>
      </c>
      <c r="Y563" s="306"/>
      <c r="Z563" s="306"/>
      <c r="AA563" s="307"/>
      <c r="AB563" s="305" t="s">
        <v>37</v>
      </c>
      <c r="AC563" s="306"/>
      <c r="AD563" s="307"/>
    </row>
    <row r="564" spans="2:30" ht="15">
      <c r="B564" s="308" t="s">
        <v>772</v>
      </c>
      <c r="C564" s="306"/>
      <c r="D564" s="307"/>
      <c r="E564" s="11" t="s">
        <v>29</v>
      </c>
      <c r="F564" s="308" t="s">
        <v>1133</v>
      </c>
      <c r="G564" s="306"/>
      <c r="H564" s="306"/>
      <c r="I564" s="307"/>
      <c r="J564" s="305">
        <v>68901</v>
      </c>
      <c r="K564" s="306"/>
      <c r="L564" s="307"/>
      <c r="M564" s="308" t="s">
        <v>35</v>
      </c>
      <c r="N564" s="306"/>
      <c r="O564" s="307"/>
      <c r="P564" s="308" t="s">
        <v>1134</v>
      </c>
      <c r="Q564" s="306"/>
      <c r="R564" s="306"/>
      <c r="S564" s="306"/>
      <c r="T564" s="307"/>
      <c r="U564" s="309">
        <v>0</v>
      </c>
      <c r="V564" s="306"/>
      <c r="W564" s="307"/>
      <c r="X564" s="309">
        <v>534100</v>
      </c>
      <c r="Y564" s="306"/>
      <c r="Z564" s="306"/>
      <c r="AA564" s="307"/>
      <c r="AB564" s="305" t="s">
        <v>37</v>
      </c>
      <c r="AC564" s="306"/>
      <c r="AD564" s="307"/>
    </row>
    <row r="565" spans="2:30" ht="15">
      <c r="B565" s="308" t="s">
        <v>772</v>
      </c>
      <c r="C565" s="306"/>
      <c r="D565" s="307"/>
      <c r="E565" s="11" t="s">
        <v>29</v>
      </c>
      <c r="F565" s="308" t="s">
        <v>1135</v>
      </c>
      <c r="G565" s="306"/>
      <c r="H565" s="306"/>
      <c r="I565" s="307"/>
      <c r="J565" s="305">
        <v>68902</v>
      </c>
      <c r="K565" s="306"/>
      <c r="L565" s="307"/>
      <c r="M565" s="308" t="s">
        <v>35</v>
      </c>
      <c r="N565" s="306"/>
      <c r="O565" s="307"/>
      <c r="P565" s="308" t="s">
        <v>1136</v>
      </c>
      <c r="Q565" s="306"/>
      <c r="R565" s="306"/>
      <c r="S565" s="306"/>
      <c r="T565" s="307"/>
      <c r="U565" s="309">
        <v>0</v>
      </c>
      <c r="V565" s="306"/>
      <c r="W565" s="307"/>
      <c r="X565" s="309">
        <v>1448330</v>
      </c>
      <c r="Y565" s="306"/>
      <c r="Z565" s="306"/>
      <c r="AA565" s="307"/>
      <c r="AB565" s="305" t="s">
        <v>37</v>
      </c>
      <c r="AC565" s="306"/>
      <c r="AD565" s="307"/>
    </row>
    <row r="566" spans="2:30" ht="15">
      <c r="B566" s="308" t="s">
        <v>772</v>
      </c>
      <c r="C566" s="306"/>
      <c r="D566" s="307"/>
      <c r="E566" s="11" t="s">
        <v>29</v>
      </c>
      <c r="F566" s="308" t="s">
        <v>1137</v>
      </c>
      <c r="G566" s="306"/>
      <c r="H566" s="306"/>
      <c r="I566" s="307"/>
      <c r="J566" s="305">
        <v>68903</v>
      </c>
      <c r="K566" s="306"/>
      <c r="L566" s="307"/>
      <c r="M566" s="308" t="s">
        <v>35</v>
      </c>
      <c r="N566" s="306"/>
      <c r="O566" s="307"/>
      <c r="P566" s="308" t="s">
        <v>1138</v>
      </c>
      <c r="Q566" s="306"/>
      <c r="R566" s="306"/>
      <c r="S566" s="306"/>
      <c r="T566" s="307"/>
      <c r="U566" s="309">
        <v>0</v>
      </c>
      <c r="V566" s="306"/>
      <c r="W566" s="307"/>
      <c r="X566" s="309">
        <v>166110</v>
      </c>
      <c r="Y566" s="306"/>
      <c r="Z566" s="306"/>
      <c r="AA566" s="307"/>
      <c r="AB566" s="305" t="s">
        <v>37</v>
      </c>
      <c r="AC566" s="306"/>
      <c r="AD566" s="307"/>
    </row>
    <row r="567" spans="2:30" ht="15">
      <c r="B567" s="308" t="s">
        <v>772</v>
      </c>
      <c r="C567" s="306"/>
      <c r="D567" s="307"/>
      <c r="E567" s="11" t="s">
        <v>29</v>
      </c>
      <c r="F567" s="308" t="s">
        <v>1139</v>
      </c>
      <c r="G567" s="306"/>
      <c r="H567" s="306"/>
      <c r="I567" s="307"/>
      <c r="J567" s="305">
        <v>68904</v>
      </c>
      <c r="K567" s="306"/>
      <c r="L567" s="307"/>
      <c r="M567" s="308" t="s">
        <v>35</v>
      </c>
      <c r="N567" s="306"/>
      <c r="O567" s="307"/>
      <c r="P567" s="308" t="s">
        <v>1140</v>
      </c>
      <c r="Q567" s="306"/>
      <c r="R567" s="306"/>
      <c r="S567" s="306"/>
      <c r="T567" s="307"/>
      <c r="U567" s="309">
        <v>0</v>
      </c>
      <c r="V567" s="306"/>
      <c r="W567" s="307"/>
      <c r="X567" s="309">
        <v>1172644</v>
      </c>
      <c r="Y567" s="306"/>
      <c r="Z567" s="306"/>
      <c r="AA567" s="307"/>
      <c r="AB567" s="305" t="s">
        <v>37</v>
      </c>
      <c r="AC567" s="306"/>
      <c r="AD567" s="307"/>
    </row>
    <row r="568" spans="2:30" ht="15">
      <c r="B568" s="308" t="s">
        <v>772</v>
      </c>
      <c r="C568" s="306"/>
      <c r="D568" s="307"/>
      <c r="E568" s="11" t="s">
        <v>29</v>
      </c>
      <c r="F568" s="308" t="s">
        <v>1141</v>
      </c>
      <c r="G568" s="306"/>
      <c r="H568" s="306"/>
      <c r="I568" s="307"/>
      <c r="J568" s="305">
        <v>68905</v>
      </c>
      <c r="K568" s="306"/>
      <c r="L568" s="307"/>
      <c r="M568" s="308" t="s">
        <v>35</v>
      </c>
      <c r="N568" s="306"/>
      <c r="O568" s="307"/>
      <c r="P568" s="308" t="s">
        <v>1142</v>
      </c>
      <c r="Q568" s="306"/>
      <c r="R568" s="306"/>
      <c r="S568" s="306"/>
      <c r="T568" s="307"/>
      <c r="U568" s="309">
        <v>0</v>
      </c>
      <c r="V568" s="306"/>
      <c r="W568" s="307"/>
      <c r="X568" s="309">
        <v>518928</v>
      </c>
      <c r="Y568" s="306"/>
      <c r="Z568" s="306"/>
      <c r="AA568" s="307"/>
      <c r="AB568" s="305" t="s">
        <v>37</v>
      </c>
      <c r="AC568" s="306"/>
      <c r="AD568" s="307"/>
    </row>
    <row r="569" spans="2:30" ht="15">
      <c r="B569" s="308" t="s">
        <v>772</v>
      </c>
      <c r="C569" s="306"/>
      <c r="D569" s="307"/>
      <c r="E569" s="11" t="s">
        <v>29</v>
      </c>
      <c r="F569" s="308" t="s">
        <v>1143</v>
      </c>
      <c r="G569" s="306"/>
      <c r="H569" s="306"/>
      <c r="I569" s="307"/>
      <c r="J569" s="305">
        <v>68906</v>
      </c>
      <c r="K569" s="306"/>
      <c r="L569" s="307"/>
      <c r="M569" s="308" t="s">
        <v>35</v>
      </c>
      <c r="N569" s="306"/>
      <c r="O569" s="307"/>
      <c r="P569" s="308" t="s">
        <v>1144</v>
      </c>
      <c r="Q569" s="306"/>
      <c r="R569" s="306"/>
      <c r="S569" s="306"/>
      <c r="T569" s="307"/>
      <c r="U569" s="309">
        <v>0</v>
      </c>
      <c r="V569" s="306"/>
      <c r="W569" s="307"/>
      <c r="X569" s="309">
        <v>54500</v>
      </c>
      <c r="Y569" s="306"/>
      <c r="Z569" s="306"/>
      <c r="AA569" s="307"/>
      <c r="AB569" s="305" t="s">
        <v>37</v>
      </c>
      <c r="AC569" s="306"/>
      <c r="AD569" s="307"/>
    </row>
    <row r="570" spans="2:30" ht="15">
      <c r="B570" s="308" t="s">
        <v>772</v>
      </c>
      <c r="C570" s="306"/>
      <c r="D570" s="307"/>
      <c r="E570" s="11" t="s">
        <v>29</v>
      </c>
      <c r="F570" s="308" t="s">
        <v>1145</v>
      </c>
      <c r="G570" s="306"/>
      <c r="H570" s="306"/>
      <c r="I570" s="307"/>
      <c r="J570" s="305">
        <v>68907</v>
      </c>
      <c r="K570" s="306"/>
      <c r="L570" s="307"/>
      <c r="M570" s="308" t="s">
        <v>35</v>
      </c>
      <c r="N570" s="306"/>
      <c r="O570" s="307"/>
      <c r="P570" s="308" t="s">
        <v>1146</v>
      </c>
      <c r="Q570" s="306"/>
      <c r="R570" s="306"/>
      <c r="S570" s="306"/>
      <c r="T570" s="307"/>
      <c r="U570" s="309">
        <v>0</v>
      </c>
      <c r="V570" s="306"/>
      <c r="W570" s="307"/>
      <c r="X570" s="309">
        <v>988677</v>
      </c>
      <c r="Y570" s="306"/>
      <c r="Z570" s="306"/>
      <c r="AA570" s="307"/>
      <c r="AB570" s="305" t="s">
        <v>37</v>
      </c>
      <c r="AC570" s="306"/>
      <c r="AD570" s="307"/>
    </row>
    <row r="571" spans="2:30" ht="15">
      <c r="B571" s="308" t="s">
        <v>772</v>
      </c>
      <c r="C571" s="306"/>
      <c r="D571" s="307"/>
      <c r="E571" s="11" t="s">
        <v>29</v>
      </c>
      <c r="F571" s="308" t="s">
        <v>1147</v>
      </c>
      <c r="G571" s="306"/>
      <c r="H571" s="306"/>
      <c r="I571" s="307"/>
      <c r="J571" s="305">
        <v>68908</v>
      </c>
      <c r="K571" s="306"/>
      <c r="L571" s="307"/>
      <c r="M571" s="308" t="s">
        <v>35</v>
      </c>
      <c r="N571" s="306"/>
      <c r="O571" s="307"/>
      <c r="P571" s="308" t="s">
        <v>1148</v>
      </c>
      <c r="Q571" s="306"/>
      <c r="R571" s="306"/>
      <c r="S571" s="306"/>
      <c r="T571" s="307"/>
      <c r="U571" s="309">
        <v>0</v>
      </c>
      <c r="V571" s="306"/>
      <c r="W571" s="307"/>
      <c r="X571" s="309">
        <v>576306</v>
      </c>
      <c r="Y571" s="306"/>
      <c r="Z571" s="306"/>
      <c r="AA571" s="307"/>
      <c r="AB571" s="305" t="s">
        <v>37</v>
      </c>
      <c r="AC571" s="306"/>
      <c r="AD571" s="307"/>
    </row>
    <row r="572" spans="2:30" ht="15">
      <c r="B572" s="308" t="s">
        <v>772</v>
      </c>
      <c r="C572" s="306"/>
      <c r="D572" s="307"/>
      <c r="E572" s="11" t="s">
        <v>29</v>
      </c>
      <c r="F572" s="308" t="s">
        <v>1149</v>
      </c>
      <c r="G572" s="306"/>
      <c r="H572" s="306"/>
      <c r="I572" s="307"/>
      <c r="J572" s="305">
        <v>68909</v>
      </c>
      <c r="K572" s="306"/>
      <c r="L572" s="307"/>
      <c r="M572" s="308" t="s">
        <v>35</v>
      </c>
      <c r="N572" s="306"/>
      <c r="O572" s="307"/>
      <c r="P572" s="308" t="s">
        <v>1150</v>
      </c>
      <c r="Q572" s="306"/>
      <c r="R572" s="306"/>
      <c r="S572" s="306"/>
      <c r="T572" s="307"/>
      <c r="U572" s="309">
        <v>0</v>
      </c>
      <c r="V572" s="306"/>
      <c r="W572" s="307"/>
      <c r="X572" s="309">
        <v>244797</v>
      </c>
      <c r="Y572" s="306"/>
      <c r="Z572" s="306"/>
      <c r="AA572" s="307"/>
      <c r="AB572" s="305" t="s">
        <v>37</v>
      </c>
      <c r="AC572" s="306"/>
      <c r="AD572" s="307"/>
    </row>
    <row r="573" spans="2:30" ht="15">
      <c r="B573" s="308" t="s">
        <v>772</v>
      </c>
      <c r="C573" s="306"/>
      <c r="D573" s="307"/>
      <c r="E573" s="11" t="s">
        <v>29</v>
      </c>
      <c r="F573" s="308" t="s">
        <v>1151</v>
      </c>
      <c r="G573" s="306"/>
      <c r="H573" s="306"/>
      <c r="I573" s="307"/>
      <c r="J573" s="305">
        <v>68910</v>
      </c>
      <c r="K573" s="306"/>
      <c r="L573" s="307"/>
      <c r="M573" s="308" t="s">
        <v>35</v>
      </c>
      <c r="N573" s="306"/>
      <c r="O573" s="307"/>
      <c r="P573" s="308" t="s">
        <v>1152</v>
      </c>
      <c r="Q573" s="306"/>
      <c r="R573" s="306"/>
      <c r="S573" s="306"/>
      <c r="T573" s="307"/>
      <c r="U573" s="309">
        <v>0</v>
      </c>
      <c r="V573" s="306"/>
      <c r="W573" s="307"/>
      <c r="X573" s="309">
        <v>460000</v>
      </c>
      <c r="Y573" s="306"/>
      <c r="Z573" s="306"/>
      <c r="AA573" s="307"/>
      <c r="AB573" s="305" t="s">
        <v>37</v>
      </c>
      <c r="AC573" s="306"/>
      <c r="AD573" s="307"/>
    </row>
    <row r="574" spans="2:30" ht="15">
      <c r="B574" s="308" t="s">
        <v>772</v>
      </c>
      <c r="C574" s="306"/>
      <c r="D574" s="307"/>
      <c r="E574" s="11" t="s">
        <v>29</v>
      </c>
      <c r="F574" s="308" t="s">
        <v>1153</v>
      </c>
      <c r="G574" s="306"/>
      <c r="H574" s="306"/>
      <c r="I574" s="307"/>
      <c r="J574" s="305">
        <v>68911</v>
      </c>
      <c r="K574" s="306"/>
      <c r="L574" s="307"/>
      <c r="M574" s="308" t="s">
        <v>35</v>
      </c>
      <c r="N574" s="306"/>
      <c r="O574" s="307"/>
      <c r="P574" s="308" t="s">
        <v>1154</v>
      </c>
      <c r="Q574" s="306"/>
      <c r="R574" s="306"/>
      <c r="S574" s="306"/>
      <c r="T574" s="307"/>
      <c r="U574" s="309">
        <v>0</v>
      </c>
      <c r="V574" s="306"/>
      <c r="W574" s="307"/>
      <c r="X574" s="309">
        <v>193245</v>
      </c>
      <c r="Y574" s="306"/>
      <c r="Z574" s="306"/>
      <c r="AA574" s="307"/>
      <c r="AB574" s="305" t="s">
        <v>37</v>
      </c>
      <c r="AC574" s="306"/>
      <c r="AD574" s="307"/>
    </row>
    <row r="575" spans="2:30" ht="15">
      <c r="B575" s="308" t="s">
        <v>772</v>
      </c>
      <c r="C575" s="306"/>
      <c r="D575" s="307"/>
      <c r="E575" s="11" t="s">
        <v>29</v>
      </c>
      <c r="F575" s="308" t="s">
        <v>1155</v>
      </c>
      <c r="G575" s="306"/>
      <c r="H575" s="306"/>
      <c r="I575" s="307"/>
      <c r="J575" s="305">
        <v>68912</v>
      </c>
      <c r="K575" s="306"/>
      <c r="L575" s="307"/>
      <c r="M575" s="308" t="s">
        <v>35</v>
      </c>
      <c r="N575" s="306"/>
      <c r="O575" s="307"/>
      <c r="P575" s="308" t="s">
        <v>1156</v>
      </c>
      <c r="Q575" s="306"/>
      <c r="R575" s="306"/>
      <c r="S575" s="306"/>
      <c r="T575" s="307"/>
      <c r="U575" s="309">
        <v>0</v>
      </c>
      <c r="V575" s="306"/>
      <c r="W575" s="307"/>
      <c r="X575" s="309">
        <v>913673</v>
      </c>
      <c r="Y575" s="306"/>
      <c r="Z575" s="306"/>
      <c r="AA575" s="307"/>
      <c r="AB575" s="305" t="s">
        <v>37</v>
      </c>
      <c r="AC575" s="306"/>
      <c r="AD575" s="307"/>
    </row>
    <row r="576" spans="2:30" ht="15">
      <c r="B576" s="308" t="s">
        <v>772</v>
      </c>
      <c r="C576" s="306"/>
      <c r="D576" s="307"/>
      <c r="E576" s="11" t="s">
        <v>29</v>
      </c>
      <c r="F576" s="308" t="s">
        <v>1157</v>
      </c>
      <c r="G576" s="306"/>
      <c r="H576" s="306"/>
      <c r="I576" s="307"/>
      <c r="J576" s="305">
        <v>68913</v>
      </c>
      <c r="K576" s="306"/>
      <c r="L576" s="307"/>
      <c r="M576" s="308" t="s">
        <v>35</v>
      </c>
      <c r="N576" s="306"/>
      <c r="O576" s="307"/>
      <c r="P576" s="308" t="s">
        <v>1158</v>
      </c>
      <c r="Q576" s="306"/>
      <c r="R576" s="306"/>
      <c r="S576" s="306"/>
      <c r="T576" s="307"/>
      <c r="U576" s="309">
        <v>0</v>
      </c>
      <c r="V576" s="306"/>
      <c r="W576" s="307"/>
      <c r="X576" s="309">
        <v>1833001</v>
      </c>
      <c r="Y576" s="306"/>
      <c r="Z576" s="306"/>
      <c r="AA576" s="307"/>
      <c r="AB576" s="305" t="s">
        <v>37</v>
      </c>
      <c r="AC576" s="306"/>
      <c r="AD576" s="307"/>
    </row>
    <row r="577" spans="2:30" ht="15">
      <c r="B577" s="308" t="s">
        <v>772</v>
      </c>
      <c r="C577" s="306"/>
      <c r="D577" s="307"/>
      <c r="E577" s="11" t="s">
        <v>29</v>
      </c>
      <c r="F577" s="308" t="s">
        <v>1159</v>
      </c>
      <c r="G577" s="306"/>
      <c r="H577" s="306"/>
      <c r="I577" s="307"/>
      <c r="J577" s="305">
        <v>68914</v>
      </c>
      <c r="K577" s="306"/>
      <c r="L577" s="307"/>
      <c r="M577" s="308" t="s">
        <v>35</v>
      </c>
      <c r="N577" s="306"/>
      <c r="O577" s="307"/>
      <c r="P577" s="308" t="s">
        <v>1160</v>
      </c>
      <c r="Q577" s="306"/>
      <c r="R577" s="306"/>
      <c r="S577" s="306"/>
      <c r="T577" s="307"/>
      <c r="U577" s="309">
        <v>0</v>
      </c>
      <c r="V577" s="306"/>
      <c r="W577" s="307"/>
      <c r="X577" s="309">
        <v>446758</v>
      </c>
      <c r="Y577" s="306"/>
      <c r="Z577" s="306"/>
      <c r="AA577" s="307"/>
      <c r="AB577" s="305" t="s">
        <v>37</v>
      </c>
      <c r="AC577" s="306"/>
      <c r="AD577" s="307"/>
    </row>
    <row r="578" spans="2:30" ht="15">
      <c r="B578" s="308" t="s">
        <v>772</v>
      </c>
      <c r="C578" s="306"/>
      <c r="D578" s="307"/>
      <c r="E578" s="11" t="s">
        <v>29</v>
      </c>
      <c r="F578" s="308" t="s">
        <v>1161</v>
      </c>
      <c r="G578" s="306"/>
      <c r="H578" s="306"/>
      <c r="I578" s="307"/>
      <c r="J578" s="305">
        <v>68915</v>
      </c>
      <c r="K578" s="306"/>
      <c r="L578" s="307"/>
      <c r="M578" s="308" t="s">
        <v>35</v>
      </c>
      <c r="N578" s="306"/>
      <c r="O578" s="307"/>
      <c r="P578" s="308" t="s">
        <v>1162</v>
      </c>
      <c r="Q578" s="306"/>
      <c r="R578" s="306"/>
      <c r="S578" s="306"/>
      <c r="T578" s="307"/>
      <c r="U578" s="309">
        <v>0</v>
      </c>
      <c r="V578" s="306"/>
      <c r="W578" s="307"/>
      <c r="X578" s="309">
        <v>791005</v>
      </c>
      <c r="Y578" s="306"/>
      <c r="Z578" s="306"/>
      <c r="AA578" s="307"/>
      <c r="AB578" s="305" t="s">
        <v>37</v>
      </c>
      <c r="AC578" s="306"/>
      <c r="AD578" s="307"/>
    </row>
    <row r="579" spans="2:30" ht="15">
      <c r="B579" s="308" t="s">
        <v>772</v>
      </c>
      <c r="C579" s="306"/>
      <c r="D579" s="307"/>
      <c r="E579" s="11" t="s">
        <v>29</v>
      </c>
      <c r="F579" s="308" t="s">
        <v>1163</v>
      </c>
      <c r="G579" s="306"/>
      <c r="H579" s="306"/>
      <c r="I579" s="307"/>
      <c r="J579" s="305">
        <v>68916</v>
      </c>
      <c r="K579" s="306"/>
      <c r="L579" s="307"/>
      <c r="M579" s="308" t="s">
        <v>35</v>
      </c>
      <c r="N579" s="306"/>
      <c r="O579" s="307"/>
      <c r="P579" s="308" t="s">
        <v>1164</v>
      </c>
      <c r="Q579" s="306"/>
      <c r="R579" s="306"/>
      <c r="S579" s="306"/>
      <c r="T579" s="307"/>
      <c r="U579" s="309">
        <v>0</v>
      </c>
      <c r="V579" s="306"/>
      <c r="W579" s="307"/>
      <c r="X579" s="309">
        <v>902207</v>
      </c>
      <c r="Y579" s="306"/>
      <c r="Z579" s="306"/>
      <c r="AA579" s="307"/>
      <c r="AB579" s="305" t="s">
        <v>37</v>
      </c>
      <c r="AC579" s="306"/>
      <c r="AD579" s="307"/>
    </row>
    <row r="580" spans="2:30" ht="15">
      <c r="B580" s="308" t="s">
        <v>772</v>
      </c>
      <c r="C580" s="306"/>
      <c r="D580" s="307"/>
      <c r="E580" s="11" t="s">
        <v>29</v>
      </c>
      <c r="F580" s="308" t="s">
        <v>1165</v>
      </c>
      <c r="G580" s="306"/>
      <c r="H580" s="306"/>
      <c r="I580" s="307"/>
      <c r="J580" s="305">
        <v>68917</v>
      </c>
      <c r="K580" s="306"/>
      <c r="L580" s="307"/>
      <c r="M580" s="308" t="s">
        <v>35</v>
      </c>
      <c r="N580" s="306"/>
      <c r="O580" s="307"/>
      <c r="P580" s="308" t="s">
        <v>1166</v>
      </c>
      <c r="Q580" s="306"/>
      <c r="R580" s="306"/>
      <c r="S580" s="306"/>
      <c r="T580" s="307"/>
      <c r="U580" s="309">
        <v>0</v>
      </c>
      <c r="V580" s="306"/>
      <c r="W580" s="307"/>
      <c r="X580" s="309">
        <v>273000</v>
      </c>
      <c r="Y580" s="306"/>
      <c r="Z580" s="306"/>
      <c r="AA580" s="307"/>
      <c r="AB580" s="305" t="s">
        <v>37</v>
      </c>
      <c r="AC580" s="306"/>
      <c r="AD580" s="307"/>
    </row>
    <row r="581" spans="2:30" ht="15">
      <c r="B581" s="308" t="s">
        <v>1167</v>
      </c>
      <c r="C581" s="306"/>
      <c r="D581" s="307"/>
      <c r="E581" s="11" t="s">
        <v>29</v>
      </c>
      <c r="F581" s="308" t="s">
        <v>1168</v>
      </c>
      <c r="G581" s="306"/>
      <c r="H581" s="306"/>
      <c r="I581" s="307"/>
      <c r="J581" s="305">
        <v>69358</v>
      </c>
      <c r="K581" s="306"/>
      <c r="L581" s="307"/>
      <c r="M581" s="308" t="s">
        <v>35</v>
      </c>
      <c r="N581" s="306"/>
      <c r="O581" s="307"/>
      <c r="P581" s="308" t="s">
        <v>1169</v>
      </c>
      <c r="Q581" s="306"/>
      <c r="R581" s="306"/>
      <c r="S581" s="306"/>
      <c r="T581" s="307"/>
      <c r="U581" s="309">
        <v>0</v>
      </c>
      <c r="V581" s="306"/>
      <c r="W581" s="307"/>
      <c r="X581" s="309">
        <v>23973100</v>
      </c>
      <c r="Y581" s="306"/>
      <c r="Z581" s="306"/>
      <c r="AA581" s="307"/>
      <c r="AB581" s="305" t="s">
        <v>37</v>
      </c>
      <c r="AC581" s="306"/>
      <c r="AD581" s="307"/>
    </row>
    <row r="582" spans="2:30" ht="15">
      <c r="B582" s="308" t="s">
        <v>1167</v>
      </c>
      <c r="C582" s="306"/>
      <c r="D582" s="307"/>
      <c r="E582" s="11" t="s">
        <v>29</v>
      </c>
      <c r="F582" s="308" t="s">
        <v>1170</v>
      </c>
      <c r="G582" s="306"/>
      <c r="H582" s="306"/>
      <c r="I582" s="307"/>
      <c r="J582" s="305">
        <v>69359</v>
      </c>
      <c r="K582" s="306"/>
      <c r="L582" s="307"/>
      <c r="M582" s="308" t="s">
        <v>35</v>
      </c>
      <c r="N582" s="306"/>
      <c r="O582" s="307"/>
      <c r="P582" s="308" t="s">
        <v>1171</v>
      </c>
      <c r="Q582" s="306"/>
      <c r="R582" s="306"/>
      <c r="S582" s="306"/>
      <c r="T582" s="307"/>
      <c r="U582" s="309">
        <v>0</v>
      </c>
      <c r="V582" s="306"/>
      <c r="W582" s="307"/>
      <c r="X582" s="309">
        <v>18299700</v>
      </c>
      <c r="Y582" s="306"/>
      <c r="Z582" s="306"/>
      <c r="AA582" s="307"/>
      <c r="AB582" s="305" t="s">
        <v>37</v>
      </c>
      <c r="AC582" s="306"/>
      <c r="AD582" s="307"/>
    </row>
    <row r="583" spans="2:30" ht="15">
      <c r="B583" s="308" t="s">
        <v>1167</v>
      </c>
      <c r="C583" s="306"/>
      <c r="D583" s="307"/>
      <c r="E583" s="11" t="s">
        <v>29</v>
      </c>
      <c r="F583" s="308" t="s">
        <v>1172</v>
      </c>
      <c r="G583" s="306"/>
      <c r="H583" s="306"/>
      <c r="I583" s="307"/>
      <c r="J583" s="305">
        <v>69360</v>
      </c>
      <c r="K583" s="306"/>
      <c r="L583" s="307"/>
      <c r="M583" s="308" t="s">
        <v>35</v>
      </c>
      <c r="N583" s="306"/>
      <c r="O583" s="307"/>
      <c r="P583" s="308" t="s">
        <v>1173</v>
      </c>
      <c r="Q583" s="306"/>
      <c r="R583" s="306"/>
      <c r="S583" s="306"/>
      <c r="T583" s="307"/>
      <c r="U583" s="309">
        <v>0</v>
      </c>
      <c r="V583" s="306"/>
      <c r="W583" s="307"/>
      <c r="X583" s="309">
        <v>5144000</v>
      </c>
      <c r="Y583" s="306"/>
      <c r="Z583" s="306"/>
      <c r="AA583" s="307"/>
      <c r="AB583" s="305" t="s">
        <v>37</v>
      </c>
      <c r="AC583" s="306"/>
      <c r="AD583" s="307"/>
    </row>
    <row r="584" spans="2:30" ht="15">
      <c r="B584" s="308" t="s">
        <v>1167</v>
      </c>
      <c r="C584" s="306"/>
      <c r="D584" s="307"/>
      <c r="E584" s="11" t="s">
        <v>29</v>
      </c>
      <c r="F584" s="308" t="s">
        <v>1174</v>
      </c>
      <c r="G584" s="306"/>
      <c r="H584" s="306"/>
      <c r="I584" s="307"/>
      <c r="J584" s="305">
        <v>69361</v>
      </c>
      <c r="K584" s="306"/>
      <c r="L584" s="307"/>
      <c r="M584" s="308" t="s">
        <v>35</v>
      </c>
      <c r="N584" s="306"/>
      <c r="O584" s="307"/>
      <c r="P584" s="308" t="s">
        <v>1175</v>
      </c>
      <c r="Q584" s="306"/>
      <c r="R584" s="306"/>
      <c r="S584" s="306"/>
      <c r="T584" s="307"/>
      <c r="U584" s="309">
        <v>0</v>
      </c>
      <c r="V584" s="306"/>
      <c r="W584" s="307"/>
      <c r="X584" s="309">
        <v>3857400</v>
      </c>
      <c r="Y584" s="306"/>
      <c r="Z584" s="306"/>
      <c r="AA584" s="307"/>
      <c r="AB584" s="305" t="s">
        <v>37</v>
      </c>
      <c r="AC584" s="306"/>
      <c r="AD584" s="307"/>
    </row>
    <row r="585" spans="2:30" ht="15">
      <c r="B585" s="308" t="s">
        <v>1167</v>
      </c>
      <c r="C585" s="306"/>
      <c r="D585" s="307"/>
      <c r="E585" s="11" t="s">
        <v>29</v>
      </c>
      <c r="F585" s="308" t="s">
        <v>1176</v>
      </c>
      <c r="G585" s="306"/>
      <c r="H585" s="306"/>
      <c r="I585" s="307"/>
      <c r="J585" s="305">
        <v>69362</v>
      </c>
      <c r="K585" s="306"/>
      <c r="L585" s="307"/>
      <c r="M585" s="308" t="s">
        <v>35</v>
      </c>
      <c r="N585" s="306"/>
      <c r="O585" s="307"/>
      <c r="P585" s="308" t="s">
        <v>1177</v>
      </c>
      <c r="Q585" s="306"/>
      <c r="R585" s="306"/>
      <c r="S585" s="306"/>
      <c r="T585" s="307"/>
      <c r="U585" s="309">
        <v>0</v>
      </c>
      <c r="V585" s="306"/>
      <c r="W585" s="307"/>
      <c r="X585" s="309">
        <v>2571800</v>
      </c>
      <c r="Y585" s="306"/>
      <c r="Z585" s="306"/>
      <c r="AA585" s="307"/>
      <c r="AB585" s="305" t="s">
        <v>37</v>
      </c>
      <c r="AC585" s="306"/>
      <c r="AD585" s="307"/>
    </row>
    <row r="586" spans="2:30" ht="15">
      <c r="B586" s="308" t="s">
        <v>1167</v>
      </c>
      <c r="C586" s="306"/>
      <c r="D586" s="307"/>
      <c r="E586" s="11" t="s">
        <v>29</v>
      </c>
      <c r="F586" s="308" t="s">
        <v>1178</v>
      </c>
      <c r="G586" s="306"/>
      <c r="H586" s="306"/>
      <c r="I586" s="307"/>
      <c r="J586" s="305">
        <v>69363</v>
      </c>
      <c r="K586" s="306"/>
      <c r="L586" s="307"/>
      <c r="M586" s="308" t="s">
        <v>35</v>
      </c>
      <c r="N586" s="306"/>
      <c r="O586" s="307"/>
      <c r="P586" s="308" t="s">
        <v>1179</v>
      </c>
      <c r="Q586" s="306"/>
      <c r="R586" s="306"/>
      <c r="S586" s="306"/>
      <c r="T586" s="307"/>
      <c r="U586" s="309">
        <v>0</v>
      </c>
      <c r="V586" s="306"/>
      <c r="W586" s="307"/>
      <c r="X586" s="309">
        <v>109464299</v>
      </c>
      <c r="Y586" s="306"/>
      <c r="Z586" s="306"/>
      <c r="AA586" s="307"/>
      <c r="AB586" s="305" t="s">
        <v>37</v>
      </c>
      <c r="AC586" s="306"/>
      <c r="AD586" s="307"/>
    </row>
    <row r="587" spans="2:30" ht="15">
      <c r="B587" s="308" t="s">
        <v>1167</v>
      </c>
      <c r="C587" s="306"/>
      <c r="D587" s="307"/>
      <c r="E587" s="11" t="s">
        <v>29</v>
      </c>
      <c r="F587" s="308" t="s">
        <v>1180</v>
      </c>
      <c r="G587" s="306"/>
      <c r="H587" s="306"/>
      <c r="I587" s="307"/>
      <c r="J587" s="305">
        <v>69364</v>
      </c>
      <c r="K587" s="306"/>
      <c r="L587" s="307"/>
      <c r="M587" s="308" t="s">
        <v>35</v>
      </c>
      <c r="N587" s="306"/>
      <c r="O587" s="307"/>
      <c r="P587" s="308" t="s">
        <v>1181</v>
      </c>
      <c r="Q587" s="306"/>
      <c r="R587" s="306"/>
      <c r="S587" s="306"/>
      <c r="T587" s="307"/>
      <c r="U587" s="309">
        <v>0</v>
      </c>
      <c r="V587" s="306"/>
      <c r="W587" s="307"/>
      <c r="X587" s="309">
        <v>75609888</v>
      </c>
      <c r="Y587" s="306"/>
      <c r="Z587" s="306"/>
      <c r="AA587" s="307"/>
      <c r="AB587" s="305" t="s">
        <v>37</v>
      </c>
      <c r="AC587" s="306"/>
      <c r="AD587" s="307"/>
    </row>
    <row r="588" spans="2:30" ht="15">
      <c r="B588" s="308" t="s">
        <v>1167</v>
      </c>
      <c r="C588" s="306"/>
      <c r="D588" s="307"/>
      <c r="E588" s="11" t="s">
        <v>29</v>
      </c>
      <c r="F588" s="308" t="s">
        <v>1182</v>
      </c>
      <c r="G588" s="306"/>
      <c r="H588" s="306"/>
      <c r="I588" s="307"/>
      <c r="J588" s="305">
        <v>69388</v>
      </c>
      <c r="K588" s="306"/>
      <c r="L588" s="307"/>
      <c r="M588" s="308" t="s">
        <v>35</v>
      </c>
      <c r="N588" s="306"/>
      <c r="O588" s="307"/>
      <c r="P588" s="308" t="s">
        <v>1183</v>
      </c>
      <c r="Q588" s="306"/>
      <c r="R588" s="306"/>
      <c r="S588" s="306"/>
      <c r="T588" s="307"/>
      <c r="U588" s="309">
        <v>0</v>
      </c>
      <c r="V588" s="306"/>
      <c r="W588" s="307"/>
      <c r="X588" s="309">
        <v>23192700</v>
      </c>
      <c r="Y588" s="306"/>
      <c r="Z588" s="306"/>
      <c r="AA588" s="307"/>
      <c r="AB588" s="305" t="s">
        <v>37</v>
      </c>
      <c r="AC588" s="306"/>
      <c r="AD588" s="307"/>
    </row>
    <row r="589" spans="2:30" ht="15">
      <c r="B589" s="308" t="s">
        <v>1167</v>
      </c>
      <c r="C589" s="306"/>
      <c r="D589" s="307"/>
      <c r="E589" s="11" t="s">
        <v>29</v>
      </c>
      <c r="F589" s="308" t="s">
        <v>1184</v>
      </c>
      <c r="G589" s="306"/>
      <c r="H589" s="306"/>
      <c r="I589" s="307"/>
      <c r="J589" s="305">
        <v>69389</v>
      </c>
      <c r="K589" s="306"/>
      <c r="L589" s="307"/>
      <c r="M589" s="308" t="s">
        <v>35</v>
      </c>
      <c r="N589" s="306"/>
      <c r="O589" s="307"/>
      <c r="P589" s="308" t="s">
        <v>1185</v>
      </c>
      <c r="Q589" s="306"/>
      <c r="R589" s="306"/>
      <c r="S589" s="306"/>
      <c r="T589" s="307"/>
      <c r="U589" s="309">
        <v>0</v>
      </c>
      <c r="V589" s="306"/>
      <c r="W589" s="307"/>
      <c r="X589" s="309">
        <v>17714600</v>
      </c>
      <c r="Y589" s="306"/>
      <c r="Z589" s="306"/>
      <c r="AA589" s="307"/>
      <c r="AB589" s="305" t="s">
        <v>37</v>
      </c>
      <c r="AC589" s="306"/>
      <c r="AD589" s="307"/>
    </row>
    <row r="590" spans="2:30" ht="15">
      <c r="B590" s="308" t="s">
        <v>1167</v>
      </c>
      <c r="C590" s="306"/>
      <c r="D590" s="307"/>
      <c r="E590" s="11" t="s">
        <v>29</v>
      </c>
      <c r="F590" s="308" t="s">
        <v>1186</v>
      </c>
      <c r="G590" s="306"/>
      <c r="H590" s="306"/>
      <c r="I590" s="307"/>
      <c r="J590" s="305">
        <v>69390</v>
      </c>
      <c r="K590" s="306"/>
      <c r="L590" s="307"/>
      <c r="M590" s="308" t="s">
        <v>35</v>
      </c>
      <c r="N590" s="306"/>
      <c r="O590" s="307"/>
      <c r="P590" s="308" t="s">
        <v>1187</v>
      </c>
      <c r="Q590" s="306"/>
      <c r="R590" s="306"/>
      <c r="S590" s="306"/>
      <c r="T590" s="307"/>
      <c r="U590" s="309">
        <v>0</v>
      </c>
      <c r="V590" s="306"/>
      <c r="W590" s="307"/>
      <c r="X590" s="309">
        <v>5030800</v>
      </c>
      <c r="Y590" s="306"/>
      <c r="Z590" s="306"/>
      <c r="AA590" s="307"/>
      <c r="AB590" s="305" t="s">
        <v>37</v>
      </c>
      <c r="AC590" s="306"/>
      <c r="AD590" s="307"/>
    </row>
    <row r="591" spans="2:30" ht="15">
      <c r="B591" s="308" t="s">
        <v>1167</v>
      </c>
      <c r="C591" s="306"/>
      <c r="D591" s="307"/>
      <c r="E591" s="11" t="s">
        <v>29</v>
      </c>
      <c r="F591" s="308" t="s">
        <v>1188</v>
      </c>
      <c r="G591" s="306"/>
      <c r="H591" s="306"/>
      <c r="I591" s="307"/>
      <c r="J591" s="305">
        <v>69391</v>
      </c>
      <c r="K591" s="306"/>
      <c r="L591" s="307"/>
      <c r="M591" s="308" t="s">
        <v>35</v>
      </c>
      <c r="N591" s="306"/>
      <c r="O591" s="307"/>
      <c r="P591" s="308" t="s">
        <v>1189</v>
      </c>
      <c r="Q591" s="306"/>
      <c r="R591" s="306"/>
      <c r="S591" s="306"/>
      <c r="T591" s="307"/>
      <c r="U591" s="309">
        <v>0</v>
      </c>
      <c r="V591" s="306"/>
      <c r="W591" s="307"/>
      <c r="X591" s="309">
        <v>3772400</v>
      </c>
      <c r="Y591" s="306"/>
      <c r="Z591" s="306"/>
      <c r="AA591" s="307"/>
      <c r="AB591" s="305" t="s">
        <v>37</v>
      </c>
      <c r="AC591" s="306"/>
      <c r="AD591" s="307"/>
    </row>
    <row r="592" spans="2:30" ht="15">
      <c r="B592" s="308" t="s">
        <v>1167</v>
      </c>
      <c r="C592" s="306"/>
      <c r="D592" s="307"/>
      <c r="E592" s="11" t="s">
        <v>29</v>
      </c>
      <c r="F592" s="308" t="s">
        <v>1190</v>
      </c>
      <c r="G592" s="306"/>
      <c r="H592" s="306"/>
      <c r="I592" s="307"/>
      <c r="J592" s="305">
        <v>69392</v>
      </c>
      <c r="K592" s="306"/>
      <c r="L592" s="307"/>
      <c r="M592" s="308" t="s">
        <v>35</v>
      </c>
      <c r="N592" s="306"/>
      <c r="O592" s="307"/>
      <c r="P592" s="308" t="s">
        <v>1191</v>
      </c>
      <c r="Q592" s="306"/>
      <c r="R592" s="306"/>
      <c r="S592" s="306"/>
      <c r="T592" s="307"/>
      <c r="U592" s="309">
        <v>0</v>
      </c>
      <c r="V592" s="306"/>
      <c r="W592" s="307"/>
      <c r="X592" s="309">
        <v>2515000</v>
      </c>
      <c r="Y592" s="306"/>
      <c r="Z592" s="306"/>
      <c r="AA592" s="307"/>
      <c r="AB592" s="305" t="s">
        <v>37</v>
      </c>
      <c r="AC592" s="306"/>
      <c r="AD592" s="307"/>
    </row>
    <row r="593" spans="2:30" ht="15">
      <c r="B593" s="308" t="s">
        <v>1167</v>
      </c>
      <c r="C593" s="306"/>
      <c r="D593" s="307"/>
      <c r="E593" s="11" t="s">
        <v>29</v>
      </c>
      <c r="F593" s="308" t="s">
        <v>1192</v>
      </c>
      <c r="G593" s="306"/>
      <c r="H593" s="306"/>
      <c r="I593" s="307"/>
      <c r="J593" s="305">
        <v>69393</v>
      </c>
      <c r="K593" s="306"/>
      <c r="L593" s="307"/>
      <c r="M593" s="308" t="s">
        <v>35</v>
      </c>
      <c r="N593" s="306"/>
      <c r="O593" s="307"/>
      <c r="P593" s="308" t="s">
        <v>1193</v>
      </c>
      <c r="Q593" s="306"/>
      <c r="R593" s="306"/>
      <c r="S593" s="306"/>
      <c r="T593" s="307"/>
      <c r="U593" s="309">
        <v>0</v>
      </c>
      <c r="V593" s="306"/>
      <c r="W593" s="307"/>
      <c r="X593" s="309">
        <v>112004349</v>
      </c>
      <c r="Y593" s="306"/>
      <c r="Z593" s="306"/>
      <c r="AA593" s="307"/>
      <c r="AB593" s="305" t="s">
        <v>37</v>
      </c>
      <c r="AC593" s="306"/>
      <c r="AD593" s="307"/>
    </row>
    <row r="594" spans="2:30" ht="15">
      <c r="B594" s="308" t="s">
        <v>1167</v>
      </c>
      <c r="C594" s="306"/>
      <c r="D594" s="307"/>
      <c r="E594" s="11" t="s">
        <v>29</v>
      </c>
      <c r="F594" s="308" t="s">
        <v>1194</v>
      </c>
      <c r="G594" s="306"/>
      <c r="H594" s="306"/>
      <c r="I594" s="307"/>
      <c r="J594" s="305">
        <v>69394</v>
      </c>
      <c r="K594" s="306"/>
      <c r="L594" s="307"/>
      <c r="M594" s="308" t="s">
        <v>35</v>
      </c>
      <c r="N594" s="306"/>
      <c r="O594" s="307"/>
      <c r="P594" s="308" t="s">
        <v>1195</v>
      </c>
      <c r="Q594" s="306"/>
      <c r="R594" s="306"/>
      <c r="S594" s="306"/>
      <c r="T594" s="307"/>
      <c r="U594" s="309">
        <v>0</v>
      </c>
      <c r="V594" s="306"/>
      <c r="W594" s="307"/>
      <c r="X594" s="309">
        <v>74605239</v>
      </c>
      <c r="Y594" s="306"/>
      <c r="Z594" s="306"/>
      <c r="AA594" s="307"/>
      <c r="AB594" s="305" t="s">
        <v>37</v>
      </c>
      <c r="AC594" s="306"/>
      <c r="AD594" s="307"/>
    </row>
    <row r="595" spans="2:30" ht="15">
      <c r="B595" s="308" t="s">
        <v>1196</v>
      </c>
      <c r="C595" s="306"/>
      <c r="D595" s="307"/>
      <c r="E595" s="11" t="s">
        <v>29</v>
      </c>
      <c r="F595" s="308" t="s">
        <v>1197</v>
      </c>
      <c r="G595" s="306"/>
      <c r="H595" s="306"/>
      <c r="I595" s="307"/>
      <c r="J595" s="305">
        <v>92812</v>
      </c>
      <c r="K595" s="306"/>
      <c r="L595" s="307"/>
      <c r="M595" s="308" t="s">
        <v>1198</v>
      </c>
      <c r="N595" s="306"/>
      <c r="O595" s="307"/>
      <c r="P595" s="308" t="s">
        <v>1199</v>
      </c>
      <c r="Q595" s="306"/>
      <c r="R595" s="306"/>
      <c r="S595" s="306"/>
      <c r="T595" s="307"/>
      <c r="U595" s="309">
        <v>181244104</v>
      </c>
      <c r="V595" s="306"/>
      <c r="W595" s="307"/>
      <c r="X595" s="309">
        <v>0</v>
      </c>
      <c r="Y595" s="306"/>
      <c r="Z595" s="306"/>
      <c r="AA595" s="307"/>
      <c r="AB595" s="305" t="s">
        <v>1200</v>
      </c>
      <c r="AC595" s="306"/>
      <c r="AD595" s="307"/>
    </row>
    <row r="596" spans="2:30" ht="15">
      <c r="B596" s="308" t="s">
        <v>1196</v>
      </c>
      <c r="C596" s="306"/>
      <c r="D596" s="307"/>
      <c r="E596" s="11" t="s">
        <v>203</v>
      </c>
      <c r="F596" s="308" t="s">
        <v>1201</v>
      </c>
      <c r="G596" s="306"/>
      <c r="H596" s="306"/>
      <c r="I596" s="307"/>
      <c r="J596" s="305">
        <v>99277</v>
      </c>
      <c r="K596" s="306"/>
      <c r="L596" s="307"/>
      <c r="M596" s="308" t="s">
        <v>205</v>
      </c>
      <c r="N596" s="306"/>
      <c r="O596" s="307"/>
      <c r="P596" s="308" t="s">
        <v>1202</v>
      </c>
      <c r="Q596" s="306"/>
      <c r="R596" s="306"/>
      <c r="S596" s="306"/>
      <c r="T596" s="307"/>
      <c r="U596" s="309">
        <v>810246443</v>
      </c>
      <c r="V596" s="306"/>
      <c r="W596" s="307"/>
      <c r="X596" s="309">
        <v>0</v>
      </c>
      <c r="Y596" s="306"/>
      <c r="Z596" s="306"/>
      <c r="AA596" s="307"/>
      <c r="AB596" s="305" t="s">
        <v>1203</v>
      </c>
      <c r="AC596" s="306"/>
      <c r="AD596" s="307"/>
    </row>
    <row r="597" spans="2:30" ht="15">
      <c r="B597" s="312" t="s">
        <v>15</v>
      </c>
      <c r="C597" s="311"/>
      <c r="D597" s="311"/>
      <c r="E597" s="5" t="s">
        <v>15</v>
      </c>
      <c r="F597" s="312" t="s">
        <v>15</v>
      </c>
      <c r="G597" s="311"/>
      <c r="H597" s="311"/>
      <c r="I597" s="311"/>
      <c r="J597" s="312" t="s">
        <v>15</v>
      </c>
      <c r="K597" s="311"/>
      <c r="L597" s="311"/>
      <c r="M597" s="312" t="s">
        <v>15</v>
      </c>
      <c r="N597" s="311"/>
      <c r="O597" s="311"/>
      <c r="P597" s="310" t="s">
        <v>1204</v>
      </c>
      <c r="Q597" s="311"/>
      <c r="R597" s="311"/>
      <c r="S597" s="311"/>
      <c r="T597" s="311"/>
      <c r="U597" s="313">
        <v>52908377025.06</v>
      </c>
      <c r="V597" s="311"/>
      <c r="W597" s="311"/>
      <c r="X597" s="313">
        <v>70519711443.56</v>
      </c>
      <c r="Y597" s="311"/>
      <c r="Z597" s="311"/>
      <c r="AA597" s="311"/>
      <c r="AB597" s="310" t="s">
        <v>15</v>
      </c>
      <c r="AC597" s="311"/>
      <c r="AD597" s="311"/>
    </row>
    <row r="598" ht="409.5" customHeight="1" hidden="1"/>
  </sheetData>
  <sheetProtection/>
  <mergeCells count="4640">
    <mergeCell ref="C14:G14"/>
    <mergeCell ref="D15:H16"/>
    <mergeCell ref="K16:M17"/>
    <mergeCell ref="O16:Q17"/>
    <mergeCell ref="B2:F11"/>
    <mergeCell ref="G2:R8"/>
    <mergeCell ref="T2:U2"/>
    <mergeCell ref="W2:X3"/>
    <mergeCell ref="Z2:AB3"/>
    <mergeCell ref="T5:U6"/>
    <mergeCell ref="W5:X5"/>
    <mergeCell ref="Z5:AB5"/>
    <mergeCell ref="T8:U9"/>
    <mergeCell ref="W8:Z10"/>
    <mergeCell ref="B21:L21"/>
    <mergeCell ref="M21:T21"/>
    <mergeCell ref="U21:W21"/>
    <mergeCell ref="X21:AA21"/>
    <mergeCell ref="P19:T19"/>
    <mergeCell ref="U19:W19"/>
    <mergeCell ref="X19:AA19"/>
    <mergeCell ref="L13:P15"/>
    <mergeCell ref="AB21:AD21"/>
    <mergeCell ref="AB19:AD19"/>
    <mergeCell ref="B20:L20"/>
    <mergeCell ref="M20:O20"/>
    <mergeCell ref="P20:T20"/>
    <mergeCell ref="U20:W20"/>
    <mergeCell ref="X20:AA20"/>
    <mergeCell ref="AB20:AD20"/>
    <mergeCell ref="B19:L19"/>
    <mergeCell ref="M19:O19"/>
    <mergeCell ref="F25:I25"/>
    <mergeCell ref="J25:L25"/>
    <mergeCell ref="M25:O25"/>
    <mergeCell ref="P25:T25"/>
    <mergeCell ref="U25:W25"/>
    <mergeCell ref="X25:AA25"/>
    <mergeCell ref="AB25:AD25"/>
    <mergeCell ref="B24:D24"/>
    <mergeCell ref="F24:I24"/>
    <mergeCell ref="J24:L24"/>
    <mergeCell ref="M24:O24"/>
    <mergeCell ref="P24:T24"/>
    <mergeCell ref="U24:W24"/>
    <mergeCell ref="X24:AA24"/>
    <mergeCell ref="AB24:AD24"/>
    <mergeCell ref="B25:D25"/>
    <mergeCell ref="F23:I23"/>
    <mergeCell ref="J23:L23"/>
    <mergeCell ref="M23:O23"/>
    <mergeCell ref="P23:T23"/>
    <mergeCell ref="U23:W23"/>
    <mergeCell ref="X23:AA23"/>
    <mergeCell ref="AB23:AD23"/>
    <mergeCell ref="B22:D22"/>
    <mergeCell ref="F22:I22"/>
    <mergeCell ref="J22:L22"/>
    <mergeCell ref="M22:O22"/>
    <mergeCell ref="P22:T22"/>
    <mergeCell ref="U22:W22"/>
    <mergeCell ref="X22:AA22"/>
    <mergeCell ref="AB22:AD22"/>
    <mergeCell ref="B23:D23"/>
    <mergeCell ref="F29:I29"/>
    <mergeCell ref="J29:L29"/>
    <mergeCell ref="M29:O29"/>
    <mergeCell ref="P29:T29"/>
    <mergeCell ref="U29:W29"/>
    <mergeCell ref="X29:AA29"/>
    <mergeCell ref="AB29:AD29"/>
    <mergeCell ref="B28:D28"/>
    <mergeCell ref="F28:I28"/>
    <mergeCell ref="J28:L28"/>
    <mergeCell ref="M28:O28"/>
    <mergeCell ref="P28:T28"/>
    <mergeCell ref="U28:W28"/>
    <mergeCell ref="X28:AA28"/>
    <mergeCell ref="AB28:AD28"/>
    <mergeCell ref="B29:D29"/>
    <mergeCell ref="F27:I27"/>
    <mergeCell ref="J27:L27"/>
    <mergeCell ref="M27:O27"/>
    <mergeCell ref="P27:T27"/>
    <mergeCell ref="U27:W27"/>
    <mergeCell ref="X27:AA27"/>
    <mergeCell ref="AB27:AD27"/>
    <mergeCell ref="B26:D26"/>
    <mergeCell ref="F26:I26"/>
    <mergeCell ref="J26:L26"/>
    <mergeCell ref="M26:O26"/>
    <mergeCell ref="P26:T26"/>
    <mergeCell ref="U26:W26"/>
    <mergeCell ref="X26:AA26"/>
    <mergeCell ref="AB26:AD26"/>
    <mergeCell ref="B27:D27"/>
    <mergeCell ref="F33:I33"/>
    <mergeCell ref="J33:L33"/>
    <mergeCell ref="M33:O33"/>
    <mergeCell ref="P33:T33"/>
    <mergeCell ref="U33:W33"/>
    <mergeCell ref="X33:AA33"/>
    <mergeCell ref="AB33:AD33"/>
    <mergeCell ref="B32:D32"/>
    <mergeCell ref="F32:I32"/>
    <mergeCell ref="J32:L32"/>
    <mergeCell ref="M32:O32"/>
    <mergeCell ref="P32:T32"/>
    <mergeCell ref="U32:W32"/>
    <mergeCell ref="X32:AA32"/>
    <mergeCell ref="AB32:AD32"/>
    <mergeCell ref="B33:D33"/>
    <mergeCell ref="F31:I31"/>
    <mergeCell ref="J31:L31"/>
    <mergeCell ref="M31:O31"/>
    <mergeCell ref="P31:T31"/>
    <mergeCell ref="U31:W31"/>
    <mergeCell ref="X31:AA31"/>
    <mergeCell ref="AB31:AD31"/>
    <mergeCell ref="B30:D30"/>
    <mergeCell ref="F30:I30"/>
    <mergeCell ref="J30:L30"/>
    <mergeCell ref="M30:O30"/>
    <mergeCell ref="P30:T30"/>
    <mergeCell ref="U30:W30"/>
    <mergeCell ref="X30:AA30"/>
    <mergeCell ref="AB30:AD30"/>
    <mergeCell ref="B31:D31"/>
    <mergeCell ref="F37:I37"/>
    <mergeCell ref="J37:L37"/>
    <mergeCell ref="M37:O37"/>
    <mergeCell ref="P37:T37"/>
    <mergeCell ref="U37:W37"/>
    <mergeCell ref="X37:AA37"/>
    <mergeCell ref="AB37:AD37"/>
    <mergeCell ref="B36:D36"/>
    <mergeCell ref="F36:I36"/>
    <mergeCell ref="J36:L36"/>
    <mergeCell ref="M36:O36"/>
    <mergeCell ref="P36:T36"/>
    <mergeCell ref="U36:W36"/>
    <mergeCell ref="X36:AA36"/>
    <mergeCell ref="AB36:AD36"/>
    <mergeCell ref="B37:D37"/>
    <mergeCell ref="F35:I35"/>
    <mergeCell ref="J35:L35"/>
    <mergeCell ref="M35:O35"/>
    <mergeCell ref="P35:T35"/>
    <mergeCell ref="U35:W35"/>
    <mergeCell ref="X35:AA35"/>
    <mergeCell ref="AB35:AD35"/>
    <mergeCell ref="B34:D34"/>
    <mergeCell ref="F34:I34"/>
    <mergeCell ref="J34:L34"/>
    <mergeCell ref="M34:O34"/>
    <mergeCell ref="P34:T34"/>
    <mergeCell ref="U34:W34"/>
    <mergeCell ref="X34:AA34"/>
    <mergeCell ref="AB34:AD34"/>
    <mergeCell ref="B35:D35"/>
    <mergeCell ref="F41:I41"/>
    <mergeCell ref="J41:L41"/>
    <mergeCell ref="M41:O41"/>
    <mergeCell ref="P41:T41"/>
    <mergeCell ref="U41:W41"/>
    <mergeCell ref="X41:AA41"/>
    <mergeCell ref="AB41:AD41"/>
    <mergeCell ref="B40:D40"/>
    <mergeCell ref="F40:I40"/>
    <mergeCell ref="J40:L40"/>
    <mergeCell ref="M40:O40"/>
    <mergeCell ref="P40:T40"/>
    <mergeCell ref="U40:W40"/>
    <mergeCell ref="X40:AA40"/>
    <mergeCell ref="AB40:AD40"/>
    <mergeCell ref="B41:D41"/>
    <mergeCell ref="F39:I39"/>
    <mergeCell ref="J39:L39"/>
    <mergeCell ref="M39:O39"/>
    <mergeCell ref="P39:T39"/>
    <mergeCell ref="U39:W39"/>
    <mergeCell ref="X39:AA39"/>
    <mergeCell ref="AB39:AD39"/>
    <mergeCell ref="B38:D38"/>
    <mergeCell ref="F38:I38"/>
    <mergeCell ref="J38:L38"/>
    <mergeCell ref="M38:O38"/>
    <mergeCell ref="P38:T38"/>
    <mergeCell ref="U38:W38"/>
    <mergeCell ref="X38:AA38"/>
    <mergeCell ref="AB38:AD38"/>
    <mergeCell ref="B39:D39"/>
    <mergeCell ref="F45:I45"/>
    <mergeCell ref="J45:L45"/>
    <mergeCell ref="M45:O45"/>
    <mergeCell ref="P45:T45"/>
    <mergeCell ref="U45:W45"/>
    <mergeCell ref="X45:AA45"/>
    <mergeCell ref="AB45:AD45"/>
    <mergeCell ref="B44:D44"/>
    <mergeCell ref="F44:I44"/>
    <mergeCell ref="J44:L44"/>
    <mergeCell ref="M44:O44"/>
    <mergeCell ref="P44:T44"/>
    <mergeCell ref="U44:W44"/>
    <mergeCell ref="X44:AA44"/>
    <mergeCell ref="AB44:AD44"/>
    <mergeCell ref="B45:D45"/>
    <mergeCell ref="F43:I43"/>
    <mergeCell ref="J43:L43"/>
    <mergeCell ref="M43:O43"/>
    <mergeCell ref="P43:T43"/>
    <mergeCell ref="U43:W43"/>
    <mergeCell ref="X43:AA43"/>
    <mergeCell ref="AB43:AD43"/>
    <mergeCell ref="B42:D42"/>
    <mergeCell ref="F42:I42"/>
    <mergeCell ref="J42:L42"/>
    <mergeCell ref="M42:O42"/>
    <mergeCell ref="P42:T42"/>
    <mergeCell ref="U42:W42"/>
    <mergeCell ref="X42:AA42"/>
    <mergeCell ref="AB42:AD42"/>
    <mergeCell ref="B43:D43"/>
    <mergeCell ref="F49:I49"/>
    <mergeCell ref="J49:L49"/>
    <mergeCell ref="M49:O49"/>
    <mergeCell ref="P49:T49"/>
    <mergeCell ref="U49:W49"/>
    <mergeCell ref="X49:AA49"/>
    <mergeCell ref="AB49:AD49"/>
    <mergeCell ref="B48:D48"/>
    <mergeCell ref="F48:I48"/>
    <mergeCell ref="J48:L48"/>
    <mergeCell ref="M48:O48"/>
    <mergeCell ref="P48:T48"/>
    <mergeCell ref="U48:W48"/>
    <mergeCell ref="X48:AA48"/>
    <mergeCell ref="AB48:AD48"/>
    <mergeCell ref="B49:D49"/>
    <mergeCell ref="F47:I47"/>
    <mergeCell ref="J47:L47"/>
    <mergeCell ref="M47:O47"/>
    <mergeCell ref="P47:T47"/>
    <mergeCell ref="U47:W47"/>
    <mergeCell ref="X47:AA47"/>
    <mergeCell ref="AB47:AD47"/>
    <mergeCell ref="B46:D46"/>
    <mergeCell ref="F46:I46"/>
    <mergeCell ref="J46:L46"/>
    <mergeCell ref="M46:O46"/>
    <mergeCell ref="P46:T46"/>
    <mergeCell ref="U46:W46"/>
    <mergeCell ref="X46:AA46"/>
    <mergeCell ref="AB46:AD46"/>
    <mergeCell ref="B47:D47"/>
    <mergeCell ref="F53:I53"/>
    <mergeCell ref="J53:L53"/>
    <mergeCell ref="M53:O53"/>
    <mergeCell ref="P53:T53"/>
    <mergeCell ref="U53:W53"/>
    <mergeCell ref="X53:AA53"/>
    <mergeCell ref="AB53:AD53"/>
    <mergeCell ref="B52:D52"/>
    <mergeCell ref="F52:I52"/>
    <mergeCell ref="J52:L52"/>
    <mergeCell ref="M52:O52"/>
    <mergeCell ref="P52:T52"/>
    <mergeCell ref="U52:W52"/>
    <mergeCell ref="X52:AA52"/>
    <mergeCell ref="AB52:AD52"/>
    <mergeCell ref="B53:D53"/>
    <mergeCell ref="F51:I51"/>
    <mergeCell ref="J51:L51"/>
    <mergeCell ref="M51:O51"/>
    <mergeCell ref="P51:T51"/>
    <mergeCell ref="U51:W51"/>
    <mergeCell ref="X51:AA51"/>
    <mergeCell ref="AB51:AD51"/>
    <mergeCell ref="B50:D50"/>
    <mergeCell ref="F50:I50"/>
    <mergeCell ref="J50:L50"/>
    <mergeCell ref="M50:O50"/>
    <mergeCell ref="P50:T50"/>
    <mergeCell ref="U50:W50"/>
    <mergeCell ref="X50:AA50"/>
    <mergeCell ref="AB50:AD50"/>
    <mergeCell ref="B51:D51"/>
    <mergeCell ref="F57:I57"/>
    <mergeCell ref="J57:L57"/>
    <mergeCell ref="M57:O57"/>
    <mergeCell ref="P57:T57"/>
    <mergeCell ref="U57:W57"/>
    <mergeCell ref="X57:AA57"/>
    <mergeCell ref="AB57:AD57"/>
    <mergeCell ref="B56:D56"/>
    <mergeCell ref="F56:I56"/>
    <mergeCell ref="J56:L56"/>
    <mergeCell ref="M56:O56"/>
    <mergeCell ref="P56:T56"/>
    <mergeCell ref="U56:W56"/>
    <mergeCell ref="X56:AA56"/>
    <mergeCell ref="AB56:AD56"/>
    <mergeCell ref="B57:D57"/>
    <mergeCell ref="F55:I55"/>
    <mergeCell ref="J55:L55"/>
    <mergeCell ref="M55:O55"/>
    <mergeCell ref="P55:T55"/>
    <mergeCell ref="U55:W55"/>
    <mergeCell ref="X55:AA55"/>
    <mergeCell ref="AB55:AD55"/>
    <mergeCell ref="B54:D54"/>
    <mergeCell ref="F54:I54"/>
    <mergeCell ref="J54:L54"/>
    <mergeCell ref="M54:O54"/>
    <mergeCell ref="P54:T54"/>
    <mergeCell ref="U54:W54"/>
    <mergeCell ref="X54:AA54"/>
    <mergeCell ref="AB54:AD54"/>
    <mergeCell ref="B55:D55"/>
    <mergeCell ref="F61:I61"/>
    <mergeCell ref="J61:L61"/>
    <mergeCell ref="M61:O61"/>
    <mergeCell ref="P61:T61"/>
    <mergeCell ref="U61:W61"/>
    <mergeCell ref="X61:AA61"/>
    <mergeCell ref="AB61:AD61"/>
    <mergeCell ref="B60:D60"/>
    <mergeCell ref="F60:I60"/>
    <mergeCell ref="J60:L60"/>
    <mergeCell ref="M60:O60"/>
    <mergeCell ref="P60:T60"/>
    <mergeCell ref="U60:W60"/>
    <mergeCell ref="X60:AA60"/>
    <mergeCell ref="AB60:AD60"/>
    <mergeCell ref="B61:D61"/>
    <mergeCell ref="F59:I59"/>
    <mergeCell ref="J59:L59"/>
    <mergeCell ref="M59:O59"/>
    <mergeCell ref="P59:T59"/>
    <mergeCell ref="U59:W59"/>
    <mergeCell ref="X59:AA59"/>
    <mergeCell ref="AB59:AD59"/>
    <mergeCell ref="B58:D58"/>
    <mergeCell ref="F58:I58"/>
    <mergeCell ref="J58:L58"/>
    <mergeCell ref="M58:O58"/>
    <mergeCell ref="P58:T58"/>
    <mergeCell ref="U58:W58"/>
    <mergeCell ref="X58:AA58"/>
    <mergeCell ref="AB58:AD58"/>
    <mergeCell ref="B59:D59"/>
    <mergeCell ref="F65:I65"/>
    <mergeCell ref="J65:L65"/>
    <mergeCell ref="M65:O65"/>
    <mergeCell ref="P65:T65"/>
    <mergeCell ref="U65:W65"/>
    <mergeCell ref="X65:AA65"/>
    <mergeCell ref="AB65:AD65"/>
    <mergeCell ref="B64:D64"/>
    <mergeCell ref="F64:I64"/>
    <mergeCell ref="J64:L64"/>
    <mergeCell ref="M64:O64"/>
    <mergeCell ref="P64:T64"/>
    <mergeCell ref="U64:W64"/>
    <mergeCell ref="X64:AA64"/>
    <mergeCell ref="AB64:AD64"/>
    <mergeCell ref="B65:D65"/>
    <mergeCell ref="F63:I63"/>
    <mergeCell ref="J63:L63"/>
    <mergeCell ref="M63:O63"/>
    <mergeCell ref="P63:T63"/>
    <mergeCell ref="U63:W63"/>
    <mergeCell ref="X63:AA63"/>
    <mergeCell ref="AB63:AD63"/>
    <mergeCell ref="B62:D62"/>
    <mergeCell ref="F62:I62"/>
    <mergeCell ref="J62:L62"/>
    <mergeCell ref="M62:O62"/>
    <mergeCell ref="P62:T62"/>
    <mergeCell ref="U62:W62"/>
    <mergeCell ref="X62:AA62"/>
    <mergeCell ref="AB62:AD62"/>
    <mergeCell ref="B63:D63"/>
    <mergeCell ref="F69:I69"/>
    <mergeCell ref="J69:L69"/>
    <mergeCell ref="M69:O69"/>
    <mergeCell ref="P69:T69"/>
    <mergeCell ref="U69:W69"/>
    <mergeCell ref="X69:AA69"/>
    <mergeCell ref="AB69:AD69"/>
    <mergeCell ref="B68:D68"/>
    <mergeCell ref="F68:I68"/>
    <mergeCell ref="J68:L68"/>
    <mergeCell ref="M68:O68"/>
    <mergeCell ref="P68:T68"/>
    <mergeCell ref="U68:W68"/>
    <mergeCell ref="X68:AA68"/>
    <mergeCell ref="AB68:AD68"/>
    <mergeCell ref="B69:D69"/>
    <mergeCell ref="F67:I67"/>
    <mergeCell ref="J67:L67"/>
    <mergeCell ref="M67:O67"/>
    <mergeCell ref="P67:T67"/>
    <mergeCell ref="U67:W67"/>
    <mergeCell ref="X67:AA67"/>
    <mergeCell ref="AB67:AD67"/>
    <mergeCell ref="B66:D66"/>
    <mergeCell ref="F66:I66"/>
    <mergeCell ref="J66:L66"/>
    <mergeCell ref="M66:O66"/>
    <mergeCell ref="P66:T66"/>
    <mergeCell ref="U66:W66"/>
    <mergeCell ref="X66:AA66"/>
    <mergeCell ref="AB66:AD66"/>
    <mergeCell ref="B67:D67"/>
    <mergeCell ref="F73:I73"/>
    <mergeCell ref="J73:L73"/>
    <mergeCell ref="M73:O73"/>
    <mergeCell ref="P73:T73"/>
    <mergeCell ref="U73:W73"/>
    <mergeCell ref="X73:AA73"/>
    <mergeCell ref="AB73:AD73"/>
    <mergeCell ref="B72:D72"/>
    <mergeCell ref="F72:I72"/>
    <mergeCell ref="J72:L72"/>
    <mergeCell ref="M72:O72"/>
    <mergeCell ref="P72:T72"/>
    <mergeCell ref="U72:W72"/>
    <mergeCell ref="X72:AA72"/>
    <mergeCell ref="AB72:AD72"/>
    <mergeCell ref="B73:D73"/>
    <mergeCell ref="F71:I71"/>
    <mergeCell ref="J71:L71"/>
    <mergeCell ref="M71:O71"/>
    <mergeCell ref="P71:T71"/>
    <mergeCell ref="U71:W71"/>
    <mergeCell ref="X71:AA71"/>
    <mergeCell ref="AB71:AD71"/>
    <mergeCell ref="B70:D70"/>
    <mergeCell ref="F70:I70"/>
    <mergeCell ref="J70:L70"/>
    <mergeCell ref="M70:O70"/>
    <mergeCell ref="P70:T70"/>
    <mergeCell ref="U70:W70"/>
    <mergeCell ref="X70:AA70"/>
    <mergeCell ref="AB70:AD70"/>
    <mergeCell ref="B71:D71"/>
    <mergeCell ref="F77:I77"/>
    <mergeCell ref="J77:L77"/>
    <mergeCell ref="M77:O77"/>
    <mergeCell ref="P77:T77"/>
    <mergeCell ref="U77:W77"/>
    <mergeCell ref="X77:AA77"/>
    <mergeCell ref="AB77:AD77"/>
    <mergeCell ref="B76:D76"/>
    <mergeCell ref="F76:I76"/>
    <mergeCell ref="J76:L76"/>
    <mergeCell ref="M76:O76"/>
    <mergeCell ref="P76:T76"/>
    <mergeCell ref="U76:W76"/>
    <mergeCell ref="X76:AA76"/>
    <mergeCell ref="AB76:AD76"/>
    <mergeCell ref="B77:D77"/>
    <mergeCell ref="F75:I75"/>
    <mergeCell ref="J75:L75"/>
    <mergeCell ref="M75:O75"/>
    <mergeCell ref="P75:T75"/>
    <mergeCell ref="U75:W75"/>
    <mergeCell ref="X75:AA75"/>
    <mergeCell ref="AB75:AD75"/>
    <mergeCell ref="B74:D74"/>
    <mergeCell ref="F74:I74"/>
    <mergeCell ref="J74:L74"/>
    <mergeCell ref="M74:O74"/>
    <mergeCell ref="P74:T74"/>
    <mergeCell ref="U74:W74"/>
    <mergeCell ref="X74:AA74"/>
    <mergeCell ref="AB74:AD74"/>
    <mergeCell ref="B75:D75"/>
    <mergeCell ref="F81:I81"/>
    <mergeCell ref="J81:L81"/>
    <mergeCell ref="M81:O81"/>
    <mergeCell ref="P81:T81"/>
    <mergeCell ref="U81:W81"/>
    <mergeCell ref="X81:AA81"/>
    <mergeCell ref="AB81:AD81"/>
    <mergeCell ref="B80:D80"/>
    <mergeCell ref="F80:I80"/>
    <mergeCell ref="J80:L80"/>
    <mergeCell ref="M80:O80"/>
    <mergeCell ref="P80:T80"/>
    <mergeCell ref="U80:W80"/>
    <mergeCell ref="X80:AA80"/>
    <mergeCell ref="AB80:AD80"/>
    <mergeCell ref="B81:D81"/>
    <mergeCell ref="F79:I79"/>
    <mergeCell ref="J79:L79"/>
    <mergeCell ref="M79:O79"/>
    <mergeCell ref="P79:T79"/>
    <mergeCell ref="U79:W79"/>
    <mergeCell ref="X79:AA79"/>
    <mergeCell ref="AB79:AD79"/>
    <mergeCell ref="B78:D78"/>
    <mergeCell ref="F78:I78"/>
    <mergeCell ref="J78:L78"/>
    <mergeCell ref="M78:O78"/>
    <mergeCell ref="P78:T78"/>
    <mergeCell ref="U78:W78"/>
    <mergeCell ref="X78:AA78"/>
    <mergeCell ref="AB78:AD78"/>
    <mergeCell ref="B79:D79"/>
    <mergeCell ref="F85:I85"/>
    <mergeCell ref="J85:L85"/>
    <mergeCell ref="M85:O85"/>
    <mergeCell ref="P85:T85"/>
    <mergeCell ref="U85:W85"/>
    <mergeCell ref="X85:AA85"/>
    <mergeCell ref="AB85:AD85"/>
    <mergeCell ref="B84:D84"/>
    <mergeCell ref="F84:I84"/>
    <mergeCell ref="J84:L84"/>
    <mergeCell ref="M84:O84"/>
    <mergeCell ref="P84:T84"/>
    <mergeCell ref="U84:W84"/>
    <mergeCell ref="X84:AA84"/>
    <mergeCell ref="AB84:AD84"/>
    <mergeCell ref="B85:D85"/>
    <mergeCell ref="F83:I83"/>
    <mergeCell ref="J83:L83"/>
    <mergeCell ref="M83:O83"/>
    <mergeCell ref="P83:T83"/>
    <mergeCell ref="U83:W83"/>
    <mergeCell ref="X83:AA83"/>
    <mergeCell ref="AB83:AD83"/>
    <mergeCell ref="B82:D82"/>
    <mergeCell ref="F82:I82"/>
    <mergeCell ref="J82:L82"/>
    <mergeCell ref="M82:O82"/>
    <mergeCell ref="P82:T82"/>
    <mergeCell ref="U82:W82"/>
    <mergeCell ref="X82:AA82"/>
    <mergeCell ref="AB82:AD82"/>
    <mergeCell ref="B83:D83"/>
    <mergeCell ref="F89:I89"/>
    <mergeCell ref="J89:L89"/>
    <mergeCell ref="M89:O89"/>
    <mergeCell ref="P89:T89"/>
    <mergeCell ref="U89:W89"/>
    <mergeCell ref="X89:AA89"/>
    <mergeCell ref="AB89:AD89"/>
    <mergeCell ref="B88:D88"/>
    <mergeCell ref="F88:I88"/>
    <mergeCell ref="J88:L88"/>
    <mergeCell ref="M88:O88"/>
    <mergeCell ref="P88:T88"/>
    <mergeCell ref="U88:W88"/>
    <mergeCell ref="X88:AA88"/>
    <mergeCell ref="AB88:AD88"/>
    <mergeCell ref="B89:D89"/>
    <mergeCell ref="F87:I87"/>
    <mergeCell ref="J87:L87"/>
    <mergeCell ref="M87:O87"/>
    <mergeCell ref="P87:T87"/>
    <mergeCell ref="U87:W87"/>
    <mergeCell ref="X87:AA87"/>
    <mergeCell ref="AB87:AD87"/>
    <mergeCell ref="B86:D86"/>
    <mergeCell ref="F86:I86"/>
    <mergeCell ref="J86:L86"/>
    <mergeCell ref="M86:O86"/>
    <mergeCell ref="P86:T86"/>
    <mergeCell ref="U86:W86"/>
    <mergeCell ref="X86:AA86"/>
    <mergeCell ref="AB86:AD86"/>
    <mergeCell ref="B87:D87"/>
    <mergeCell ref="F93:I93"/>
    <mergeCell ref="J93:L93"/>
    <mergeCell ref="M93:O93"/>
    <mergeCell ref="P93:T93"/>
    <mergeCell ref="U93:W93"/>
    <mergeCell ref="X93:AA93"/>
    <mergeCell ref="AB93:AD93"/>
    <mergeCell ref="B92:D92"/>
    <mergeCell ref="F92:I92"/>
    <mergeCell ref="J92:L92"/>
    <mergeCell ref="M92:O92"/>
    <mergeCell ref="P92:T92"/>
    <mergeCell ref="U92:W92"/>
    <mergeCell ref="X92:AA92"/>
    <mergeCell ref="AB92:AD92"/>
    <mergeCell ref="B93:D93"/>
    <mergeCell ref="F91:I91"/>
    <mergeCell ref="J91:L91"/>
    <mergeCell ref="M91:O91"/>
    <mergeCell ref="P91:T91"/>
    <mergeCell ref="U91:W91"/>
    <mergeCell ref="X91:AA91"/>
    <mergeCell ref="AB91:AD91"/>
    <mergeCell ref="B90:D90"/>
    <mergeCell ref="F90:I90"/>
    <mergeCell ref="J90:L90"/>
    <mergeCell ref="M90:O90"/>
    <mergeCell ref="P90:T90"/>
    <mergeCell ref="U90:W90"/>
    <mergeCell ref="X90:AA90"/>
    <mergeCell ref="AB90:AD90"/>
    <mergeCell ref="B91:D91"/>
    <mergeCell ref="F97:I97"/>
    <mergeCell ref="J97:L97"/>
    <mergeCell ref="M97:O97"/>
    <mergeCell ref="P97:T97"/>
    <mergeCell ref="U97:W97"/>
    <mergeCell ref="X97:AA97"/>
    <mergeCell ref="AB97:AD97"/>
    <mergeCell ref="B96:D96"/>
    <mergeCell ref="F96:I96"/>
    <mergeCell ref="J96:L96"/>
    <mergeCell ref="M96:O96"/>
    <mergeCell ref="P96:T96"/>
    <mergeCell ref="U96:W96"/>
    <mergeCell ref="X96:AA96"/>
    <mergeCell ref="AB96:AD96"/>
    <mergeCell ref="B97:D97"/>
    <mergeCell ref="F95:I95"/>
    <mergeCell ref="J95:L95"/>
    <mergeCell ref="M95:O95"/>
    <mergeCell ref="P95:T95"/>
    <mergeCell ref="U95:W95"/>
    <mergeCell ref="X95:AA95"/>
    <mergeCell ref="AB95:AD95"/>
    <mergeCell ref="B94:D94"/>
    <mergeCell ref="F94:I94"/>
    <mergeCell ref="J94:L94"/>
    <mergeCell ref="M94:O94"/>
    <mergeCell ref="P94:T94"/>
    <mergeCell ref="U94:W94"/>
    <mergeCell ref="X94:AA94"/>
    <mergeCell ref="AB94:AD94"/>
    <mergeCell ref="B95:D95"/>
    <mergeCell ref="F101:I101"/>
    <mergeCell ref="J101:L101"/>
    <mergeCell ref="M101:O101"/>
    <mergeCell ref="P101:T101"/>
    <mergeCell ref="U101:W101"/>
    <mergeCell ref="X101:AA101"/>
    <mergeCell ref="AB101:AD101"/>
    <mergeCell ref="B100:D100"/>
    <mergeCell ref="F100:I100"/>
    <mergeCell ref="J100:L100"/>
    <mergeCell ref="M100:O100"/>
    <mergeCell ref="P100:T100"/>
    <mergeCell ref="U100:W100"/>
    <mergeCell ref="X100:AA100"/>
    <mergeCell ref="AB100:AD100"/>
    <mergeCell ref="B101:D101"/>
    <mergeCell ref="F99:I99"/>
    <mergeCell ref="J99:L99"/>
    <mergeCell ref="M99:O99"/>
    <mergeCell ref="P99:T99"/>
    <mergeCell ref="U99:W99"/>
    <mergeCell ref="X99:AA99"/>
    <mergeCell ref="AB99:AD99"/>
    <mergeCell ref="B98:D98"/>
    <mergeCell ref="F98:I98"/>
    <mergeCell ref="J98:L98"/>
    <mergeCell ref="M98:O98"/>
    <mergeCell ref="P98:T98"/>
    <mergeCell ref="U98:W98"/>
    <mergeCell ref="X98:AA98"/>
    <mergeCell ref="AB98:AD98"/>
    <mergeCell ref="B99:D99"/>
    <mergeCell ref="F105:I105"/>
    <mergeCell ref="J105:L105"/>
    <mergeCell ref="M105:O105"/>
    <mergeCell ref="P105:T105"/>
    <mergeCell ref="U105:W105"/>
    <mergeCell ref="X105:AA105"/>
    <mergeCell ref="AB105:AD105"/>
    <mergeCell ref="B104:D104"/>
    <mergeCell ref="F104:I104"/>
    <mergeCell ref="J104:L104"/>
    <mergeCell ref="M104:O104"/>
    <mergeCell ref="P104:T104"/>
    <mergeCell ref="U104:W104"/>
    <mergeCell ref="X104:AA104"/>
    <mergeCell ref="AB104:AD104"/>
    <mergeCell ref="B105:D105"/>
    <mergeCell ref="F103:I103"/>
    <mergeCell ref="J103:L103"/>
    <mergeCell ref="M103:O103"/>
    <mergeCell ref="P103:T103"/>
    <mergeCell ref="U103:W103"/>
    <mergeCell ref="X103:AA103"/>
    <mergeCell ref="AB103:AD103"/>
    <mergeCell ref="B102:D102"/>
    <mergeCell ref="F102:I102"/>
    <mergeCell ref="J102:L102"/>
    <mergeCell ref="M102:O102"/>
    <mergeCell ref="P102:T102"/>
    <mergeCell ref="U102:W102"/>
    <mergeCell ref="X102:AA102"/>
    <mergeCell ref="AB102:AD102"/>
    <mergeCell ref="B103:D103"/>
    <mergeCell ref="F109:I109"/>
    <mergeCell ref="J109:L109"/>
    <mergeCell ref="M109:O109"/>
    <mergeCell ref="P109:T109"/>
    <mergeCell ref="U109:W109"/>
    <mergeCell ref="X109:AA109"/>
    <mergeCell ref="AB109:AD109"/>
    <mergeCell ref="B108:D108"/>
    <mergeCell ref="F108:I108"/>
    <mergeCell ref="J108:L108"/>
    <mergeCell ref="M108:O108"/>
    <mergeCell ref="P108:T108"/>
    <mergeCell ref="U108:W108"/>
    <mergeCell ref="X108:AA108"/>
    <mergeCell ref="AB108:AD108"/>
    <mergeCell ref="B109:D109"/>
    <mergeCell ref="F107:I107"/>
    <mergeCell ref="J107:L107"/>
    <mergeCell ref="M107:O107"/>
    <mergeCell ref="P107:T107"/>
    <mergeCell ref="U107:W107"/>
    <mergeCell ref="X107:AA107"/>
    <mergeCell ref="AB107:AD107"/>
    <mergeCell ref="B106:D106"/>
    <mergeCell ref="F106:I106"/>
    <mergeCell ref="J106:L106"/>
    <mergeCell ref="M106:O106"/>
    <mergeCell ref="P106:T106"/>
    <mergeCell ref="U106:W106"/>
    <mergeCell ref="X106:AA106"/>
    <mergeCell ref="AB106:AD106"/>
    <mergeCell ref="B107:D107"/>
    <mergeCell ref="F113:I113"/>
    <mergeCell ref="J113:L113"/>
    <mergeCell ref="M113:O113"/>
    <mergeCell ref="P113:T113"/>
    <mergeCell ref="U113:W113"/>
    <mergeCell ref="X113:AA113"/>
    <mergeCell ref="AB113:AD113"/>
    <mergeCell ref="B112:D112"/>
    <mergeCell ref="F112:I112"/>
    <mergeCell ref="J112:L112"/>
    <mergeCell ref="M112:O112"/>
    <mergeCell ref="P112:T112"/>
    <mergeCell ref="U112:W112"/>
    <mergeCell ref="X112:AA112"/>
    <mergeCell ref="AB112:AD112"/>
    <mergeCell ref="B113:D113"/>
    <mergeCell ref="F111:I111"/>
    <mergeCell ref="J111:L111"/>
    <mergeCell ref="M111:O111"/>
    <mergeCell ref="P111:T111"/>
    <mergeCell ref="U111:W111"/>
    <mergeCell ref="X111:AA111"/>
    <mergeCell ref="AB111:AD111"/>
    <mergeCell ref="B110:D110"/>
    <mergeCell ref="F110:I110"/>
    <mergeCell ref="J110:L110"/>
    <mergeCell ref="M110:O110"/>
    <mergeCell ref="P110:T110"/>
    <mergeCell ref="U110:W110"/>
    <mergeCell ref="X110:AA110"/>
    <mergeCell ref="AB110:AD110"/>
    <mergeCell ref="B111:D111"/>
    <mergeCell ref="F117:I117"/>
    <mergeCell ref="J117:L117"/>
    <mergeCell ref="M117:O117"/>
    <mergeCell ref="P117:T117"/>
    <mergeCell ref="U117:W117"/>
    <mergeCell ref="X117:AA117"/>
    <mergeCell ref="AB117:AD117"/>
    <mergeCell ref="B116:D116"/>
    <mergeCell ref="F116:I116"/>
    <mergeCell ref="J116:L116"/>
    <mergeCell ref="M116:O116"/>
    <mergeCell ref="P116:T116"/>
    <mergeCell ref="U116:W116"/>
    <mergeCell ref="X116:AA116"/>
    <mergeCell ref="AB116:AD116"/>
    <mergeCell ref="B117:D117"/>
    <mergeCell ref="F115:I115"/>
    <mergeCell ref="J115:L115"/>
    <mergeCell ref="M115:O115"/>
    <mergeCell ref="P115:T115"/>
    <mergeCell ref="U115:W115"/>
    <mergeCell ref="X115:AA115"/>
    <mergeCell ref="AB115:AD115"/>
    <mergeCell ref="B114:D114"/>
    <mergeCell ref="F114:I114"/>
    <mergeCell ref="J114:L114"/>
    <mergeCell ref="M114:O114"/>
    <mergeCell ref="P114:T114"/>
    <mergeCell ref="U114:W114"/>
    <mergeCell ref="X114:AA114"/>
    <mergeCell ref="AB114:AD114"/>
    <mergeCell ref="B115:D115"/>
    <mergeCell ref="F121:I121"/>
    <mergeCell ref="J121:L121"/>
    <mergeCell ref="M121:O121"/>
    <mergeCell ref="P121:T121"/>
    <mergeCell ref="U121:W121"/>
    <mergeCell ref="X121:AA121"/>
    <mergeCell ref="AB121:AD121"/>
    <mergeCell ref="B120:D120"/>
    <mergeCell ref="F120:I120"/>
    <mergeCell ref="J120:L120"/>
    <mergeCell ref="M120:O120"/>
    <mergeCell ref="P120:T120"/>
    <mergeCell ref="U120:W120"/>
    <mergeCell ref="X120:AA120"/>
    <mergeCell ref="AB120:AD120"/>
    <mergeCell ref="B121:D121"/>
    <mergeCell ref="F119:I119"/>
    <mergeCell ref="J119:L119"/>
    <mergeCell ref="M119:O119"/>
    <mergeCell ref="P119:T119"/>
    <mergeCell ref="U119:W119"/>
    <mergeCell ref="X119:AA119"/>
    <mergeCell ref="AB119:AD119"/>
    <mergeCell ref="B118:D118"/>
    <mergeCell ref="F118:I118"/>
    <mergeCell ref="J118:L118"/>
    <mergeCell ref="M118:O118"/>
    <mergeCell ref="P118:T118"/>
    <mergeCell ref="U118:W118"/>
    <mergeCell ref="X118:AA118"/>
    <mergeCell ref="AB118:AD118"/>
    <mergeCell ref="B119:D119"/>
    <mergeCell ref="F125:I125"/>
    <mergeCell ref="J125:L125"/>
    <mergeCell ref="M125:O125"/>
    <mergeCell ref="P125:T125"/>
    <mergeCell ref="U125:W125"/>
    <mergeCell ref="X125:AA125"/>
    <mergeCell ref="AB125:AD125"/>
    <mergeCell ref="B124:D124"/>
    <mergeCell ref="F124:I124"/>
    <mergeCell ref="J124:L124"/>
    <mergeCell ref="M124:O124"/>
    <mergeCell ref="P124:T124"/>
    <mergeCell ref="U124:W124"/>
    <mergeCell ref="X124:AA124"/>
    <mergeCell ref="AB124:AD124"/>
    <mergeCell ref="B125:D125"/>
    <mergeCell ref="F123:I123"/>
    <mergeCell ref="J123:L123"/>
    <mergeCell ref="M123:O123"/>
    <mergeCell ref="P123:T123"/>
    <mergeCell ref="U123:W123"/>
    <mergeCell ref="X123:AA123"/>
    <mergeCell ref="AB123:AD123"/>
    <mergeCell ref="B122:D122"/>
    <mergeCell ref="F122:I122"/>
    <mergeCell ref="J122:L122"/>
    <mergeCell ref="M122:O122"/>
    <mergeCell ref="P122:T122"/>
    <mergeCell ref="U122:W122"/>
    <mergeCell ref="X122:AA122"/>
    <mergeCell ref="AB122:AD122"/>
    <mergeCell ref="B123:D123"/>
    <mergeCell ref="F129:I129"/>
    <mergeCell ref="J129:L129"/>
    <mergeCell ref="M129:O129"/>
    <mergeCell ref="P129:T129"/>
    <mergeCell ref="U129:W129"/>
    <mergeCell ref="X129:AA129"/>
    <mergeCell ref="AB129:AD129"/>
    <mergeCell ref="B128:D128"/>
    <mergeCell ref="F128:I128"/>
    <mergeCell ref="J128:L128"/>
    <mergeCell ref="M128:O128"/>
    <mergeCell ref="P128:T128"/>
    <mergeCell ref="U128:W128"/>
    <mergeCell ref="X128:AA128"/>
    <mergeCell ref="AB128:AD128"/>
    <mergeCell ref="B129:D129"/>
    <mergeCell ref="F127:I127"/>
    <mergeCell ref="J127:L127"/>
    <mergeCell ref="M127:O127"/>
    <mergeCell ref="P127:T127"/>
    <mergeCell ref="U127:W127"/>
    <mergeCell ref="X127:AA127"/>
    <mergeCell ref="AB127:AD127"/>
    <mergeCell ref="B126:D126"/>
    <mergeCell ref="F126:I126"/>
    <mergeCell ref="J126:L126"/>
    <mergeCell ref="M126:O126"/>
    <mergeCell ref="P126:T126"/>
    <mergeCell ref="U126:W126"/>
    <mergeCell ref="X126:AA126"/>
    <mergeCell ref="AB126:AD126"/>
    <mergeCell ref="B127:D127"/>
    <mergeCell ref="F133:I133"/>
    <mergeCell ref="J133:L133"/>
    <mergeCell ref="M133:O133"/>
    <mergeCell ref="P133:T133"/>
    <mergeCell ref="U133:W133"/>
    <mergeCell ref="X133:AA133"/>
    <mergeCell ref="AB133:AD133"/>
    <mergeCell ref="B132:D132"/>
    <mergeCell ref="F132:I132"/>
    <mergeCell ref="J132:L132"/>
    <mergeCell ref="M132:O132"/>
    <mergeCell ref="P132:T132"/>
    <mergeCell ref="U132:W132"/>
    <mergeCell ref="X132:AA132"/>
    <mergeCell ref="AB132:AD132"/>
    <mergeCell ref="B133:D133"/>
    <mergeCell ref="F131:I131"/>
    <mergeCell ref="J131:L131"/>
    <mergeCell ref="M131:O131"/>
    <mergeCell ref="P131:T131"/>
    <mergeCell ref="U131:W131"/>
    <mergeCell ref="X131:AA131"/>
    <mergeCell ref="AB131:AD131"/>
    <mergeCell ref="B130:D130"/>
    <mergeCell ref="F130:I130"/>
    <mergeCell ref="J130:L130"/>
    <mergeCell ref="M130:O130"/>
    <mergeCell ref="P130:T130"/>
    <mergeCell ref="U130:W130"/>
    <mergeCell ref="X130:AA130"/>
    <mergeCell ref="AB130:AD130"/>
    <mergeCell ref="B131:D131"/>
    <mergeCell ref="F137:I137"/>
    <mergeCell ref="J137:L137"/>
    <mergeCell ref="M137:O137"/>
    <mergeCell ref="P137:T137"/>
    <mergeCell ref="U137:W137"/>
    <mergeCell ref="X137:AA137"/>
    <mergeCell ref="AB137:AD137"/>
    <mergeCell ref="B136:D136"/>
    <mergeCell ref="F136:I136"/>
    <mergeCell ref="J136:L136"/>
    <mergeCell ref="M136:O136"/>
    <mergeCell ref="P136:T136"/>
    <mergeCell ref="U136:W136"/>
    <mergeCell ref="X136:AA136"/>
    <mergeCell ref="AB136:AD136"/>
    <mergeCell ref="B137:D137"/>
    <mergeCell ref="F135:I135"/>
    <mergeCell ref="J135:L135"/>
    <mergeCell ref="M135:O135"/>
    <mergeCell ref="P135:T135"/>
    <mergeCell ref="U135:W135"/>
    <mergeCell ref="X135:AA135"/>
    <mergeCell ref="AB135:AD135"/>
    <mergeCell ref="B134:D134"/>
    <mergeCell ref="F134:I134"/>
    <mergeCell ref="J134:L134"/>
    <mergeCell ref="M134:O134"/>
    <mergeCell ref="P134:T134"/>
    <mergeCell ref="U134:W134"/>
    <mergeCell ref="X134:AA134"/>
    <mergeCell ref="AB134:AD134"/>
    <mergeCell ref="B135:D135"/>
    <mergeCell ref="F141:I141"/>
    <mergeCell ref="J141:L141"/>
    <mergeCell ref="M141:O141"/>
    <mergeCell ref="P141:T141"/>
    <mergeCell ref="U141:W141"/>
    <mergeCell ref="X141:AA141"/>
    <mergeCell ref="AB141:AD141"/>
    <mergeCell ref="B140:D140"/>
    <mergeCell ref="F140:I140"/>
    <mergeCell ref="J140:L140"/>
    <mergeCell ref="M140:O140"/>
    <mergeCell ref="P140:T140"/>
    <mergeCell ref="U140:W140"/>
    <mergeCell ref="X140:AA140"/>
    <mergeCell ref="AB140:AD140"/>
    <mergeCell ref="B141:D141"/>
    <mergeCell ref="F139:I139"/>
    <mergeCell ref="J139:L139"/>
    <mergeCell ref="M139:O139"/>
    <mergeCell ref="P139:T139"/>
    <mergeCell ref="U139:W139"/>
    <mergeCell ref="X139:AA139"/>
    <mergeCell ref="AB139:AD139"/>
    <mergeCell ref="B138:D138"/>
    <mergeCell ref="F138:I138"/>
    <mergeCell ref="J138:L138"/>
    <mergeCell ref="M138:O138"/>
    <mergeCell ref="P138:T138"/>
    <mergeCell ref="U138:W138"/>
    <mergeCell ref="X138:AA138"/>
    <mergeCell ref="AB138:AD138"/>
    <mergeCell ref="B139:D139"/>
    <mergeCell ref="F145:I145"/>
    <mergeCell ref="J145:L145"/>
    <mergeCell ref="M145:O145"/>
    <mergeCell ref="P145:T145"/>
    <mergeCell ref="U145:W145"/>
    <mergeCell ref="X145:AA145"/>
    <mergeCell ref="AB145:AD145"/>
    <mergeCell ref="B144:D144"/>
    <mergeCell ref="F144:I144"/>
    <mergeCell ref="J144:L144"/>
    <mergeCell ref="M144:O144"/>
    <mergeCell ref="P144:T144"/>
    <mergeCell ref="U144:W144"/>
    <mergeCell ref="X144:AA144"/>
    <mergeCell ref="AB144:AD144"/>
    <mergeCell ref="B145:D145"/>
    <mergeCell ref="F143:I143"/>
    <mergeCell ref="J143:L143"/>
    <mergeCell ref="M143:O143"/>
    <mergeCell ref="P143:T143"/>
    <mergeCell ref="U143:W143"/>
    <mergeCell ref="X143:AA143"/>
    <mergeCell ref="AB143:AD143"/>
    <mergeCell ref="B142:D142"/>
    <mergeCell ref="F142:I142"/>
    <mergeCell ref="J142:L142"/>
    <mergeCell ref="M142:O142"/>
    <mergeCell ref="P142:T142"/>
    <mergeCell ref="U142:W142"/>
    <mergeCell ref="X142:AA142"/>
    <mergeCell ref="AB142:AD142"/>
    <mergeCell ref="B143:D143"/>
    <mergeCell ref="F149:I149"/>
    <mergeCell ref="J149:L149"/>
    <mergeCell ref="M149:O149"/>
    <mergeCell ref="P149:T149"/>
    <mergeCell ref="U149:W149"/>
    <mergeCell ref="X149:AA149"/>
    <mergeCell ref="AB149:AD149"/>
    <mergeCell ref="B148:D148"/>
    <mergeCell ref="F148:I148"/>
    <mergeCell ref="J148:L148"/>
    <mergeCell ref="M148:O148"/>
    <mergeCell ref="P148:T148"/>
    <mergeCell ref="U148:W148"/>
    <mergeCell ref="X148:AA148"/>
    <mergeCell ref="AB148:AD148"/>
    <mergeCell ref="B149:D149"/>
    <mergeCell ref="F147:I147"/>
    <mergeCell ref="J147:L147"/>
    <mergeCell ref="M147:O147"/>
    <mergeCell ref="P147:T147"/>
    <mergeCell ref="U147:W147"/>
    <mergeCell ref="X147:AA147"/>
    <mergeCell ref="AB147:AD147"/>
    <mergeCell ref="B146:D146"/>
    <mergeCell ref="F146:I146"/>
    <mergeCell ref="J146:L146"/>
    <mergeCell ref="M146:O146"/>
    <mergeCell ref="P146:T146"/>
    <mergeCell ref="U146:W146"/>
    <mergeCell ref="X146:AA146"/>
    <mergeCell ref="AB146:AD146"/>
    <mergeCell ref="B147:D147"/>
    <mergeCell ref="F153:I153"/>
    <mergeCell ref="J153:L153"/>
    <mergeCell ref="M153:O153"/>
    <mergeCell ref="P153:T153"/>
    <mergeCell ref="U153:W153"/>
    <mergeCell ref="X153:AA153"/>
    <mergeCell ref="AB153:AD153"/>
    <mergeCell ref="B152:D152"/>
    <mergeCell ref="F152:I152"/>
    <mergeCell ref="J152:L152"/>
    <mergeCell ref="M152:O152"/>
    <mergeCell ref="P152:T152"/>
    <mergeCell ref="U152:W152"/>
    <mergeCell ref="X152:AA152"/>
    <mergeCell ref="AB152:AD152"/>
    <mergeCell ref="B153:D153"/>
    <mergeCell ref="F151:I151"/>
    <mergeCell ref="J151:L151"/>
    <mergeCell ref="M151:O151"/>
    <mergeCell ref="P151:T151"/>
    <mergeCell ref="U151:W151"/>
    <mergeCell ref="X151:AA151"/>
    <mergeCell ref="AB151:AD151"/>
    <mergeCell ref="B150:D150"/>
    <mergeCell ref="F150:I150"/>
    <mergeCell ref="J150:L150"/>
    <mergeCell ref="M150:O150"/>
    <mergeCell ref="P150:T150"/>
    <mergeCell ref="U150:W150"/>
    <mergeCell ref="X150:AA150"/>
    <mergeCell ref="AB150:AD150"/>
    <mergeCell ref="B151:D151"/>
    <mergeCell ref="F157:I157"/>
    <mergeCell ref="J157:L157"/>
    <mergeCell ref="M157:O157"/>
    <mergeCell ref="P157:T157"/>
    <mergeCell ref="U157:W157"/>
    <mergeCell ref="X157:AA157"/>
    <mergeCell ref="AB157:AD157"/>
    <mergeCell ref="B156:D156"/>
    <mergeCell ref="F156:I156"/>
    <mergeCell ref="J156:L156"/>
    <mergeCell ref="M156:O156"/>
    <mergeCell ref="P156:T156"/>
    <mergeCell ref="U156:W156"/>
    <mergeCell ref="X156:AA156"/>
    <mergeCell ref="AB156:AD156"/>
    <mergeCell ref="B157:D157"/>
    <mergeCell ref="F155:I155"/>
    <mergeCell ref="J155:L155"/>
    <mergeCell ref="M155:O155"/>
    <mergeCell ref="P155:T155"/>
    <mergeCell ref="U155:W155"/>
    <mergeCell ref="X155:AA155"/>
    <mergeCell ref="AB155:AD155"/>
    <mergeCell ref="B154:D154"/>
    <mergeCell ref="F154:I154"/>
    <mergeCell ref="J154:L154"/>
    <mergeCell ref="M154:O154"/>
    <mergeCell ref="P154:T154"/>
    <mergeCell ref="U154:W154"/>
    <mergeCell ref="X154:AA154"/>
    <mergeCell ref="AB154:AD154"/>
    <mergeCell ref="B155:D155"/>
    <mergeCell ref="F161:I161"/>
    <mergeCell ref="J161:L161"/>
    <mergeCell ref="M161:O161"/>
    <mergeCell ref="P161:T161"/>
    <mergeCell ref="U161:W161"/>
    <mergeCell ref="X161:AA161"/>
    <mergeCell ref="AB161:AD161"/>
    <mergeCell ref="B160:D160"/>
    <mergeCell ref="F160:I160"/>
    <mergeCell ref="J160:L160"/>
    <mergeCell ref="M160:O160"/>
    <mergeCell ref="P160:T160"/>
    <mergeCell ref="U160:W160"/>
    <mergeCell ref="X160:AA160"/>
    <mergeCell ref="AB160:AD160"/>
    <mergeCell ref="B161:D161"/>
    <mergeCell ref="F159:I159"/>
    <mergeCell ref="J159:L159"/>
    <mergeCell ref="M159:O159"/>
    <mergeCell ref="P159:T159"/>
    <mergeCell ref="U159:W159"/>
    <mergeCell ref="X159:AA159"/>
    <mergeCell ref="AB159:AD159"/>
    <mergeCell ref="B158:D158"/>
    <mergeCell ref="F158:I158"/>
    <mergeCell ref="J158:L158"/>
    <mergeCell ref="M158:O158"/>
    <mergeCell ref="P158:T158"/>
    <mergeCell ref="U158:W158"/>
    <mergeCell ref="X158:AA158"/>
    <mergeCell ref="AB158:AD158"/>
    <mergeCell ref="B159:D159"/>
    <mergeCell ref="F165:I165"/>
    <mergeCell ref="J165:L165"/>
    <mergeCell ref="M165:O165"/>
    <mergeCell ref="P165:T165"/>
    <mergeCell ref="U165:W165"/>
    <mergeCell ref="X165:AA165"/>
    <mergeCell ref="AB165:AD165"/>
    <mergeCell ref="B164:D164"/>
    <mergeCell ref="F164:I164"/>
    <mergeCell ref="J164:L164"/>
    <mergeCell ref="M164:O164"/>
    <mergeCell ref="P164:T164"/>
    <mergeCell ref="U164:W164"/>
    <mergeCell ref="X164:AA164"/>
    <mergeCell ref="AB164:AD164"/>
    <mergeCell ref="B165:D165"/>
    <mergeCell ref="F163:I163"/>
    <mergeCell ref="J163:L163"/>
    <mergeCell ref="M163:O163"/>
    <mergeCell ref="P163:T163"/>
    <mergeCell ref="U163:W163"/>
    <mergeCell ref="X163:AA163"/>
    <mergeCell ref="AB163:AD163"/>
    <mergeCell ref="B162:D162"/>
    <mergeCell ref="F162:I162"/>
    <mergeCell ref="J162:L162"/>
    <mergeCell ref="M162:O162"/>
    <mergeCell ref="P162:T162"/>
    <mergeCell ref="U162:W162"/>
    <mergeCell ref="X162:AA162"/>
    <mergeCell ref="AB162:AD162"/>
    <mergeCell ref="B163:D163"/>
    <mergeCell ref="F169:I169"/>
    <mergeCell ref="J169:L169"/>
    <mergeCell ref="M169:O169"/>
    <mergeCell ref="P169:T169"/>
    <mergeCell ref="U169:W169"/>
    <mergeCell ref="X169:AA169"/>
    <mergeCell ref="AB169:AD169"/>
    <mergeCell ref="B168:D168"/>
    <mergeCell ref="F168:I168"/>
    <mergeCell ref="J168:L168"/>
    <mergeCell ref="M168:O168"/>
    <mergeCell ref="P168:T168"/>
    <mergeCell ref="U168:W168"/>
    <mergeCell ref="X168:AA168"/>
    <mergeCell ref="AB168:AD168"/>
    <mergeCell ref="B169:D169"/>
    <mergeCell ref="F167:I167"/>
    <mergeCell ref="J167:L167"/>
    <mergeCell ref="M167:O167"/>
    <mergeCell ref="P167:T167"/>
    <mergeCell ref="U167:W167"/>
    <mergeCell ref="X167:AA167"/>
    <mergeCell ref="AB167:AD167"/>
    <mergeCell ref="B166:D166"/>
    <mergeCell ref="F166:I166"/>
    <mergeCell ref="J166:L166"/>
    <mergeCell ref="M166:O166"/>
    <mergeCell ref="P166:T166"/>
    <mergeCell ref="U166:W166"/>
    <mergeCell ref="X166:AA166"/>
    <mergeCell ref="AB166:AD166"/>
    <mergeCell ref="B167:D167"/>
    <mergeCell ref="F173:I173"/>
    <mergeCell ref="J173:L173"/>
    <mergeCell ref="M173:O173"/>
    <mergeCell ref="P173:T173"/>
    <mergeCell ref="U173:W173"/>
    <mergeCell ref="X173:AA173"/>
    <mergeCell ref="AB173:AD173"/>
    <mergeCell ref="B172:D172"/>
    <mergeCell ref="F172:I172"/>
    <mergeCell ref="J172:L172"/>
    <mergeCell ref="M172:O172"/>
    <mergeCell ref="P172:T172"/>
    <mergeCell ref="U172:W172"/>
    <mergeCell ref="X172:AA172"/>
    <mergeCell ref="AB172:AD172"/>
    <mergeCell ref="B173:D173"/>
    <mergeCell ref="F171:I171"/>
    <mergeCell ref="J171:L171"/>
    <mergeCell ref="M171:O171"/>
    <mergeCell ref="P171:T171"/>
    <mergeCell ref="U171:W171"/>
    <mergeCell ref="X171:AA171"/>
    <mergeCell ref="AB171:AD171"/>
    <mergeCell ref="B170:D170"/>
    <mergeCell ref="F170:I170"/>
    <mergeCell ref="J170:L170"/>
    <mergeCell ref="M170:O170"/>
    <mergeCell ref="P170:T170"/>
    <mergeCell ref="U170:W170"/>
    <mergeCell ref="X170:AA170"/>
    <mergeCell ref="AB170:AD170"/>
    <mergeCell ref="B171:D171"/>
    <mergeCell ref="F177:I177"/>
    <mergeCell ref="J177:L177"/>
    <mergeCell ref="M177:O177"/>
    <mergeCell ref="P177:T177"/>
    <mergeCell ref="U177:W177"/>
    <mergeCell ref="X177:AA177"/>
    <mergeCell ref="AB177:AD177"/>
    <mergeCell ref="B176:D176"/>
    <mergeCell ref="F176:I176"/>
    <mergeCell ref="J176:L176"/>
    <mergeCell ref="M176:O176"/>
    <mergeCell ref="P176:T176"/>
    <mergeCell ref="U176:W176"/>
    <mergeCell ref="X176:AA176"/>
    <mergeCell ref="AB176:AD176"/>
    <mergeCell ref="B177:D177"/>
    <mergeCell ref="F175:I175"/>
    <mergeCell ref="J175:L175"/>
    <mergeCell ref="M175:O175"/>
    <mergeCell ref="P175:T175"/>
    <mergeCell ref="U175:W175"/>
    <mergeCell ref="X175:AA175"/>
    <mergeCell ref="AB175:AD175"/>
    <mergeCell ref="B174:D174"/>
    <mergeCell ref="F174:I174"/>
    <mergeCell ref="J174:L174"/>
    <mergeCell ref="M174:O174"/>
    <mergeCell ref="P174:T174"/>
    <mergeCell ref="U174:W174"/>
    <mergeCell ref="X174:AA174"/>
    <mergeCell ref="AB174:AD174"/>
    <mergeCell ref="B175:D175"/>
    <mergeCell ref="F181:I181"/>
    <mergeCell ref="J181:L181"/>
    <mergeCell ref="M181:O181"/>
    <mergeCell ref="P181:T181"/>
    <mergeCell ref="U181:W181"/>
    <mergeCell ref="X181:AA181"/>
    <mergeCell ref="AB181:AD181"/>
    <mergeCell ref="B180:D180"/>
    <mergeCell ref="F180:I180"/>
    <mergeCell ref="J180:L180"/>
    <mergeCell ref="M180:O180"/>
    <mergeCell ref="P180:T180"/>
    <mergeCell ref="U180:W180"/>
    <mergeCell ref="X180:AA180"/>
    <mergeCell ref="AB180:AD180"/>
    <mergeCell ref="B181:D181"/>
    <mergeCell ref="F179:I179"/>
    <mergeCell ref="J179:L179"/>
    <mergeCell ref="M179:O179"/>
    <mergeCell ref="P179:T179"/>
    <mergeCell ref="U179:W179"/>
    <mergeCell ref="X179:AA179"/>
    <mergeCell ref="AB179:AD179"/>
    <mergeCell ref="B178:D178"/>
    <mergeCell ref="F178:I178"/>
    <mergeCell ref="J178:L178"/>
    <mergeCell ref="M178:O178"/>
    <mergeCell ref="P178:T178"/>
    <mergeCell ref="U178:W178"/>
    <mergeCell ref="X178:AA178"/>
    <mergeCell ref="AB178:AD178"/>
    <mergeCell ref="B179:D179"/>
    <mergeCell ref="F185:I185"/>
    <mergeCell ref="J185:L185"/>
    <mergeCell ref="M185:O185"/>
    <mergeCell ref="P185:T185"/>
    <mergeCell ref="U185:W185"/>
    <mergeCell ref="X185:AA185"/>
    <mergeCell ref="AB185:AD185"/>
    <mergeCell ref="B184:D184"/>
    <mergeCell ref="F184:I184"/>
    <mergeCell ref="J184:L184"/>
    <mergeCell ref="M184:O184"/>
    <mergeCell ref="P184:T184"/>
    <mergeCell ref="U184:W184"/>
    <mergeCell ref="X184:AA184"/>
    <mergeCell ref="AB184:AD184"/>
    <mergeCell ref="B185:D185"/>
    <mergeCell ref="F183:I183"/>
    <mergeCell ref="J183:L183"/>
    <mergeCell ref="M183:O183"/>
    <mergeCell ref="P183:T183"/>
    <mergeCell ref="U183:W183"/>
    <mergeCell ref="X183:AA183"/>
    <mergeCell ref="AB183:AD183"/>
    <mergeCell ref="B182:D182"/>
    <mergeCell ref="F182:I182"/>
    <mergeCell ref="J182:L182"/>
    <mergeCell ref="M182:O182"/>
    <mergeCell ref="P182:T182"/>
    <mergeCell ref="U182:W182"/>
    <mergeCell ref="X182:AA182"/>
    <mergeCell ref="AB182:AD182"/>
    <mergeCell ref="B183:D183"/>
    <mergeCell ref="F189:I189"/>
    <mergeCell ref="J189:L189"/>
    <mergeCell ref="M189:O189"/>
    <mergeCell ref="P189:T189"/>
    <mergeCell ref="U189:W189"/>
    <mergeCell ref="X189:AA189"/>
    <mergeCell ref="AB189:AD189"/>
    <mergeCell ref="B188:D188"/>
    <mergeCell ref="F188:I188"/>
    <mergeCell ref="J188:L188"/>
    <mergeCell ref="M188:O188"/>
    <mergeCell ref="P188:T188"/>
    <mergeCell ref="U188:W188"/>
    <mergeCell ref="X188:AA188"/>
    <mergeCell ref="AB188:AD188"/>
    <mergeCell ref="B189:D189"/>
    <mergeCell ref="F187:I187"/>
    <mergeCell ref="J187:L187"/>
    <mergeCell ref="M187:O187"/>
    <mergeCell ref="P187:T187"/>
    <mergeCell ref="U187:W187"/>
    <mergeCell ref="X187:AA187"/>
    <mergeCell ref="AB187:AD187"/>
    <mergeCell ref="B186:D186"/>
    <mergeCell ref="F186:I186"/>
    <mergeCell ref="J186:L186"/>
    <mergeCell ref="M186:O186"/>
    <mergeCell ref="P186:T186"/>
    <mergeCell ref="U186:W186"/>
    <mergeCell ref="X186:AA186"/>
    <mergeCell ref="AB186:AD186"/>
    <mergeCell ref="B187:D187"/>
    <mergeCell ref="F193:I193"/>
    <mergeCell ref="J193:L193"/>
    <mergeCell ref="M193:O193"/>
    <mergeCell ref="P193:T193"/>
    <mergeCell ref="U193:W193"/>
    <mergeCell ref="X193:AA193"/>
    <mergeCell ref="AB193:AD193"/>
    <mergeCell ref="B192:D192"/>
    <mergeCell ref="F192:I192"/>
    <mergeCell ref="J192:L192"/>
    <mergeCell ref="M192:O192"/>
    <mergeCell ref="P192:T192"/>
    <mergeCell ref="U192:W192"/>
    <mergeCell ref="X192:AA192"/>
    <mergeCell ref="AB192:AD192"/>
    <mergeCell ref="B193:D193"/>
    <mergeCell ref="F191:I191"/>
    <mergeCell ref="J191:L191"/>
    <mergeCell ref="M191:O191"/>
    <mergeCell ref="P191:T191"/>
    <mergeCell ref="U191:W191"/>
    <mergeCell ref="X191:AA191"/>
    <mergeCell ref="AB191:AD191"/>
    <mergeCell ref="B190:D190"/>
    <mergeCell ref="F190:I190"/>
    <mergeCell ref="J190:L190"/>
    <mergeCell ref="M190:O190"/>
    <mergeCell ref="P190:T190"/>
    <mergeCell ref="U190:W190"/>
    <mergeCell ref="X190:AA190"/>
    <mergeCell ref="AB190:AD190"/>
    <mergeCell ref="B191:D191"/>
    <mergeCell ref="F197:I197"/>
    <mergeCell ref="J197:L197"/>
    <mergeCell ref="M197:O197"/>
    <mergeCell ref="P197:T197"/>
    <mergeCell ref="U197:W197"/>
    <mergeCell ref="X197:AA197"/>
    <mergeCell ref="AB197:AD197"/>
    <mergeCell ref="B196:D196"/>
    <mergeCell ref="F196:I196"/>
    <mergeCell ref="J196:L196"/>
    <mergeCell ref="M196:O196"/>
    <mergeCell ref="P196:T196"/>
    <mergeCell ref="U196:W196"/>
    <mergeCell ref="X196:AA196"/>
    <mergeCell ref="AB196:AD196"/>
    <mergeCell ref="B197:D197"/>
    <mergeCell ref="F195:I195"/>
    <mergeCell ref="J195:L195"/>
    <mergeCell ref="M195:O195"/>
    <mergeCell ref="P195:T195"/>
    <mergeCell ref="U195:W195"/>
    <mergeCell ref="X195:AA195"/>
    <mergeCell ref="AB195:AD195"/>
    <mergeCell ref="B194:D194"/>
    <mergeCell ref="F194:I194"/>
    <mergeCell ref="J194:L194"/>
    <mergeCell ref="M194:O194"/>
    <mergeCell ref="P194:T194"/>
    <mergeCell ref="U194:W194"/>
    <mergeCell ref="X194:AA194"/>
    <mergeCell ref="AB194:AD194"/>
    <mergeCell ref="B195:D195"/>
    <mergeCell ref="F201:I201"/>
    <mergeCell ref="J201:L201"/>
    <mergeCell ref="M201:O201"/>
    <mergeCell ref="P201:T201"/>
    <mergeCell ref="U201:W201"/>
    <mergeCell ref="X201:AA201"/>
    <mergeCell ref="AB201:AD201"/>
    <mergeCell ref="B200:D200"/>
    <mergeCell ref="F200:I200"/>
    <mergeCell ref="J200:L200"/>
    <mergeCell ref="M200:O200"/>
    <mergeCell ref="P200:T200"/>
    <mergeCell ref="U200:W200"/>
    <mergeCell ref="X200:AA200"/>
    <mergeCell ref="AB200:AD200"/>
    <mergeCell ref="B201:D201"/>
    <mergeCell ref="F199:I199"/>
    <mergeCell ref="J199:L199"/>
    <mergeCell ref="M199:O199"/>
    <mergeCell ref="P199:T199"/>
    <mergeCell ref="U199:W199"/>
    <mergeCell ref="X199:AA199"/>
    <mergeCell ref="AB199:AD199"/>
    <mergeCell ref="B198:D198"/>
    <mergeCell ref="F198:I198"/>
    <mergeCell ref="J198:L198"/>
    <mergeCell ref="M198:O198"/>
    <mergeCell ref="P198:T198"/>
    <mergeCell ref="U198:W198"/>
    <mergeCell ref="X198:AA198"/>
    <mergeCell ref="AB198:AD198"/>
    <mergeCell ref="B199:D199"/>
    <mergeCell ref="F205:I205"/>
    <mergeCell ref="J205:L205"/>
    <mergeCell ref="M205:O205"/>
    <mergeCell ref="P205:T205"/>
    <mergeCell ref="U205:W205"/>
    <mergeCell ref="X205:AA205"/>
    <mergeCell ref="AB205:AD205"/>
    <mergeCell ref="B204:D204"/>
    <mergeCell ref="F204:I204"/>
    <mergeCell ref="J204:L204"/>
    <mergeCell ref="M204:O204"/>
    <mergeCell ref="P204:T204"/>
    <mergeCell ref="U204:W204"/>
    <mergeCell ref="X204:AA204"/>
    <mergeCell ref="AB204:AD204"/>
    <mergeCell ref="B205:D205"/>
    <mergeCell ref="F203:I203"/>
    <mergeCell ref="J203:L203"/>
    <mergeCell ref="M203:O203"/>
    <mergeCell ref="P203:T203"/>
    <mergeCell ref="U203:W203"/>
    <mergeCell ref="X203:AA203"/>
    <mergeCell ref="AB203:AD203"/>
    <mergeCell ref="B202:D202"/>
    <mergeCell ref="F202:I202"/>
    <mergeCell ref="J202:L202"/>
    <mergeCell ref="M202:O202"/>
    <mergeCell ref="P202:T202"/>
    <mergeCell ref="U202:W202"/>
    <mergeCell ref="X202:AA202"/>
    <mergeCell ref="AB202:AD202"/>
    <mergeCell ref="B203:D203"/>
    <mergeCell ref="F209:I209"/>
    <mergeCell ref="J209:L209"/>
    <mergeCell ref="M209:O209"/>
    <mergeCell ref="P209:T209"/>
    <mergeCell ref="U209:W209"/>
    <mergeCell ref="X209:AA209"/>
    <mergeCell ref="AB209:AD209"/>
    <mergeCell ref="B208:D208"/>
    <mergeCell ref="F208:I208"/>
    <mergeCell ref="J208:L208"/>
    <mergeCell ref="M208:O208"/>
    <mergeCell ref="P208:T208"/>
    <mergeCell ref="U208:W208"/>
    <mergeCell ref="X208:AA208"/>
    <mergeCell ref="AB208:AD208"/>
    <mergeCell ref="B209:D209"/>
    <mergeCell ref="F207:I207"/>
    <mergeCell ref="J207:L207"/>
    <mergeCell ref="M207:O207"/>
    <mergeCell ref="P207:T207"/>
    <mergeCell ref="U207:W207"/>
    <mergeCell ref="X207:AA207"/>
    <mergeCell ref="AB207:AD207"/>
    <mergeCell ref="B206:D206"/>
    <mergeCell ref="F206:I206"/>
    <mergeCell ref="J206:L206"/>
    <mergeCell ref="M206:O206"/>
    <mergeCell ref="P206:T206"/>
    <mergeCell ref="U206:W206"/>
    <mergeCell ref="X206:AA206"/>
    <mergeCell ref="AB206:AD206"/>
    <mergeCell ref="B207:D207"/>
    <mergeCell ref="F213:I213"/>
    <mergeCell ref="J213:L213"/>
    <mergeCell ref="M213:O213"/>
    <mergeCell ref="P213:T213"/>
    <mergeCell ref="U213:W213"/>
    <mergeCell ref="X213:AA213"/>
    <mergeCell ref="AB213:AD213"/>
    <mergeCell ref="B212:D212"/>
    <mergeCell ref="F212:I212"/>
    <mergeCell ref="J212:L212"/>
    <mergeCell ref="M212:O212"/>
    <mergeCell ref="P212:T212"/>
    <mergeCell ref="U212:W212"/>
    <mergeCell ref="X212:AA212"/>
    <mergeCell ref="AB212:AD212"/>
    <mergeCell ref="B213:D213"/>
    <mergeCell ref="F211:I211"/>
    <mergeCell ref="J211:L211"/>
    <mergeCell ref="M211:O211"/>
    <mergeCell ref="P211:T211"/>
    <mergeCell ref="U211:W211"/>
    <mergeCell ref="X211:AA211"/>
    <mergeCell ref="AB211:AD211"/>
    <mergeCell ref="B210:D210"/>
    <mergeCell ref="F210:I210"/>
    <mergeCell ref="J210:L210"/>
    <mergeCell ref="M210:O210"/>
    <mergeCell ref="P210:T210"/>
    <mergeCell ref="U210:W210"/>
    <mergeCell ref="X210:AA210"/>
    <mergeCell ref="AB210:AD210"/>
    <mergeCell ref="B211:D211"/>
    <mergeCell ref="F217:I217"/>
    <mergeCell ref="J217:L217"/>
    <mergeCell ref="M217:O217"/>
    <mergeCell ref="P217:T217"/>
    <mergeCell ref="U217:W217"/>
    <mergeCell ref="X217:AA217"/>
    <mergeCell ref="AB217:AD217"/>
    <mergeCell ref="B216:D216"/>
    <mergeCell ref="F216:I216"/>
    <mergeCell ref="J216:L216"/>
    <mergeCell ref="M216:O216"/>
    <mergeCell ref="P216:T216"/>
    <mergeCell ref="U216:W216"/>
    <mergeCell ref="X216:AA216"/>
    <mergeCell ref="AB216:AD216"/>
    <mergeCell ref="B217:D217"/>
    <mergeCell ref="F215:I215"/>
    <mergeCell ref="J215:L215"/>
    <mergeCell ref="M215:O215"/>
    <mergeCell ref="P215:T215"/>
    <mergeCell ref="U215:W215"/>
    <mergeCell ref="X215:AA215"/>
    <mergeCell ref="AB215:AD215"/>
    <mergeCell ref="B214:D214"/>
    <mergeCell ref="F214:I214"/>
    <mergeCell ref="J214:L214"/>
    <mergeCell ref="M214:O214"/>
    <mergeCell ref="P214:T214"/>
    <mergeCell ref="U214:W214"/>
    <mergeCell ref="X214:AA214"/>
    <mergeCell ref="AB214:AD214"/>
    <mergeCell ref="B215:D215"/>
    <mergeCell ref="F221:I221"/>
    <mergeCell ref="J221:L221"/>
    <mergeCell ref="M221:O221"/>
    <mergeCell ref="P221:T221"/>
    <mergeCell ref="U221:W221"/>
    <mergeCell ref="X221:AA221"/>
    <mergeCell ref="AB221:AD221"/>
    <mergeCell ref="B220:D220"/>
    <mergeCell ref="F220:I220"/>
    <mergeCell ref="J220:L220"/>
    <mergeCell ref="M220:O220"/>
    <mergeCell ref="P220:T220"/>
    <mergeCell ref="U220:W220"/>
    <mergeCell ref="X220:AA220"/>
    <mergeCell ref="AB220:AD220"/>
    <mergeCell ref="B221:D221"/>
    <mergeCell ref="F219:I219"/>
    <mergeCell ref="J219:L219"/>
    <mergeCell ref="M219:O219"/>
    <mergeCell ref="P219:T219"/>
    <mergeCell ref="U219:W219"/>
    <mergeCell ref="X219:AA219"/>
    <mergeCell ref="AB219:AD219"/>
    <mergeCell ref="B218:D218"/>
    <mergeCell ref="F218:I218"/>
    <mergeCell ref="J218:L218"/>
    <mergeCell ref="M218:O218"/>
    <mergeCell ref="P218:T218"/>
    <mergeCell ref="U218:W218"/>
    <mergeCell ref="X218:AA218"/>
    <mergeCell ref="AB218:AD218"/>
    <mergeCell ref="B219:D219"/>
    <mergeCell ref="F225:I225"/>
    <mergeCell ref="J225:L225"/>
    <mergeCell ref="M225:O225"/>
    <mergeCell ref="P225:T225"/>
    <mergeCell ref="U225:W225"/>
    <mergeCell ref="X225:AA225"/>
    <mergeCell ref="AB225:AD225"/>
    <mergeCell ref="B224:D224"/>
    <mergeCell ref="F224:I224"/>
    <mergeCell ref="J224:L224"/>
    <mergeCell ref="M224:O224"/>
    <mergeCell ref="P224:T224"/>
    <mergeCell ref="U224:W224"/>
    <mergeCell ref="X224:AA224"/>
    <mergeCell ref="AB224:AD224"/>
    <mergeCell ref="B225:D225"/>
    <mergeCell ref="F223:I223"/>
    <mergeCell ref="J223:L223"/>
    <mergeCell ref="M223:O223"/>
    <mergeCell ref="P223:T223"/>
    <mergeCell ref="U223:W223"/>
    <mergeCell ref="X223:AA223"/>
    <mergeCell ref="AB223:AD223"/>
    <mergeCell ref="B222:D222"/>
    <mergeCell ref="F222:I222"/>
    <mergeCell ref="J222:L222"/>
    <mergeCell ref="M222:O222"/>
    <mergeCell ref="P222:T222"/>
    <mergeCell ref="U222:W222"/>
    <mergeCell ref="X222:AA222"/>
    <mergeCell ref="AB222:AD222"/>
    <mergeCell ref="B223:D223"/>
    <mergeCell ref="F229:I229"/>
    <mergeCell ref="J229:L229"/>
    <mergeCell ref="M229:O229"/>
    <mergeCell ref="P229:T229"/>
    <mergeCell ref="U229:W229"/>
    <mergeCell ref="X229:AA229"/>
    <mergeCell ref="AB229:AD229"/>
    <mergeCell ref="B228:D228"/>
    <mergeCell ref="F228:I228"/>
    <mergeCell ref="J228:L228"/>
    <mergeCell ref="M228:O228"/>
    <mergeCell ref="P228:T228"/>
    <mergeCell ref="U228:W228"/>
    <mergeCell ref="X228:AA228"/>
    <mergeCell ref="AB228:AD228"/>
    <mergeCell ref="B229:D229"/>
    <mergeCell ref="F227:I227"/>
    <mergeCell ref="J227:L227"/>
    <mergeCell ref="M227:O227"/>
    <mergeCell ref="P227:T227"/>
    <mergeCell ref="U227:W227"/>
    <mergeCell ref="X227:AA227"/>
    <mergeCell ref="AB227:AD227"/>
    <mergeCell ref="B226:D226"/>
    <mergeCell ref="F226:I226"/>
    <mergeCell ref="J226:L226"/>
    <mergeCell ref="M226:O226"/>
    <mergeCell ref="P226:T226"/>
    <mergeCell ref="U226:W226"/>
    <mergeCell ref="X226:AA226"/>
    <mergeCell ref="AB226:AD226"/>
    <mergeCell ref="B227:D227"/>
    <mergeCell ref="F233:I233"/>
    <mergeCell ref="J233:L233"/>
    <mergeCell ref="M233:O233"/>
    <mergeCell ref="P233:T233"/>
    <mergeCell ref="U233:W233"/>
    <mergeCell ref="X233:AA233"/>
    <mergeCell ref="AB233:AD233"/>
    <mergeCell ref="B232:D232"/>
    <mergeCell ref="F232:I232"/>
    <mergeCell ref="J232:L232"/>
    <mergeCell ref="M232:O232"/>
    <mergeCell ref="P232:T232"/>
    <mergeCell ref="U232:W232"/>
    <mergeCell ref="X232:AA232"/>
    <mergeCell ref="AB232:AD232"/>
    <mergeCell ref="B233:D233"/>
    <mergeCell ref="F231:I231"/>
    <mergeCell ref="J231:L231"/>
    <mergeCell ref="M231:O231"/>
    <mergeCell ref="P231:T231"/>
    <mergeCell ref="U231:W231"/>
    <mergeCell ref="X231:AA231"/>
    <mergeCell ref="AB231:AD231"/>
    <mergeCell ref="B230:D230"/>
    <mergeCell ref="F230:I230"/>
    <mergeCell ref="J230:L230"/>
    <mergeCell ref="M230:O230"/>
    <mergeCell ref="P230:T230"/>
    <mergeCell ref="U230:W230"/>
    <mergeCell ref="X230:AA230"/>
    <mergeCell ref="AB230:AD230"/>
    <mergeCell ref="B231:D231"/>
    <mergeCell ref="F237:I237"/>
    <mergeCell ref="J237:L237"/>
    <mergeCell ref="M237:O237"/>
    <mergeCell ref="P237:T237"/>
    <mergeCell ref="U237:W237"/>
    <mergeCell ref="X237:AA237"/>
    <mergeCell ref="AB237:AD237"/>
    <mergeCell ref="B236:D236"/>
    <mergeCell ref="F236:I236"/>
    <mergeCell ref="J236:L236"/>
    <mergeCell ref="M236:O236"/>
    <mergeCell ref="P236:T236"/>
    <mergeCell ref="U236:W236"/>
    <mergeCell ref="X236:AA236"/>
    <mergeCell ref="AB236:AD236"/>
    <mergeCell ref="B237:D237"/>
    <mergeCell ref="F235:I235"/>
    <mergeCell ref="J235:L235"/>
    <mergeCell ref="M235:O235"/>
    <mergeCell ref="P235:T235"/>
    <mergeCell ref="U235:W235"/>
    <mergeCell ref="X235:AA235"/>
    <mergeCell ref="AB235:AD235"/>
    <mergeCell ref="B234:D234"/>
    <mergeCell ref="F234:I234"/>
    <mergeCell ref="J234:L234"/>
    <mergeCell ref="M234:O234"/>
    <mergeCell ref="P234:T234"/>
    <mergeCell ref="U234:W234"/>
    <mergeCell ref="X234:AA234"/>
    <mergeCell ref="AB234:AD234"/>
    <mergeCell ref="B235:D235"/>
    <mergeCell ref="F241:I241"/>
    <mergeCell ref="J241:L241"/>
    <mergeCell ref="M241:O241"/>
    <mergeCell ref="P241:T241"/>
    <mergeCell ref="U241:W241"/>
    <mergeCell ref="X241:AA241"/>
    <mergeCell ref="AB241:AD241"/>
    <mergeCell ref="B240:D240"/>
    <mergeCell ref="F240:I240"/>
    <mergeCell ref="J240:L240"/>
    <mergeCell ref="M240:O240"/>
    <mergeCell ref="P240:T240"/>
    <mergeCell ref="U240:W240"/>
    <mergeCell ref="X240:AA240"/>
    <mergeCell ref="AB240:AD240"/>
    <mergeCell ref="B241:D241"/>
    <mergeCell ref="F239:I239"/>
    <mergeCell ref="J239:L239"/>
    <mergeCell ref="M239:O239"/>
    <mergeCell ref="P239:T239"/>
    <mergeCell ref="U239:W239"/>
    <mergeCell ref="X239:AA239"/>
    <mergeCell ref="AB239:AD239"/>
    <mergeCell ref="B238:D238"/>
    <mergeCell ref="F238:I238"/>
    <mergeCell ref="J238:L238"/>
    <mergeCell ref="M238:O238"/>
    <mergeCell ref="P238:T238"/>
    <mergeCell ref="U238:W238"/>
    <mergeCell ref="X238:AA238"/>
    <mergeCell ref="AB238:AD238"/>
    <mergeCell ref="B239:D239"/>
    <mergeCell ref="F245:I245"/>
    <mergeCell ref="J245:L245"/>
    <mergeCell ref="M245:O245"/>
    <mergeCell ref="P245:T245"/>
    <mergeCell ref="U245:W245"/>
    <mergeCell ref="X245:AA245"/>
    <mergeCell ref="AB245:AD245"/>
    <mergeCell ref="B244:D244"/>
    <mergeCell ref="F244:I244"/>
    <mergeCell ref="J244:L244"/>
    <mergeCell ref="M244:O244"/>
    <mergeCell ref="P244:T244"/>
    <mergeCell ref="U244:W244"/>
    <mergeCell ref="X244:AA244"/>
    <mergeCell ref="AB244:AD244"/>
    <mergeCell ref="B245:D245"/>
    <mergeCell ref="F243:I243"/>
    <mergeCell ref="J243:L243"/>
    <mergeCell ref="M243:O243"/>
    <mergeCell ref="P243:T243"/>
    <mergeCell ref="U243:W243"/>
    <mergeCell ref="X243:AA243"/>
    <mergeCell ref="AB243:AD243"/>
    <mergeCell ref="B242:D242"/>
    <mergeCell ref="F242:I242"/>
    <mergeCell ref="J242:L242"/>
    <mergeCell ref="M242:O242"/>
    <mergeCell ref="P242:T242"/>
    <mergeCell ref="U242:W242"/>
    <mergeCell ref="X242:AA242"/>
    <mergeCell ref="AB242:AD242"/>
    <mergeCell ref="B243:D243"/>
    <mergeCell ref="F249:I249"/>
    <mergeCell ref="J249:L249"/>
    <mergeCell ref="M249:O249"/>
    <mergeCell ref="P249:T249"/>
    <mergeCell ref="U249:W249"/>
    <mergeCell ref="X249:AA249"/>
    <mergeCell ref="AB249:AD249"/>
    <mergeCell ref="B248:D248"/>
    <mergeCell ref="F248:I248"/>
    <mergeCell ref="J248:L248"/>
    <mergeCell ref="M248:O248"/>
    <mergeCell ref="P248:T248"/>
    <mergeCell ref="U248:W248"/>
    <mergeCell ref="X248:AA248"/>
    <mergeCell ref="AB248:AD248"/>
    <mergeCell ref="B249:D249"/>
    <mergeCell ref="F247:I247"/>
    <mergeCell ref="J247:L247"/>
    <mergeCell ref="M247:O247"/>
    <mergeCell ref="P247:T247"/>
    <mergeCell ref="U247:W247"/>
    <mergeCell ref="X247:AA247"/>
    <mergeCell ref="AB247:AD247"/>
    <mergeCell ref="B246:D246"/>
    <mergeCell ref="F246:I246"/>
    <mergeCell ref="J246:L246"/>
    <mergeCell ref="M246:O246"/>
    <mergeCell ref="P246:T246"/>
    <mergeCell ref="U246:W246"/>
    <mergeCell ref="X246:AA246"/>
    <mergeCell ref="AB246:AD246"/>
    <mergeCell ref="B247:D247"/>
    <mergeCell ref="F253:I253"/>
    <mergeCell ref="J253:L253"/>
    <mergeCell ref="M253:O253"/>
    <mergeCell ref="P253:T253"/>
    <mergeCell ref="U253:W253"/>
    <mergeCell ref="X253:AA253"/>
    <mergeCell ref="AB253:AD253"/>
    <mergeCell ref="B252:D252"/>
    <mergeCell ref="F252:I252"/>
    <mergeCell ref="J252:L252"/>
    <mergeCell ref="M252:O252"/>
    <mergeCell ref="P252:T252"/>
    <mergeCell ref="U252:W252"/>
    <mergeCell ref="X252:AA252"/>
    <mergeCell ref="AB252:AD252"/>
    <mergeCell ref="B253:D253"/>
    <mergeCell ref="F251:I251"/>
    <mergeCell ref="J251:L251"/>
    <mergeCell ref="M251:O251"/>
    <mergeCell ref="P251:T251"/>
    <mergeCell ref="U251:W251"/>
    <mergeCell ref="X251:AA251"/>
    <mergeCell ref="AB251:AD251"/>
    <mergeCell ref="B250:D250"/>
    <mergeCell ref="F250:I250"/>
    <mergeCell ref="J250:L250"/>
    <mergeCell ref="M250:O250"/>
    <mergeCell ref="P250:T250"/>
    <mergeCell ref="U250:W250"/>
    <mergeCell ref="X250:AA250"/>
    <mergeCell ref="AB250:AD250"/>
    <mergeCell ref="B251:D251"/>
    <mergeCell ref="F257:I257"/>
    <mergeCell ref="J257:L257"/>
    <mergeCell ref="M257:O257"/>
    <mergeCell ref="P257:T257"/>
    <mergeCell ref="U257:W257"/>
    <mergeCell ref="X257:AA257"/>
    <mergeCell ref="AB257:AD257"/>
    <mergeCell ref="B256:D256"/>
    <mergeCell ref="F256:I256"/>
    <mergeCell ref="J256:L256"/>
    <mergeCell ref="M256:O256"/>
    <mergeCell ref="P256:T256"/>
    <mergeCell ref="U256:W256"/>
    <mergeCell ref="X256:AA256"/>
    <mergeCell ref="AB256:AD256"/>
    <mergeCell ref="B257:D257"/>
    <mergeCell ref="F255:I255"/>
    <mergeCell ref="J255:L255"/>
    <mergeCell ref="M255:O255"/>
    <mergeCell ref="P255:T255"/>
    <mergeCell ref="U255:W255"/>
    <mergeCell ref="X255:AA255"/>
    <mergeCell ref="AB255:AD255"/>
    <mergeCell ref="B254:D254"/>
    <mergeCell ref="F254:I254"/>
    <mergeCell ref="J254:L254"/>
    <mergeCell ref="M254:O254"/>
    <mergeCell ref="P254:T254"/>
    <mergeCell ref="U254:W254"/>
    <mergeCell ref="X254:AA254"/>
    <mergeCell ref="AB254:AD254"/>
    <mergeCell ref="B255:D255"/>
    <mergeCell ref="F261:I261"/>
    <mergeCell ref="J261:L261"/>
    <mergeCell ref="M261:O261"/>
    <mergeCell ref="P261:T261"/>
    <mergeCell ref="U261:W261"/>
    <mergeCell ref="X261:AA261"/>
    <mergeCell ref="AB261:AD261"/>
    <mergeCell ref="B260:D260"/>
    <mergeCell ref="F260:I260"/>
    <mergeCell ref="J260:L260"/>
    <mergeCell ref="M260:O260"/>
    <mergeCell ref="P260:T260"/>
    <mergeCell ref="U260:W260"/>
    <mergeCell ref="X260:AA260"/>
    <mergeCell ref="AB260:AD260"/>
    <mergeCell ref="B261:D261"/>
    <mergeCell ref="F259:I259"/>
    <mergeCell ref="J259:L259"/>
    <mergeCell ref="M259:O259"/>
    <mergeCell ref="P259:T259"/>
    <mergeCell ref="U259:W259"/>
    <mergeCell ref="X259:AA259"/>
    <mergeCell ref="AB259:AD259"/>
    <mergeCell ref="B258:D258"/>
    <mergeCell ref="F258:I258"/>
    <mergeCell ref="J258:L258"/>
    <mergeCell ref="M258:O258"/>
    <mergeCell ref="P258:T258"/>
    <mergeCell ref="U258:W258"/>
    <mergeCell ref="X258:AA258"/>
    <mergeCell ref="AB258:AD258"/>
    <mergeCell ref="B259:D259"/>
    <mergeCell ref="F265:I265"/>
    <mergeCell ref="J265:L265"/>
    <mergeCell ref="M265:O265"/>
    <mergeCell ref="P265:T265"/>
    <mergeCell ref="U265:W265"/>
    <mergeCell ref="X265:AA265"/>
    <mergeCell ref="AB265:AD265"/>
    <mergeCell ref="B264:D264"/>
    <mergeCell ref="F264:I264"/>
    <mergeCell ref="J264:L264"/>
    <mergeCell ref="M264:O264"/>
    <mergeCell ref="P264:T264"/>
    <mergeCell ref="U264:W264"/>
    <mergeCell ref="X264:AA264"/>
    <mergeCell ref="AB264:AD264"/>
    <mergeCell ref="B265:D265"/>
    <mergeCell ref="F263:I263"/>
    <mergeCell ref="J263:L263"/>
    <mergeCell ref="M263:O263"/>
    <mergeCell ref="P263:T263"/>
    <mergeCell ref="U263:W263"/>
    <mergeCell ref="X263:AA263"/>
    <mergeCell ref="AB263:AD263"/>
    <mergeCell ref="B262:D262"/>
    <mergeCell ref="F262:I262"/>
    <mergeCell ref="J262:L262"/>
    <mergeCell ref="M262:O262"/>
    <mergeCell ref="P262:T262"/>
    <mergeCell ref="U262:W262"/>
    <mergeCell ref="X262:AA262"/>
    <mergeCell ref="AB262:AD262"/>
    <mergeCell ref="B263:D263"/>
    <mergeCell ref="F269:I269"/>
    <mergeCell ref="J269:L269"/>
    <mergeCell ref="M269:O269"/>
    <mergeCell ref="P269:T269"/>
    <mergeCell ref="U269:W269"/>
    <mergeCell ref="X269:AA269"/>
    <mergeCell ref="AB269:AD269"/>
    <mergeCell ref="B268:D268"/>
    <mergeCell ref="F268:I268"/>
    <mergeCell ref="J268:L268"/>
    <mergeCell ref="M268:O268"/>
    <mergeCell ref="P268:T268"/>
    <mergeCell ref="U268:W268"/>
    <mergeCell ref="X268:AA268"/>
    <mergeCell ref="AB268:AD268"/>
    <mergeCell ref="B269:D269"/>
    <mergeCell ref="F267:I267"/>
    <mergeCell ref="J267:L267"/>
    <mergeCell ref="M267:O267"/>
    <mergeCell ref="P267:T267"/>
    <mergeCell ref="U267:W267"/>
    <mergeCell ref="X267:AA267"/>
    <mergeCell ref="AB267:AD267"/>
    <mergeCell ref="B266:D266"/>
    <mergeCell ref="F266:I266"/>
    <mergeCell ref="J266:L266"/>
    <mergeCell ref="M266:O266"/>
    <mergeCell ref="P266:T266"/>
    <mergeCell ref="U266:W266"/>
    <mergeCell ref="X266:AA266"/>
    <mergeCell ref="AB266:AD266"/>
    <mergeCell ref="B267:D267"/>
    <mergeCell ref="F273:I273"/>
    <mergeCell ref="J273:L273"/>
    <mergeCell ref="M273:O273"/>
    <mergeCell ref="P273:T273"/>
    <mergeCell ref="U273:W273"/>
    <mergeCell ref="X273:AA273"/>
    <mergeCell ref="AB273:AD273"/>
    <mergeCell ref="B272:D272"/>
    <mergeCell ref="F272:I272"/>
    <mergeCell ref="J272:L272"/>
    <mergeCell ref="M272:O272"/>
    <mergeCell ref="P272:T272"/>
    <mergeCell ref="U272:W272"/>
    <mergeCell ref="X272:AA272"/>
    <mergeCell ref="AB272:AD272"/>
    <mergeCell ref="B273:D273"/>
    <mergeCell ref="F271:I271"/>
    <mergeCell ref="J271:L271"/>
    <mergeCell ref="M271:O271"/>
    <mergeCell ref="P271:T271"/>
    <mergeCell ref="U271:W271"/>
    <mergeCell ref="X271:AA271"/>
    <mergeCell ref="AB271:AD271"/>
    <mergeCell ref="B270:D270"/>
    <mergeCell ref="F270:I270"/>
    <mergeCell ref="J270:L270"/>
    <mergeCell ref="M270:O270"/>
    <mergeCell ref="P270:T270"/>
    <mergeCell ref="U270:W270"/>
    <mergeCell ref="X270:AA270"/>
    <mergeCell ref="AB270:AD270"/>
    <mergeCell ref="B271:D271"/>
    <mergeCell ref="F277:I277"/>
    <mergeCell ref="J277:L277"/>
    <mergeCell ref="M277:O277"/>
    <mergeCell ref="P277:T277"/>
    <mergeCell ref="U277:W277"/>
    <mergeCell ref="X277:AA277"/>
    <mergeCell ref="AB277:AD277"/>
    <mergeCell ref="B276:D276"/>
    <mergeCell ref="F276:I276"/>
    <mergeCell ref="J276:L276"/>
    <mergeCell ref="M276:O276"/>
    <mergeCell ref="P276:T276"/>
    <mergeCell ref="U276:W276"/>
    <mergeCell ref="X276:AA276"/>
    <mergeCell ref="AB276:AD276"/>
    <mergeCell ref="B277:D277"/>
    <mergeCell ref="F275:I275"/>
    <mergeCell ref="J275:L275"/>
    <mergeCell ref="M275:O275"/>
    <mergeCell ref="P275:T275"/>
    <mergeCell ref="U275:W275"/>
    <mergeCell ref="X275:AA275"/>
    <mergeCell ref="AB275:AD275"/>
    <mergeCell ref="B274:D274"/>
    <mergeCell ref="F274:I274"/>
    <mergeCell ref="J274:L274"/>
    <mergeCell ref="M274:O274"/>
    <mergeCell ref="P274:T274"/>
    <mergeCell ref="U274:W274"/>
    <mergeCell ref="X274:AA274"/>
    <mergeCell ref="AB274:AD274"/>
    <mergeCell ref="B275:D275"/>
    <mergeCell ref="F281:I281"/>
    <mergeCell ref="J281:L281"/>
    <mergeCell ref="M281:O281"/>
    <mergeCell ref="P281:T281"/>
    <mergeCell ref="U281:W281"/>
    <mergeCell ref="X281:AA281"/>
    <mergeCell ref="AB281:AD281"/>
    <mergeCell ref="B280:D280"/>
    <mergeCell ref="F280:I280"/>
    <mergeCell ref="J280:L280"/>
    <mergeCell ref="M280:O280"/>
    <mergeCell ref="P280:T280"/>
    <mergeCell ref="U280:W280"/>
    <mergeCell ref="X280:AA280"/>
    <mergeCell ref="AB280:AD280"/>
    <mergeCell ref="B281:D281"/>
    <mergeCell ref="F279:I279"/>
    <mergeCell ref="J279:L279"/>
    <mergeCell ref="M279:O279"/>
    <mergeCell ref="P279:T279"/>
    <mergeCell ref="U279:W279"/>
    <mergeCell ref="X279:AA279"/>
    <mergeCell ref="AB279:AD279"/>
    <mergeCell ref="B278:D278"/>
    <mergeCell ref="F278:I278"/>
    <mergeCell ref="J278:L278"/>
    <mergeCell ref="M278:O278"/>
    <mergeCell ref="P278:T278"/>
    <mergeCell ref="U278:W278"/>
    <mergeCell ref="X278:AA278"/>
    <mergeCell ref="AB278:AD278"/>
    <mergeCell ref="B279:D279"/>
    <mergeCell ref="F285:I285"/>
    <mergeCell ref="J285:L285"/>
    <mergeCell ref="M285:O285"/>
    <mergeCell ref="P285:T285"/>
    <mergeCell ref="U285:W285"/>
    <mergeCell ref="X285:AA285"/>
    <mergeCell ref="AB285:AD285"/>
    <mergeCell ref="B284:D284"/>
    <mergeCell ref="F284:I284"/>
    <mergeCell ref="J284:L284"/>
    <mergeCell ref="M284:O284"/>
    <mergeCell ref="P284:T284"/>
    <mergeCell ref="U284:W284"/>
    <mergeCell ref="X284:AA284"/>
    <mergeCell ref="AB284:AD284"/>
    <mergeCell ref="B285:D285"/>
    <mergeCell ref="F283:I283"/>
    <mergeCell ref="J283:L283"/>
    <mergeCell ref="M283:O283"/>
    <mergeCell ref="P283:T283"/>
    <mergeCell ref="U283:W283"/>
    <mergeCell ref="X283:AA283"/>
    <mergeCell ref="AB283:AD283"/>
    <mergeCell ref="B282:D282"/>
    <mergeCell ref="F282:I282"/>
    <mergeCell ref="J282:L282"/>
    <mergeCell ref="M282:O282"/>
    <mergeCell ref="P282:T282"/>
    <mergeCell ref="U282:W282"/>
    <mergeCell ref="X282:AA282"/>
    <mergeCell ref="AB282:AD282"/>
    <mergeCell ref="B283:D283"/>
    <mergeCell ref="F289:I289"/>
    <mergeCell ref="J289:L289"/>
    <mergeCell ref="M289:O289"/>
    <mergeCell ref="P289:T289"/>
    <mergeCell ref="U289:W289"/>
    <mergeCell ref="X289:AA289"/>
    <mergeCell ref="AB289:AD289"/>
    <mergeCell ref="B288:D288"/>
    <mergeCell ref="F288:I288"/>
    <mergeCell ref="J288:L288"/>
    <mergeCell ref="M288:O288"/>
    <mergeCell ref="P288:T288"/>
    <mergeCell ref="U288:W288"/>
    <mergeCell ref="X288:AA288"/>
    <mergeCell ref="AB288:AD288"/>
    <mergeCell ref="B289:D289"/>
    <mergeCell ref="F287:I287"/>
    <mergeCell ref="J287:L287"/>
    <mergeCell ref="M287:O287"/>
    <mergeCell ref="P287:T287"/>
    <mergeCell ref="U287:W287"/>
    <mergeCell ref="X287:AA287"/>
    <mergeCell ref="AB287:AD287"/>
    <mergeCell ref="B286:D286"/>
    <mergeCell ref="F286:I286"/>
    <mergeCell ref="J286:L286"/>
    <mergeCell ref="M286:O286"/>
    <mergeCell ref="P286:T286"/>
    <mergeCell ref="U286:W286"/>
    <mergeCell ref="X286:AA286"/>
    <mergeCell ref="AB286:AD286"/>
    <mergeCell ref="B287:D287"/>
    <mergeCell ref="F293:I293"/>
    <mergeCell ref="J293:L293"/>
    <mergeCell ref="M293:O293"/>
    <mergeCell ref="P293:T293"/>
    <mergeCell ref="U293:W293"/>
    <mergeCell ref="X293:AA293"/>
    <mergeCell ref="AB293:AD293"/>
    <mergeCell ref="B292:D292"/>
    <mergeCell ref="F292:I292"/>
    <mergeCell ref="J292:L292"/>
    <mergeCell ref="M292:O292"/>
    <mergeCell ref="P292:T292"/>
    <mergeCell ref="U292:W292"/>
    <mergeCell ref="X292:AA292"/>
    <mergeCell ref="AB292:AD292"/>
    <mergeCell ref="B293:D293"/>
    <mergeCell ref="F291:I291"/>
    <mergeCell ref="J291:L291"/>
    <mergeCell ref="M291:O291"/>
    <mergeCell ref="P291:T291"/>
    <mergeCell ref="U291:W291"/>
    <mergeCell ref="X291:AA291"/>
    <mergeCell ref="AB291:AD291"/>
    <mergeCell ref="B290:D290"/>
    <mergeCell ref="F290:I290"/>
    <mergeCell ref="J290:L290"/>
    <mergeCell ref="M290:O290"/>
    <mergeCell ref="P290:T290"/>
    <mergeCell ref="U290:W290"/>
    <mergeCell ref="X290:AA290"/>
    <mergeCell ref="AB290:AD290"/>
    <mergeCell ref="B291:D291"/>
    <mergeCell ref="F297:I297"/>
    <mergeCell ref="J297:L297"/>
    <mergeCell ref="M297:O297"/>
    <mergeCell ref="P297:T297"/>
    <mergeCell ref="U297:W297"/>
    <mergeCell ref="X297:AA297"/>
    <mergeCell ref="AB297:AD297"/>
    <mergeCell ref="B296:D296"/>
    <mergeCell ref="F296:I296"/>
    <mergeCell ref="J296:L296"/>
    <mergeCell ref="M296:O296"/>
    <mergeCell ref="P296:T296"/>
    <mergeCell ref="U296:W296"/>
    <mergeCell ref="X296:AA296"/>
    <mergeCell ref="AB296:AD296"/>
    <mergeCell ref="B297:D297"/>
    <mergeCell ref="F295:I295"/>
    <mergeCell ref="J295:L295"/>
    <mergeCell ref="M295:O295"/>
    <mergeCell ref="P295:T295"/>
    <mergeCell ref="U295:W295"/>
    <mergeCell ref="X295:AA295"/>
    <mergeCell ref="AB295:AD295"/>
    <mergeCell ref="B294:D294"/>
    <mergeCell ref="F294:I294"/>
    <mergeCell ref="J294:L294"/>
    <mergeCell ref="M294:O294"/>
    <mergeCell ref="P294:T294"/>
    <mergeCell ref="U294:W294"/>
    <mergeCell ref="X294:AA294"/>
    <mergeCell ref="AB294:AD294"/>
    <mergeCell ref="B295:D295"/>
    <mergeCell ref="F301:I301"/>
    <mergeCell ref="J301:L301"/>
    <mergeCell ref="M301:O301"/>
    <mergeCell ref="P301:T301"/>
    <mergeCell ref="U301:W301"/>
    <mergeCell ref="X301:AA301"/>
    <mergeCell ref="AB301:AD301"/>
    <mergeCell ref="B300:D300"/>
    <mergeCell ref="F300:I300"/>
    <mergeCell ref="J300:L300"/>
    <mergeCell ref="M300:O300"/>
    <mergeCell ref="P300:T300"/>
    <mergeCell ref="U300:W300"/>
    <mergeCell ref="X300:AA300"/>
    <mergeCell ref="AB300:AD300"/>
    <mergeCell ref="B301:D301"/>
    <mergeCell ref="F299:I299"/>
    <mergeCell ref="J299:L299"/>
    <mergeCell ref="M299:O299"/>
    <mergeCell ref="P299:T299"/>
    <mergeCell ref="U299:W299"/>
    <mergeCell ref="X299:AA299"/>
    <mergeCell ref="AB299:AD299"/>
    <mergeCell ref="B298:D298"/>
    <mergeCell ref="F298:I298"/>
    <mergeCell ref="J298:L298"/>
    <mergeCell ref="M298:O298"/>
    <mergeCell ref="P298:T298"/>
    <mergeCell ref="U298:W298"/>
    <mergeCell ref="X298:AA298"/>
    <mergeCell ref="AB298:AD298"/>
    <mergeCell ref="B299:D299"/>
    <mergeCell ref="F305:I305"/>
    <mergeCell ref="J305:L305"/>
    <mergeCell ref="M305:O305"/>
    <mergeCell ref="P305:T305"/>
    <mergeCell ref="U305:W305"/>
    <mergeCell ref="X305:AA305"/>
    <mergeCell ref="AB305:AD305"/>
    <mergeCell ref="B304:D304"/>
    <mergeCell ref="F304:I304"/>
    <mergeCell ref="J304:L304"/>
    <mergeCell ref="M304:O304"/>
    <mergeCell ref="P304:T304"/>
    <mergeCell ref="U304:W304"/>
    <mergeCell ref="X304:AA304"/>
    <mergeCell ref="AB304:AD304"/>
    <mergeCell ref="B305:D305"/>
    <mergeCell ref="F303:I303"/>
    <mergeCell ref="J303:L303"/>
    <mergeCell ref="M303:O303"/>
    <mergeCell ref="P303:T303"/>
    <mergeCell ref="U303:W303"/>
    <mergeCell ref="X303:AA303"/>
    <mergeCell ref="AB303:AD303"/>
    <mergeCell ref="B302:D302"/>
    <mergeCell ref="F302:I302"/>
    <mergeCell ref="J302:L302"/>
    <mergeCell ref="M302:O302"/>
    <mergeCell ref="P302:T302"/>
    <mergeCell ref="U302:W302"/>
    <mergeCell ref="X302:AA302"/>
    <mergeCell ref="AB302:AD302"/>
    <mergeCell ref="B303:D303"/>
    <mergeCell ref="F309:I309"/>
    <mergeCell ref="J309:L309"/>
    <mergeCell ref="M309:O309"/>
    <mergeCell ref="P309:T309"/>
    <mergeCell ref="U309:W309"/>
    <mergeCell ref="X309:AA309"/>
    <mergeCell ref="AB309:AD309"/>
    <mergeCell ref="B308:D308"/>
    <mergeCell ref="F308:I308"/>
    <mergeCell ref="J308:L308"/>
    <mergeCell ref="M308:O308"/>
    <mergeCell ref="P308:T308"/>
    <mergeCell ref="U308:W308"/>
    <mergeCell ref="X308:AA308"/>
    <mergeCell ref="AB308:AD308"/>
    <mergeCell ref="B309:D309"/>
    <mergeCell ref="F307:I307"/>
    <mergeCell ref="J307:L307"/>
    <mergeCell ref="M307:O307"/>
    <mergeCell ref="P307:T307"/>
    <mergeCell ref="U307:W307"/>
    <mergeCell ref="X307:AA307"/>
    <mergeCell ref="AB307:AD307"/>
    <mergeCell ref="B306:D306"/>
    <mergeCell ref="F306:I306"/>
    <mergeCell ref="J306:L306"/>
    <mergeCell ref="M306:O306"/>
    <mergeCell ref="P306:T306"/>
    <mergeCell ref="U306:W306"/>
    <mergeCell ref="X306:AA306"/>
    <mergeCell ref="AB306:AD306"/>
    <mergeCell ref="B307:D307"/>
    <mergeCell ref="F313:I313"/>
    <mergeCell ref="J313:L313"/>
    <mergeCell ref="M313:O313"/>
    <mergeCell ref="P313:T313"/>
    <mergeCell ref="U313:W313"/>
    <mergeCell ref="X313:AA313"/>
    <mergeCell ref="AB313:AD313"/>
    <mergeCell ref="B312:D312"/>
    <mergeCell ref="F312:I312"/>
    <mergeCell ref="J312:L312"/>
    <mergeCell ref="M312:O312"/>
    <mergeCell ref="P312:T312"/>
    <mergeCell ref="U312:W312"/>
    <mergeCell ref="X312:AA312"/>
    <mergeCell ref="AB312:AD312"/>
    <mergeCell ref="B313:D313"/>
    <mergeCell ref="F311:I311"/>
    <mergeCell ref="J311:L311"/>
    <mergeCell ref="M311:O311"/>
    <mergeCell ref="P311:T311"/>
    <mergeCell ref="U311:W311"/>
    <mergeCell ref="X311:AA311"/>
    <mergeCell ref="AB311:AD311"/>
    <mergeCell ref="B310:D310"/>
    <mergeCell ref="F310:I310"/>
    <mergeCell ref="J310:L310"/>
    <mergeCell ref="M310:O310"/>
    <mergeCell ref="P310:T310"/>
    <mergeCell ref="U310:W310"/>
    <mergeCell ref="X310:AA310"/>
    <mergeCell ref="AB310:AD310"/>
    <mergeCell ref="B311:D311"/>
    <mergeCell ref="F317:I317"/>
    <mergeCell ref="J317:L317"/>
    <mergeCell ref="M317:O317"/>
    <mergeCell ref="P317:T317"/>
    <mergeCell ref="U317:W317"/>
    <mergeCell ref="X317:AA317"/>
    <mergeCell ref="AB317:AD317"/>
    <mergeCell ref="B316:D316"/>
    <mergeCell ref="F316:I316"/>
    <mergeCell ref="J316:L316"/>
    <mergeCell ref="M316:O316"/>
    <mergeCell ref="P316:T316"/>
    <mergeCell ref="U316:W316"/>
    <mergeCell ref="X316:AA316"/>
    <mergeCell ref="AB316:AD316"/>
    <mergeCell ref="B317:D317"/>
    <mergeCell ref="F315:I315"/>
    <mergeCell ref="J315:L315"/>
    <mergeCell ref="M315:O315"/>
    <mergeCell ref="P315:T315"/>
    <mergeCell ref="U315:W315"/>
    <mergeCell ref="X315:AA315"/>
    <mergeCell ref="AB315:AD315"/>
    <mergeCell ref="B314:D314"/>
    <mergeCell ref="F314:I314"/>
    <mergeCell ref="J314:L314"/>
    <mergeCell ref="M314:O314"/>
    <mergeCell ref="P314:T314"/>
    <mergeCell ref="U314:W314"/>
    <mergeCell ref="X314:AA314"/>
    <mergeCell ref="AB314:AD314"/>
    <mergeCell ref="B315:D315"/>
    <mergeCell ref="F321:I321"/>
    <mergeCell ref="J321:L321"/>
    <mergeCell ref="M321:O321"/>
    <mergeCell ref="P321:T321"/>
    <mergeCell ref="U321:W321"/>
    <mergeCell ref="X321:AA321"/>
    <mergeCell ref="AB321:AD321"/>
    <mergeCell ref="B320:D320"/>
    <mergeCell ref="F320:I320"/>
    <mergeCell ref="J320:L320"/>
    <mergeCell ref="M320:O320"/>
    <mergeCell ref="P320:T320"/>
    <mergeCell ref="U320:W320"/>
    <mergeCell ref="X320:AA320"/>
    <mergeCell ref="AB320:AD320"/>
    <mergeCell ref="B321:D321"/>
    <mergeCell ref="F319:I319"/>
    <mergeCell ref="J319:L319"/>
    <mergeCell ref="M319:O319"/>
    <mergeCell ref="P319:T319"/>
    <mergeCell ref="U319:W319"/>
    <mergeCell ref="X319:AA319"/>
    <mergeCell ref="AB319:AD319"/>
    <mergeCell ref="B318:D318"/>
    <mergeCell ref="F318:I318"/>
    <mergeCell ref="J318:L318"/>
    <mergeCell ref="M318:O318"/>
    <mergeCell ref="P318:T318"/>
    <mergeCell ref="U318:W318"/>
    <mergeCell ref="X318:AA318"/>
    <mergeCell ref="AB318:AD318"/>
    <mergeCell ref="B319:D319"/>
    <mergeCell ref="F325:I325"/>
    <mergeCell ref="J325:L325"/>
    <mergeCell ref="M325:O325"/>
    <mergeCell ref="P325:T325"/>
    <mergeCell ref="U325:W325"/>
    <mergeCell ref="X325:AA325"/>
    <mergeCell ref="AB325:AD325"/>
    <mergeCell ref="B324:D324"/>
    <mergeCell ref="F324:I324"/>
    <mergeCell ref="J324:L324"/>
    <mergeCell ref="M324:O324"/>
    <mergeCell ref="P324:T324"/>
    <mergeCell ref="U324:W324"/>
    <mergeCell ref="X324:AA324"/>
    <mergeCell ref="AB324:AD324"/>
    <mergeCell ref="B325:D325"/>
    <mergeCell ref="F323:I323"/>
    <mergeCell ref="J323:L323"/>
    <mergeCell ref="M323:O323"/>
    <mergeCell ref="P323:T323"/>
    <mergeCell ref="U323:W323"/>
    <mergeCell ref="X323:AA323"/>
    <mergeCell ref="AB323:AD323"/>
    <mergeCell ref="B322:D322"/>
    <mergeCell ref="F322:I322"/>
    <mergeCell ref="J322:L322"/>
    <mergeCell ref="M322:O322"/>
    <mergeCell ref="P322:T322"/>
    <mergeCell ref="U322:W322"/>
    <mergeCell ref="X322:AA322"/>
    <mergeCell ref="AB322:AD322"/>
    <mergeCell ref="B323:D323"/>
    <mergeCell ref="F329:I329"/>
    <mergeCell ref="J329:L329"/>
    <mergeCell ref="M329:O329"/>
    <mergeCell ref="P329:T329"/>
    <mergeCell ref="U329:W329"/>
    <mergeCell ref="X329:AA329"/>
    <mergeCell ref="AB329:AD329"/>
    <mergeCell ref="B328:D328"/>
    <mergeCell ref="F328:I328"/>
    <mergeCell ref="J328:L328"/>
    <mergeCell ref="M328:O328"/>
    <mergeCell ref="P328:T328"/>
    <mergeCell ref="U328:W328"/>
    <mergeCell ref="X328:AA328"/>
    <mergeCell ref="AB328:AD328"/>
    <mergeCell ref="B329:D329"/>
    <mergeCell ref="F327:I327"/>
    <mergeCell ref="J327:L327"/>
    <mergeCell ref="M327:O327"/>
    <mergeCell ref="P327:T327"/>
    <mergeCell ref="U327:W327"/>
    <mergeCell ref="X327:AA327"/>
    <mergeCell ref="AB327:AD327"/>
    <mergeCell ref="B326:D326"/>
    <mergeCell ref="F326:I326"/>
    <mergeCell ref="J326:L326"/>
    <mergeCell ref="M326:O326"/>
    <mergeCell ref="P326:T326"/>
    <mergeCell ref="U326:W326"/>
    <mergeCell ref="X326:AA326"/>
    <mergeCell ref="AB326:AD326"/>
    <mergeCell ref="B327:D327"/>
    <mergeCell ref="F333:I333"/>
    <mergeCell ref="J333:L333"/>
    <mergeCell ref="M333:O333"/>
    <mergeCell ref="P333:T333"/>
    <mergeCell ref="U333:W333"/>
    <mergeCell ref="X333:AA333"/>
    <mergeCell ref="AB333:AD333"/>
    <mergeCell ref="B332:D332"/>
    <mergeCell ref="F332:I332"/>
    <mergeCell ref="J332:L332"/>
    <mergeCell ref="M332:O332"/>
    <mergeCell ref="P332:T332"/>
    <mergeCell ref="U332:W332"/>
    <mergeCell ref="X332:AA332"/>
    <mergeCell ref="AB332:AD332"/>
    <mergeCell ref="B333:D333"/>
    <mergeCell ref="F331:I331"/>
    <mergeCell ref="J331:L331"/>
    <mergeCell ref="M331:O331"/>
    <mergeCell ref="P331:T331"/>
    <mergeCell ref="U331:W331"/>
    <mergeCell ref="X331:AA331"/>
    <mergeCell ref="AB331:AD331"/>
    <mergeCell ref="B330:D330"/>
    <mergeCell ref="F330:I330"/>
    <mergeCell ref="J330:L330"/>
    <mergeCell ref="M330:O330"/>
    <mergeCell ref="P330:T330"/>
    <mergeCell ref="U330:W330"/>
    <mergeCell ref="X330:AA330"/>
    <mergeCell ref="AB330:AD330"/>
    <mergeCell ref="B331:D331"/>
    <mergeCell ref="F337:I337"/>
    <mergeCell ref="J337:L337"/>
    <mergeCell ref="M337:O337"/>
    <mergeCell ref="P337:T337"/>
    <mergeCell ref="U337:W337"/>
    <mergeCell ref="X337:AA337"/>
    <mergeCell ref="AB337:AD337"/>
    <mergeCell ref="B336:D336"/>
    <mergeCell ref="F336:I336"/>
    <mergeCell ref="J336:L336"/>
    <mergeCell ref="M336:O336"/>
    <mergeCell ref="P336:T336"/>
    <mergeCell ref="U336:W336"/>
    <mergeCell ref="X336:AA336"/>
    <mergeCell ref="AB336:AD336"/>
    <mergeCell ref="B337:D337"/>
    <mergeCell ref="F335:I335"/>
    <mergeCell ref="J335:L335"/>
    <mergeCell ref="M335:O335"/>
    <mergeCell ref="P335:T335"/>
    <mergeCell ref="U335:W335"/>
    <mergeCell ref="X335:AA335"/>
    <mergeCell ref="AB335:AD335"/>
    <mergeCell ref="B334:D334"/>
    <mergeCell ref="F334:I334"/>
    <mergeCell ref="J334:L334"/>
    <mergeCell ref="M334:O334"/>
    <mergeCell ref="P334:T334"/>
    <mergeCell ref="U334:W334"/>
    <mergeCell ref="X334:AA334"/>
    <mergeCell ref="AB334:AD334"/>
    <mergeCell ref="B335:D335"/>
    <mergeCell ref="F341:I341"/>
    <mergeCell ref="J341:L341"/>
    <mergeCell ref="M341:O341"/>
    <mergeCell ref="P341:T341"/>
    <mergeCell ref="U341:W341"/>
    <mergeCell ref="X341:AA341"/>
    <mergeCell ref="AB341:AD341"/>
    <mergeCell ref="B340:D340"/>
    <mergeCell ref="F340:I340"/>
    <mergeCell ref="J340:L340"/>
    <mergeCell ref="M340:O340"/>
    <mergeCell ref="P340:T340"/>
    <mergeCell ref="U340:W340"/>
    <mergeCell ref="X340:AA340"/>
    <mergeCell ref="AB340:AD340"/>
    <mergeCell ref="B341:D341"/>
    <mergeCell ref="F339:I339"/>
    <mergeCell ref="J339:L339"/>
    <mergeCell ref="M339:O339"/>
    <mergeCell ref="P339:T339"/>
    <mergeCell ref="U339:W339"/>
    <mergeCell ref="X339:AA339"/>
    <mergeCell ref="AB339:AD339"/>
    <mergeCell ref="B338:D338"/>
    <mergeCell ref="F338:I338"/>
    <mergeCell ref="J338:L338"/>
    <mergeCell ref="M338:O338"/>
    <mergeCell ref="P338:T338"/>
    <mergeCell ref="U338:W338"/>
    <mergeCell ref="X338:AA338"/>
    <mergeCell ref="AB338:AD338"/>
    <mergeCell ref="B339:D339"/>
    <mergeCell ref="F345:I345"/>
    <mergeCell ref="J345:L345"/>
    <mergeCell ref="M345:O345"/>
    <mergeCell ref="P345:T345"/>
    <mergeCell ref="U345:W345"/>
    <mergeCell ref="X345:AA345"/>
    <mergeCell ref="AB345:AD345"/>
    <mergeCell ref="B344:D344"/>
    <mergeCell ref="F344:I344"/>
    <mergeCell ref="J344:L344"/>
    <mergeCell ref="M344:O344"/>
    <mergeCell ref="P344:T344"/>
    <mergeCell ref="U344:W344"/>
    <mergeCell ref="X344:AA344"/>
    <mergeCell ref="AB344:AD344"/>
    <mergeCell ref="B345:D345"/>
    <mergeCell ref="F343:I343"/>
    <mergeCell ref="J343:L343"/>
    <mergeCell ref="M343:O343"/>
    <mergeCell ref="P343:T343"/>
    <mergeCell ref="U343:W343"/>
    <mergeCell ref="X343:AA343"/>
    <mergeCell ref="AB343:AD343"/>
    <mergeCell ref="B342:D342"/>
    <mergeCell ref="F342:I342"/>
    <mergeCell ref="J342:L342"/>
    <mergeCell ref="M342:O342"/>
    <mergeCell ref="P342:T342"/>
    <mergeCell ref="U342:W342"/>
    <mergeCell ref="X342:AA342"/>
    <mergeCell ref="AB342:AD342"/>
    <mergeCell ref="B343:D343"/>
    <mergeCell ref="F349:I349"/>
    <mergeCell ref="J349:L349"/>
    <mergeCell ref="M349:O349"/>
    <mergeCell ref="P349:T349"/>
    <mergeCell ref="U349:W349"/>
    <mergeCell ref="X349:AA349"/>
    <mergeCell ref="AB349:AD349"/>
    <mergeCell ref="B348:D348"/>
    <mergeCell ref="F348:I348"/>
    <mergeCell ref="J348:L348"/>
    <mergeCell ref="M348:O348"/>
    <mergeCell ref="P348:T348"/>
    <mergeCell ref="U348:W348"/>
    <mergeCell ref="X348:AA348"/>
    <mergeCell ref="AB348:AD348"/>
    <mergeCell ref="B349:D349"/>
    <mergeCell ref="F347:I347"/>
    <mergeCell ref="J347:L347"/>
    <mergeCell ref="M347:O347"/>
    <mergeCell ref="P347:T347"/>
    <mergeCell ref="U347:W347"/>
    <mergeCell ref="X347:AA347"/>
    <mergeCell ref="AB347:AD347"/>
    <mergeCell ref="B346:D346"/>
    <mergeCell ref="F346:I346"/>
    <mergeCell ref="J346:L346"/>
    <mergeCell ref="M346:O346"/>
    <mergeCell ref="P346:T346"/>
    <mergeCell ref="U346:W346"/>
    <mergeCell ref="X346:AA346"/>
    <mergeCell ref="AB346:AD346"/>
    <mergeCell ref="B347:D347"/>
    <mergeCell ref="F353:I353"/>
    <mergeCell ref="J353:L353"/>
    <mergeCell ref="M353:O353"/>
    <mergeCell ref="P353:T353"/>
    <mergeCell ref="U353:W353"/>
    <mergeCell ref="X353:AA353"/>
    <mergeCell ref="AB353:AD353"/>
    <mergeCell ref="B352:D352"/>
    <mergeCell ref="F352:I352"/>
    <mergeCell ref="J352:L352"/>
    <mergeCell ref="M352:O352"/>
    <mergeCell ref="P352:T352"/>
    <mergeCell ref="U352:W352"/>
    <mergeCell ref="X352:AA352"/>
    <mergeCell ref="AB352:AD352"/>
    <mergeCell ref="B353:D353"/>
    <mergeCell ref="F351:I351"/>
    <mergeCell ref="J351:L351"/>
    <mergeCell ref="M351:O351"/>
    <mergeCell ref="P351:T351"/>
    <mergeCell ref="U351:W351"/>
    <mergeCell ref="X351:AA351"/>
    <mergeCell ref="AB351:AD351"/>
    <mergeCell ref="B350:D350"/>
    <mergeCell ref="F350:I350"/>
    <mergeCell ref="J350:L350"/>
    <mergeCell ref="M350:O350"/>
    <mergeCell ref="P350:T350"/>
    <mergeCell ref="U350:W350"/>
    <mergeCell ref="X350:AA350"/>
    <mergeCell ref="AB350:AD350"/>
    <mergeCell ref="B351:D351"/>
    <mergeCell ref="F357:I357"/>
    <mergeCell ref="J357:L357"/>
    <mergeCell ref="M357:O357"/>
    <mergeCell ref="P357:T357"/>
    <mergeCell ref="U357:W357"/>
    <mergeCell ref="X357:AA357"/>
    <mergeCell ref="AB357:AD357"/>
    <mergeCell ref="B356:D356"/>
    <mergeCell ref="F356:I356"/>
    <mergeCell ref="J356:L356"/>
    <mergeCell ref="M356:O356"/>
    <mergeCell ref="P356:T356"/>
    <mergeCell ref="U356:W356"/>
    <mergeCell ref="X356:AA356"/>
    <mergeCell ref="AB356:AD356"/>
    <mergeCell ref="B357:D357"/>
    <mergeCell ref="F355:I355"/>
    <mergeCell ref="J355:L355"/>
    <mergeCell ref="M355:O355"/>
    <mergeCell ref="P355:T355"/>
    <mergeCell ref="U355:W355"/>
    <mergeCell ref="X355:AA355"/>
    <mergeCell ref="AB355:AD355"/>
    <mergeCell ref="B354:D354"/>
    <mergeCell ref="F354:I354"/>
    <mergeCell ref="J354:L354"/>
    <mergeCell ref="M354:O354"/>
    <mergeCell ref="P354:T354"/>
    <mergeCell ref="U354:W354"/>
    <mergeCell ref="X354:AA354"/>
    <mergeCell ref="AB354:AD354"/>
    <mergeCell ref="B355:D355"/>
    <mergeCell ref="F361:I361"/>
    <mergeCell ref="J361:L361"/>
    <mergeCell ref="M361:O361"/>
    <mergeCell ref="P361:T361"/>
    <mergeCell ref="U361:W361"/>
    <mergeCell ref="X361:AA361"/>
    <mergeCell ref="AB361:AD361"/>
    <mergeCell ref="B360:D360"/>
    <mergeCell ref="F360:I360"/>
    <mergeCell ref="J360:L360"/>
    <mergeCell ref="M360:O360"/>
    <mergeCell ref="P360:T360"/>
    <mergeCell ref="U360:W360"/>
    <mergeCell ref="X360:AA360"/>
    <mergeCell ref="AB360:AD360"/>
    <mergeCell ref="B361:D361"/>
    <mergeCell ref="F359:I359"/>
    <mergeCell ref="J359:L359"/>
    <mergeCell ref="M359:O359"/>
    <mergeCell ref="P359:T359"/>
    <mergeCell ref="U359:W359"/>
    <mergeCell ref="X359:AA359"/>
    <mergeCell ref="AB359:AD359"/>
    <mergeCell ref="B358:D358"/>
    <mergeCell ref="F358:I358"/>
    <mergeCell ref="J358:L358"/>
    <mergeCell ref="M358:O358"/>
    <mergeCell ref="P358:T358"/>
    <mergeCell ref="U358:W358"/>
    <mergeCell ref="X358:AA358"/>
    <mergeCell ref="AB358:AD358"/>
    <mergeCell ref="B359:D359"/>
    <mergeCell ref="F365:I365"/>
    <mergeCell ref="J365:L365"/>
    <mergeCell ref="M365:O365"/>
    <mergeCell ref="P365:T365"/>
    <mergeCell ref="U365:W365"/>
    <mergeCell ref="X365:AA365"/>
    <mergeCell ref="AB365:AD365"/>
    <mergeCell ref="B364:D364"/>
    <mergeCell ref="F364:I364"/>
    <mergeCell ref="J364:L364"/>
    <mergeCell ref="M364:O364"/>
    <mergeCell ref="P364:T364"/>
    <mergeCell ref="U364:W364"/>
    <mergeCell ref="X364:AA364"/>
    <mergeCell ref="AB364:AD364"/>
    <mergeCell ref="B365:D365"/>
    <mergeCell ref="F363:I363"/>
    <mergeCell ref="J363:L363"/>
    <mergeCell ref="M363:O363"/>
    <mergeCell ref="P363:T363"/>
    <mergeCell ref="U363:W363"/>
    <mergeCell ref="X363:AA363"/>
    <mergeCell ref="AB363:AD363"/>
    <mergeCell ref="B362:D362"/>
    <mergeCell ref="F362:I362"/>
    <mergeCell ref="J362:L362"/>
    <mergeCell ref="M362:O362"/>
    <mergeCell ref="P362:T362"/>
    <mergeCell ref="U362:W362"/>
    <mergeCell ref="X362:AA362"/>
    <mergeCell ref="AB362:AD362"/>
    <mergeCell ref="B363:D363"/>
    <mergeCell ref="F369:I369"/>
    <mergeCell ref="J369:L369"/>
    <mergeCell ref="M369:O369"/>
    <mergeCell ref="P369:T369"/>
    <mergeCell ref="U369:W369"/>
    <mergeCell ref="X369:AA369"/>
    <mergeCell ref="AB369:AD369"/>
    <mergeCell ref="B368:D368"/>
    <mergeCell ref="F368:I368"/>
    <mergeCell ref="J368:L368"/>
    <mergeCell ref="M368:O368"/>
    <mergeCell ref="P368:T368"/>
    <mergeCell ref="U368:W368"/>
    <mergeCell ref="X368:AA368"/>
    <mergeCell ref="AB368:AD368"/>
    <mergeCell ref="B369:D369"/>
    <mergeCell ref="F367:I367"/>
    <mergeCell ref="J367:L367"/>
    <mergeCell ref="M367:O367"/>
    <mergeCell ref="P367:T367"/>
    <mergeCell ref="U367:W367"/>
    <mergeCell ref="X367:AA367"/>
    <mergeCell ref="AB367:AD367"/>
    <mergeCell ref="B366:D366"/>
    <mergeCell ref="F366:I366"/>
    <mergeCell ref="J366:L366"/>
    <mergeCell ref="M366:O366"/>
    <mergeCell ref="P366:T366"/>
    <mergeCell ref="U366:W366"/>
    <mergeCell ref="X366:AA366"/>
    <mergeCell ref="AB366:AD366"/>
    <mergeCell ref="B367:D367"/>
    <mergeCell ref="F373:I373"/>
    <mergeCell ref="J373:L373"/>
    <mergeCell ref="M373:O373"/>
    <mergeCell ref="P373:T373"/>
    <mergeCell ref="U373:W373"/>
    <mergeCell ref="X373:AA373"/>
    <mergeCell ref="AB373:AD373"/>
    <mergeCell ref="B372:D372"/>
    <mergeCell ref="F372:I372"/>
    <mergeCell ref="J372:L372"/>
    <mergeCell ref="M372:O372"/>
    <mergeCell ref="P372:T372"/>
    <mergeCell ref="U372:W372"/>
    <mergeCell ref="X372:AA372"/>
    <mergeCell ref="AB372:AD372"/>
    <mergeCell ref="B373:D373"/>
    <mergeCell ref="F371:I371"/>
    <mergeCell ref="J371:L371"/>
    <mergeCell ref="M371:O371"/>
    <mergeCell ref="P371:T371"/>
    <mergeCell ref="U371:W371"/>
    <mergeCell ref="X371:AA371"/>
    <mergeCell ref="AB371:AD371"/>
    <mergeCell ref="B370:D370"/>
    <mergeCell ref="F370:I370"/>
    <mergeCell ref="J370:L370"/>
    <mergeCell ref="M370:O370"/>
    <mergeCell ref="P370:T370"/>
    <mergeCell ref="U370:W370"/>
    <mergeCell ref="X370:AA370"/>
    <mergeCell ref="AB370:AD370"/>
    <mergeCell ref="B371:D371"/>
    <mergeCell ref="F377:I377"/>
    <mergeCell ref="J377:L377"/>
    <mergeCell ref="M377:O377"/>
    <mergeCell ref="P377:T377"/>
    <mergeCell ref="U377:W377"/>
    <mergeCell ref="X377:AA377"/>
    <mergeCell ref="AB377:AD377"/>
    <mergeCell ref="B376:D376"/>
    <mergeCell ref="F376:I376"/>
    <mergeCell ref="J376:L376"/>
    <mergeCell ref="M376:O376"/>
    <mergeCell ref="P376:T376"/>
    <mergeCell ref="U376:W376"/>
    <mergeCell ref="X376:AA376"/>
    <mergeCell ref="AB376:AD376"/>
    <mergeCell ref="B377:D377"/>
    <mergeCell ref="F375:I375"/>
    <mergeCell ref="J375:L375"/>
    <mergeCell ref="M375:O375"/>
    <mergeCell ref="P375:T375"/>
    <mergeCell ref="U375:W375"/>
    <mergeCell ref="X375:AA375"/>
    <mergeCell ref="AB375:AD375"/>
    <mergeCell ref="B374:D374"/>
    <mergeCell ref="F374:I374"/>
    <mergeCell ref="J374:L374"/>
    <mergeCell ref="M374:O374"/>
    <mergeCell ref="P374:T374"/>
    <mergeCell ref="U374:W374"/>
    <mergeCell ref="X374:AA374"/>
    <mergeCell ref="AB374:AD374"/>
    <mergeCell ref="B375:D375"/>
    <mergeCell ref="F381:I381"/>
    <mergeCell ref="J381:L381"/>
    <mergeCell ref="M381:O381"/>
    <mergeCell ref="P381:T381"/>
    <mergeCell ref="U381:W381"/>
    <mergeCell ref="X381:AA381"/>
    <mergeCell ref="AB381:AD381"/>
    <mergeCell ref="B380:D380"/>
    <mergeCell ref="F380:I380"/>
    <mergeCell ref="J380:L380"/>
    <mergeCell ref="M380:O380"/>
    <mergeCell ref="P380:T380"/>
    <mergeCell ref="U380:W380"/>
    <mergeCell ref="X380:AA380"/>
    <mergeCell ref="AB380:AD380"/>
    <mergeCell ref="B381:D381"/>
    <mergeCell ref="F379:I379"/>
    <mergeCell ref="J379:L379"/>
    <mergeCell ref="M379:O379"/>
    <mergeCell ref="P379:T379"/>
    <mergeCell ref="U379:W379"/>
    <mergeCell ref="X379:AA379"/>
    <mergeCell ref="AB379:AD379"/>
    <mergeCell ref="B378:D378"/>
    <mergeCell ref="F378:I378"/>
    <mergeCell ref="J378:L378"/>
    <mergeCell ref="M378:O378"/>
    <mergeCell ref="P378:T378"/>
    <mergeCell ref="U378:W378"/>
    <mergeCell ref="X378:AA378"/>
    <mergeCell ref="AB378:AD378"/>
    <mergeCell ref="B379:D379"/>
    <mergeCell ref="F385:I385"/>
    <mergeCell ref="J385:L385"/>
    <mergeCell ref="M385:O385"/>
    <mergeCell ref="P385:T385"/>
    <mergeCell ref="U385:W385"/>
    <mergeCell ref="X385:AA385"/>
    <mergeCell ref="AB385:AD385"/>
    <mergeCell ref="B384:D384"/>
    <mergeCell ref="F384:I384"/>
    <mergeCell ref="J384:L384"/>
    <mergeCell ref="M384:O384"/>
    <mergeCell ref="P384:T384"/>
    <mergeCell ref="U384:W384"/>
    <mergeCell ref="X384:AA384"/>
    <mergeCell ref="AB384:AD384"/>
    <mergeCell ref="B385:D385"/>
    <mergeCell ref="F383:I383"/>
    <mergeCell ref="J383:L383"/>
    <mergeCell ref="M383:O383"/>
    <mergeCell ref="P383:T383"/>
    <mergeCell ref="U383:W383"/>
    <mergeCell ref="X383:AA383"/>
    <mergeCell ref="AB383:AD383"/>
    <mergeCell ref="B382:D382"/>
    <mergeCell ref="F382:I382"/>
    <mergeCell ref="J382:L382"/>
    <mergeCell ref="M382:O382"/>
    <mergeCell ref="P382:T382"/>
    <mergeCell ref="U382:W382"/>
    <mergeCell ref="X382:AA382"/>
    <mergeCell ref="AB382:AD382"/>
    <mergeCell ref="B383:D383"/>
    <mergeCell ref="F389:I389"/>
    <mergeCell ref="J389:L389"/>
    <mergeCell ref="M389:O389"/>
    <mergeCell ref="P389:T389"/>
    <mergeCell ref="U389:W389"/>
    <mergeCell ref="X389:AA389"/>
    <mergeCell ref="AB389:AD389"/>
    <mergeCell ref="B388:D388"/>
    <mergeCell ref="F388:I388"/>
    <mergeCell ref="J388:L388"/>
    <mergeCell ref="M388:O388"/>
    <mergeCell ref="P388:T388"/>
    <mergeCell ref="U388:W388"/>
    <mergeCell ref="X388:AA388"/>
    <mergeCell ref="AB388:AD388"/>
    <mergeCell ref="B389:D389"/>
    <mergeCell ref="F387:I387"/>
    <mergeCell ref="J387:L387"/>
    <mergeCell ref="M387:O387"/>
    <mergeCell ref="P387:T387"/>
    <mergeCell ref="U387:W387"/>
    <mergeCell ref="X387:AA387"/>
    <mergeCell ref="AB387:AD387"/>
    <mergeCell ref="B386:D386"/>
    <mergeCell ref="F386:I386"/>
    <mergeCell ref="J386:L386"/>
    <mergeCell ref="M386:O386"/>
    <mergeCell ref="P386:T386"/>
    <mergeCell ref="U386:W386"/>
    <mergeCell ref="X386:AA386"/>
    <mergeCell ref="AB386:AD386"/>
    <mergeCell ref="B387:D387"/>
    <mergeCell ref="F393:I393"/>
    <mergeCell ref="J393:L393"/>
    <mergeCell ref="M393:O393"/>
    <mergeCell ref="P393:T393"/>
    <mergeCell ref="U393:W393"/>
    <mergeCell ref="X393:AA393"/>
    <mergeCell ref="AB393:AD393"/>
    <mergeCell ref="B392:D392"/>
    <mergeCell ref="F392:I392"/>
    <mergeCell ref="J392:L392"/>
    <mergeCell ref="M392:O392"/>
    <mergeCell ref="P392:T392"/>
    <mergeCell ref="U392:W392"/>
    <mergeCell ref="X392:AA392"/>
    <mergeCell ref="AB392:AD392"/>
    <mergeCell ref="B393:D393"/>
    <mergeCell ref="F391:I391"/>
    <mergeCell ref="J391:L391"/>
    <mergeCell ref="M391:O391"/>
    <mergeCell ref="P391:T391"/>
    <mergeCell ref="U391:W391"/>
    <mergeCell ref="X391:AA391"/>
    <mergeCell ref="AB391:AD391"/>
    <mergeCell ref="B390:D390"/>
    <mergeCell ref="F390:I390"/>
    <mergeCell ref="J390:L390"/>
    <mergeCell ref="M390:O390"/>
    <mergeCell ref="P390:T390"/>
    <mergeCell ref="U390:W390"/>
    <mergeCell ref="X390:AA390"/>
    <mergeCell ref="AB390:AD390"/>
    <mergeCell ref="B391:D391"/>
    <mergeCell ref="F397:I397"/>
    <mergeCell ref="J397:L397"/>
    <mergeCell ref="M397:O397"/>
    <mergeCell ref="P397:T397"/>
    <mergeCell ref="U397:W397"/>
    <mergeCell ref="X397:AA397"/>
    <mergeCell ref="AB397:AD397"/>
    <mergeCell ref="B396:D396"/>
    <mergeCell ref="F396:I396"/>
    <mergeCell ref="J396:L396"/>
    <mergeCell ref="M396:O396"/>
    <mergeCell ref="P396:T396"/>
    <mergeCell ref="U396:W396"/>
    <mergeCell ref="X396:AA396"/>
    <mergeCell ref="AB396:AD396"/>
    <mergeCell ref="B397:D397"/>
    <mergeCell ref="F395:I395"/>
    <mergeCell ref="J395:L395"/>
    <mergeCell ref="M395:O395"/>
    <mergeCell ref="P395:T395"/>
    <mergeCell ref="U395:W395"/>
    <mergeCell ref="X395:AA395"/>
    <mergeCell ref="AB395:AD395"/>
    <mergeCell ref="B394:D394"/>
    <mergeCell ref="F394:I394"/>
    <mergeCell ref="J394:L394"/>
    <mergeCell ref="M394:O394"/>
    <mergeCell ref="P394:T394"/>
    <mergeCell ref="U394:W394"/>
    <mergeCell ref="X394:AA394"/>
    <mergeCell ref="AB394:AD394"/>
    <mergeCell ref="B395:D395"/>
    <mergeCell ref="F401:I401"/>
    <mergeCell ref="J401:L401"/>
    <mergeCell ref="M401:O401"/>
    <mergeCell ref="P401:T401"/>
    <mergeCell ref="U401:W401"/>
    <mergeCell ref="X401:AA401"/>
    <mergeCell ref="AB401:AD401"/>
    <mergeCell ref="B400:D400"/>
    <mergeCell ref="F400:I400"/>
    <mergeCell ref="J400:L400"/>
    <mergeCell ref="M400:O400"/>
    <mergeCell ref="P400:T400"/>
    <mergeCell ref="U400:W400"/>
    <mergeCell ref="X400:AA400"/>
    <mergeCell ref="AB400:AD400"/>
    <mergeCell ref="B401:D401"/>
    <mergeCell ref="F399:I399"/>
    <mergeCell ref="J399:L399"/>
    <mergeCell ref="M399:O399"/>
    <mergeCell ref="P399:T399"/>
    <mergeCell ref="U399:W399"/>
    <mergeCell ref="X399:AA399"/>
    <mergeCell ref="AB399:AD399"/>
    <mergeCell ref="B398:D398"/>
    <mergeCell ref="F398:I398"/>
    <mergeCell ref="J398:L398"/>
    <mergeCell ref="M398:O398"/>
    <mergeCell ref="P398:T398"/>
    <mergeCell ref="U398:W398"/>
    <mergeCell ref="X398:AA398"/>
    <mergeCell ref="AB398:AD398"/>
    <mergeCell ref="B399:D399"/>
    <mergeCell ref="F405:I405"/>
    <mergeCell ref="J405:L405"/>
    <mergeCell ref="M405:O405"/>
    <mergeCell ref="P405:T405"/>
    <mergeCell ref="U405:W405"/>
    <mergeCell ref="X405:AA405"/>
    <mergeCell ref="AB405:AD405"/>
    <mergeCell ref="B404:D404"/>
    <mergeCell ref="F404:I404"/>
    <mergeCell ref="J404:L404"/>
    <mergeCell ref="M404:O404"/>
    <mergeCell ref="P404:T404"/>
    <mergeCell ref="U404:W404"/>
    <mergeCell ref="X404:AA404"/>
    <mergeCell ref="AB404:AD404"/>
    <mergeCell ref="B405:D405"/>
    <mergeCell ref="F403:I403"/>
    <mergeCell ref="J403:L403"/>
    <mergeCell ref="M403:O403"/>
    <mergeCell ref="P403:T403"/>
    <mergeCell ref="U403:W403"/>
    <mergeCell ref="X403:AA403"/>
    <mergeCell ref="AB403:AD403"/>
    <mergeCell ref="B402:D402"/>
    <mergeCell ref="F402:I402"/>
    <mergeCell ref="J402:L402"/>
    <mergeCell ref="M402:O402"/>
    <mergeCell ref="P402:T402"/>
    <mergeCell ref="U402:W402"/>
    <mergeCell ref="X402:AA402"/>
    <mergeCell ref="AB402:AD402"/>
    <mergeCell ref="B403:D403"/>
    <mergeCell ref="F409:I409"/>
    <mergeCell ref="J409:L409"/>
    <mergeCell ref="M409:O409"/>
    <mergeCell ref="P409:T409"/>
    <mergeCell ref="U409:W409"/>
    <mergeCell ref="X409:AA409"/>
    <mergeCell ref="AB409:AD409"/>
    <mergeCell ref="B408:D408"/>
    <mergeCell ref="F408:I408"/>
    <mergeCell ref="J408:L408"/>
    <mergeCell ref="M408:O408"/>
    <mergeCell ref="P408:T408"/>
    <mergeCell ref="U408:W408"/>
    <mergeCell ref="X408:AA408"/>
    <mergeCell ref="AB408:AD408"/>
    <mergeCell ref="B409:D409"/>
    <mergeCell ref="F407:I407"/>
    <mergeCell ref="J407:L407"/>
    <mergeCell ref="M407:O407"/>
    <mergeCell ref="P407:T407"/>
    <mergeCell ref="U407:W407"/>
    <mergeCell ref="X407:AA407"/>
    <mergeCell ref="AB407:AD407"/>
    <mergeCell ref="B406:D406"/>
    <mergeCell ref="F406:I406"/>
    <mergeCell ref="J406:L406"/>
    <mergeCell ref="M406:O406"/>
    <mergeCell ref="P406:T406"/>
    <mergeCell ref="U406:W406"/>
    <mergeCell ref="X406:AA406"/>
    <mergeCell ref="AB406:AD406"/>
    <mergeCell ref="B407:D407"/>
    <mergeCell ref="F413:I413"/>
    <mergeCell ref="J413:L413"/>
    <mergeCell ref="M413:O413"/>
    <mergeCell ref="P413:T413"/>
    <mergeCell ref="U413:W413"/>
    <mergeCell ref="X413:AA413"/>
    <mergeCell ref="AB413:AD413"/>
    <mergeCell ref="B412:D412"/>
    <mergeCell ref="F412:I412"/>
    <mergeCell ref="J412:L412"/>
    <mergeCell ref="M412:O412"/>
    <mergeCell ref="P412:T412"/>
    <mergeCell ref="U412:W412"/>
    <mergeCell ref="X412:AA412"/>
    <mergeCell ref="AB412:AD412"/>
    <mergeCell ref="B413:D413"/>
    <mergeCell ref="F411:I411"/>
    <mergeCell ref="J411:L411"/>
    <mergeCell ref="M411:O411"/>
    <mergeCell ref="P411:T411"/>
    <mergeCell ref="U411:W411"/>
    <mergeCell ref="X411:AA411"/>
    <mergeCell ref="AB411:AD411"/>
    <mergeCell ref="B410:D410"/>
    <mergeCell ref="F410:I410"/>
    <mergeCell ref="J410:L410"/>
    <mergeCell ref="M410:O410"/>
    <mergeCell ref="P410:T410"/>
    <mergeCell ref="U410:W410"/>
    <mergeCell ref="X410:AA410"/>
    <mergeCell ref="AB410:AD410"/>
    <mergeCell ref="B411:D411"/>
    <mergeCell ref="F417:I417"/>
    <mergeCell ref="J417:L417"/>
    <mergeCell ref="M417:O417"/>
    <mergeCell ref="P417:T417"/>
    <mergeCell ref="U417:W417"/>
    <mergeCell ref="X417:AA417"/>
    <mergeCell ref="AB417:AD417"/>
    <mergeCell ref="B416:D416"/>
    <mergeCell ref="F416:I416"/>
    <mergeCell ref="J416:L416"/>
    <mergeCell ref="M416:O416"/>
    <mergeCell ref="P416:T416"/>
    <mergeCell ref="U416:W416"/>
    <mergeCell ref="X416:AA416"/>
    <mergeCell ref="AB416:AD416"/>
    <mergeCell ref="B417:D417"/>
    <mergeCell ref="F415:I415"/>
    <mergeCell ref="J415:L415"/>
    <mergeCell ref="M415:O415"/>
    <mergeCell ref="P415:T415"/>
    <mergeCell ref="U415:W415"/>
    <mergeCell ref="X415:AA415"/>
    <mergeCell ref="AB415:AD415"/>
    <mergeCell ref="B414:D414"/>
    <mergeCell ref="F414:I414"/>
    <mergeCell ref="J414:L414"/>
    <mergeCell ref="M414:O414"/>
    <mergeCell ref="P414:T414"/>
    <mergeCell ref="U414:W414"/>
    <mergeCell ref="X414:AA414"/>
    <mergeCell ref="AB414:AD414"/>
    <mergeCell ref="B415:D415"/>
    <mergeCell ref="F421:I421"/>
    <mergeCell ref="J421:L421"/>
    <mergeCell ref="M421:O421"/>
    <mergeCell ref="P421:T421"/>
    <mergeCell ref="U421:W421"/>
    <mergeCell ref="X421:AA421"/>
    <mergeCell ref="AB421:AD421"/>
    <mergeCell ref="B420:D420"/>
    <mergeCell ref="F420:I420"/>
    <mergeCell ref="J420:L420"/>
    <mergeCell ref="M420:O420"/>
    <mergeCell ref="P420:T420"/>
    <mergeCell ref="U420:W420"/>
    <mergeCell ref="X420:AA420"/>
    <mergeCell ref="AB420:AD420"/>
    <mergeCell ref="B421:D421"/>
    <mergeCell ref="F419:I419"/>
    <mergeCell ref="J419:L419"/>
    <mergeCell ref="M419:O419"/>
    <mergeCell ref="P419:T419"/>
    <mergeCell ref="U419:W419"/>
    <mergeCell ref="X419:AA419"/>
    <mergeCell ref="AB419:AD419"/>
    <mergeCell ref="B418:D418"/>
    <mergeCell ref="F418:I418"/>
    <mergeCell ref="J418:L418"/>
    <mergeCell ref="M418:O418"/>
    <mergeCell ref="P418:T418"/>
    <mergeCell ref="U418:W418"/>
    <mergeCell ref="X418:AA418"/>
    <mergeCell ref="AB418:AD418"/>
    <mergeCell ref="B419:D419"/>
    <mergeCell ref="F425:I425"/>
    <mergeCell ref="J425:L425"/>
    <mergeCell ref="M425:O425"/>
    <mergeCell ref="P425:T425"/>
    <mergeCell ref="U425:W425"/>
    <mergeCell ref="X425:AA425"/>
    <mergeCell ref="AB425:AD425"/>
    <mergeCell ref="B424:D424"/>
    <mergeCell ref="F424:I424"/>
    <mergeCell ref="J424:L424"/>
    <mergeCell ref="M424:O424"/>
    <mergeCell ref="P424:T424"/>
    <mergeCell ref="U424:W424"/>
    <mergeCell ref="X424:AA424"/>
    <mergeCell ref="AB424:AD424"/>
    <mergeCell ref="B425:D425"/>
    <mergeCell ref="F423:I423"/>
    <mergeCell ref="J423:L423"/>
    <mergeCell ref="M423:O423"/>
    <mergeCell ref="P423:T423"/>
    <mergeCell ref="U423:W423"/>
    <mergeCell ref="X423:AA423"/>
    <mergeCell ref="AB423:AD423"/>
    <mergeCell ref="B422:D422"/>
    <mergeCell ref="F422:I422"/>
    <mergeCell ref="J422:L422"/>
    <mergeCell ref="M422:O422"/>
    <mergeCell ref="P422:T422"/>
    <mergeCell ref="U422:W422"/>
    <mergeCell ref="X422:AA422"/>
    <mergeCell ref="AB422:AD422"/>
    <mergeCell ref="B423:D423"/>
    <mergeCell ref="F429:I429"/>
    <mergeCell ref="J429:L429"/>
    <mergeCell ref="M429:O429"/>
    <mergeCell ref="P429:T429"/>
    <mergeCell ref="U429:W429"/>
    <mergeCell ref="X429:AA429"/>
    <mergeCell ref="AB429:AD429"/>
    <mergeCell ref="B428:D428"/>
    <mergeCell ref="F428:I428"/>
    <mergeCell ref="J428:L428"/>
    <mergeCell ref="M428:O428"/>
    <mergeCell ref="P428:T428"/>
    <mergeCell ref="U428:W428"/>
    <mergeCell ref="X428:AA428"/>
    <mergeCell ref="AB428:AD428"/>
    <mergeCell ref="B429:D429"/>
    <mergeCell ref="F427:I427"/>
    <mergeCell ref="J427:L427"/>
    <mergeCell ref="M427:O427"/>
    <mergeCell ref="P427:T427"/>
    <mergeCell ref="U427:W427"/>
    <mergeCell ref="X427:AA427"/>
    <mergeCell ref="AB427:AD427"/>
    <mergeCell ref="B426:D426"/>
    <mergeCell ref="F426:I426"/>
    <mergeCell ref="J426:L426"/>
    <mergeCell ref="M426:O426"/>
    <mergeCell ref="P426:T426"/>
    <mergeCell ref="U426:W426"/>
    <mergeCell ref="X426:AA426"/>
    <mergeCell ref="AB426:AD426"/>
    <mergeCell ref="B427:D427"/>
    <mergeCell ref="F433:I433"/>
    <mergeCell ref="J433:L433"/>
    <mergeCell ref="M433:O433"/>
    <mergeCell ref="P433:T433"/>
    <mergeCell ref="U433:W433"/>
    <mergeCell ref="X433:AA433"/>
    <mergeCell ref="AB433:AD433"/>
    <mergeCell ref="B432:D432"/>
    <mergeCell ref="F432:I432"/>
    <mergeCell ref="J432:L432"/>
    <mergeCell ref="M432:O432"/>
    <mergeCell ref="P432:T432"/>
    <mergeCell ref="U432:W432"/>
    <mergeCell ref="X432:AA432"/>
    <mergeCell ref="AB432:AD432"/>
    <mergeCell ref="B433:D433"/>
    <mergeCell ref="F431:I431"/>
    <mergeCell ref="J431:L431"/>
    <mergeCell ref="M431:O431"/>
    <mergeCell ref="P431:T431"/>
    <mergeCell ref="U431:W431"/>
    <mergeCell ref="X431:AA431"/>
    <mergeCell ref="AB431:AD431"/>
    <mergeCell ref="B430:D430"/>
    <mergeCell ref="F430:I430"/>
    <mergeCell ref="J430:L430"/>
    <mergeCell ref="M430:O430"/>
    <mergeCell ref="P430:T430"/>
    <mergeCell ref="U430:W430"/>
    <mergeCell ref="X430:AA430"/>
    <mergeCell ref="AB430:AD430"/>
    <mergeCell ref="B431:D431"/>
    <mergeCell ref="F437:I437"/>
    <mergeCell ref="J437:L437"/>
    <mergeCell ref="M437:O437"/>
    <mergeCell ref="P437:T437"/>
    <mergeCell ref="U437:W437"/>
    <mergeCell ref="X437:AA437"/>
    <mergeCell ref="AB437:AD437"/>
    <mergeCell ref="B436:D436"/>
    <mergeCell ref="F436:I436"/>
    <mergeCell ref="J436:L436"/>
    <mergeCell ref="M436:O436"/>
    <mergeCell ref="P436:T436"/>
    <mergeCell ref="U436:W436"/>
    <mergeCell ref="X436:AA436"/>
    <mergeCell ref="AB436:AD436"/>
    <mergeCell ref="B437:D437"/>
    <mergeCell ref="F435:I435"/>
    <mergeCell ref="J435:L435"/>
    <mergeCell ref="M435:O435"/>
    <mergeCell ref="P435:T435"/>
    <mergeCell ref="U435:W435"/>
    <mergeCell ref="X435:AA435"/>
    <mergeCell ref="AB435:AD435"/>
    <mergeCell ref="B434:D434"/>
    <mergeCell ref="F434:I434"/>
    <mergeCell ref="J434:L434"/>
    <mergeCell ref="M434:O434"/>
    <mergeCell ref="P434:T434"/>
    <mergeCell ref="U434:W434"/>
    <mergeCell ref="X434:AA434"/>
    <mergeCell ref="AB434:AD434"/>
    <mergeCell ref="B435:D435"/>
    <mergeCell ref="F441:I441"/>
    <mergeCell ref="J441:L441"/>
    <mergeCell ref="M441:O441"/>
    <mergeCell ref="P441:T441"/>
    <mergeCell ref="U441:W441"/>
    <mergeCell ref="X441:AA441"/>
    <mergeCell ref="AB441:AD441"/>
    <mergeCell ref="B440:D440"/>
    <mergeCell ref="F440:I440"/>
    <mergeCell ref="J440:L440"/>
    <mergeCell ref="M440:O440"/>
    <mergeCell ref="P440:T440"/>
    <mergeCell ref="U440:W440"/>
    <mergeCell ref="X440:AA440"/>
    <mergeCell ref="AB440:AD440"/>
    <mergeCell ref="B441:D441"/>
    <mergeCell ref="F439:I439"/>
    <mergeCell ref="J439:L439"/>
    <mergeCell ref="M439:O439"/>
    <mergeCell ref="P439:T439"/>
    <mergeCell ref="U439:W439"/>
    <mergeCell ref="X439:AA439"/>
    <mergeCell ref="AB439:AD439"/>
    <mergeCell ref="B438:D438"/>
    <mergeCell ref="F438:I438"/>
    <mergeCell ref="J438:L438"/>
    <mergeCell ref="M438:O438"/>
    <mergeCell ref="P438:T438"/>
    <mergeCell ref="U438:W438"/>
    <mergeCell ref="X438:AA438"/>
    <mergeCell ref="AB438:AD438"/>
    <mergeCell ref="B439:D439"/>
    <mergeCell ref="F445:I445"/>
    <mergeCell ref="J445:L445"/>
    <mergeCell ref="M445:O445"/>
    <mergeCell ref="P445:T445"/>
    <mergeCell ref="U445:W445"/>
    <mergeCell ref="X445:AA445"/>
    <mergeCell ref="AB445:AD445"/>
    <mergeCell ref="B444:D444"/>
    <mergeCell ref="F444:I444"/>
    <mergeCell ref="J444:L444"/>
    <mergeCell ref="M444:O444"/>
    <mergeCell ref="P444:T444"/>
    <mergeCell ref="U444:W444"/>
    <mergeCell ref="X444:AA444"/>
    <mergeCell ref="AB444:AD444"/>
    <mergeCell ref="B445:D445"/>
    <mergeCell ref="F443:I443"/>
    <mergeCell ref="J443:L443"/>
    <mergeCell ref="M443:O443"/>
    <mergeCell ref="P443:T443"/>
    <mergeCell ref="U443:W443"/>
    <mergeCell ref="X443:AA443"/>
    <mergeCell ref="AB443:AD443"/>
    <mergeCell ref="B442:D442"/>
    <mergeCell ref="F442:I442"/>
    <mergeCell ref="J442:L442"/>
    <mergeCell ref="M442:O442"/>
    <mergeCell ref="P442:T442"/>
    <mergeCell ref="U442:W442"/>
    <mergeCell ref="X442:AA442"/>
    <mergeCell ref="AB442:AD442"/>
    <mergeCell ref="B443:D443"/>
    <mergeCell ref="F449:I449"/>
    <mergeCell ref="J449:L449"/>
    <mergeCell ref="M449:O449"/>
    <mergeCell ref="P449:T449"/>
    <mergeCell ref="U449:W449"/>
    <mergeCell ref="X449:AA449"/>
    <mergeCell ref="AB449:AD449"/>
    <mergeCell ref="B448:D448"/>
    <mergeCell ref="F448:I448"/>
    <mergeCell ref="J448:L448"/>
    <mergeCell ref="M448:O448"/>
    <mergeCell ref="P448:T448"/>
    <mergeCell ref="U448:W448"/>
    <mergeCell ref="X448:AA448"/>
    <mergeCell ref="AB448:AD448"/>
    <mergeCell ref="B449:D449"/>
    <mergeCell ref="F447:I447"/>
    <mergeCell ref="J447:L447"/>
    <mergeCell ref="M447:O447"/>
    <mergeCell ref="P447:T447"/>
    <mergeCell ref="U447:W447"/>
    <mergeCell ref="X447:AA447"/>
    <mergeCell ref="AB447:AD447"/>
    <mergeCell ref="B446:D446"/>
    <mergeCell ref="F446:I446"/>
    <mergeCell ref="J446:L446"/>
    <mergeCell ref="M446:O446"/>
    <mergeCell ref="P446:T446"/>
    <mergeCell ref="U446:W446"/>
    <mergeCell ref="X446:AA446"/>
    <mergeCell ref="AB446:AD446"/>
    <mergeCell ref="B447:D447"/>
    <mergeCell ref="F453:I453"/>
    <mergeCell ref="J453:L453"/>
    <mergeCell ref="M453:O453"/>
    <mergeCell ref="P453:T453"/>
    <mergeCell ref="U453:W453"/>
    <mergeCell ref="X453:AA453"/>
    <mergeCell ref="AB453:AD453"/>
    <mergeCell ref="B452:D452"/>
    <mergeCell ref="F452:I452"/>
    <mergeCell ref="J452:L452"/>
    <mergeCell ref="M452:O452"/>
    <mergeCell ref="P452:T452"/>
    <mergeCell ref="U452:W452"/>
    <mergeCell ref="X452:AA452"/>
    <mergeCell ref="AB452:AD452"/>
    <mergeCell ref="B453:D453"/>
    <mergeCell ref="F451:I451"/>
    <mergeCell ref="J451:L451"/>
    <mergeCell ref="M451:O451"/>
    <mergeCell ref="P451:T451"/>
    <mergeCell ref="U451:W451"/>
    <mergeCell ref="X451:AA451"/>
    <mergeCell ref="AB451:AD451"/>
    <mergeCell ref="B450:D450"/>
    <mergeCell ref="F450:I450"/>
    <mergeCell ref="J450:L450"/>
    <mergeCell ref="M450:O450"/>
    <mergeCell ref="P450:T450"/>
    <mergeCell ref="U450:W450"/>
    <mergeCell ref="X450:AA450"/>
    <mergeCell ref="AB450:AD450"/>
    <mergeCell ref="B451:D451"/>
    <mergeCell ref="F457:I457"/>
    <mergeCell ref="J457:L457"/>
    <mergeCell ref="M457:O457"/>
    <mergeCell ref="P457:T457"/>
    <mergeCell ref="U457:W457"/>
    <mergeCell ref="X457:AA457"/>
    <mergeCell ref="AB457:AD457"/>
    <mergeCell ref="B456:D456"/>
    <mergeCell ref="F456:I456"/>
    <mergeCell ref="J456:L456"/>
    <mergeCell ref="M456:O456"/>
    <mergeCell ref="P456:T456"/>
    <mergeCell ref="U456:W456"/>
    <mergeCell ref="X456:AA456"/>
    <mergeCell ref="AB456:AD456"/>
    <mergeCell ref="B457:D457"/>
    <mergeCell ref="F455:I455"/>
    <mergeCell ref="J455:L455"/>
    <mergeCell ref="M455:O455"/>
    <mergeCell ref="P455:T455"/>
    <mergeCell ref="U455:W455"/>
    <mergeCell ref="X455:AA455"/>
    <mergeCell ref="AB455:AD455"/>
    <mergeCell ref="B454:D454"/>
    <mergeCell ref="F454:I454"/>
    <mergeCell ref="J454:L454"/>
    <mergeCell ref="M454:O454"/>
    <mergeCell ref="P454:T454"/>
    <mergeCell ref="U454:W454"/>
    <mergeCell ref="X454:AA454"/>
    <mergeCell ref="AB454:AD454"/>
    <mergeCell ref="B455:D455"/>
    <mergeCell ref="F461:I461"/>
    <mergeCell ref="J461:L461"/>
    <mergeCell ref="M461:O461"/>
    <mergeCell ref="P461:T461"/>
    <mergeCell ref="U461:W461"/>
    <mergeCell ref="X461:AA461"/>
    <mergeCell ref="AB461:AD461"/>
    <mergeCell ref="B460:D460"/>
    <mergeCell ref="F460:I460"/>
    <mergeCell ref="J460:L460"/>
    <mergeCell ref="M460:O460"/>
    <mergeCell ref="P460:T460"/>
    <mergeCell ref="U460:W460"/>
    <mergeCell ref="X460:AA460"/>
    <mergeCell ref="AB460:AD460"/>
    <mergeCell ref="B461:D461"/>
    <mergeCell ref="F459:I459"/>
    <mergeCell ref="J459:L459"/>
    <mergeCell ref="M459:O459"/>
    <mergeCell ref="P459:T459"/>
    <mergeCell ref="U459:W459"/>
    <mergeCell ref="X459:AA459"/>
    <mergeCell ref="AB459:AD459"/>
    <mergeCell ref="B458:D458"/>
    <mergeCell ref="F458:I458"/>
    <mergeCell ref="J458:L458"/>
    <mergeCell ref="M458:O458"/>
    <mergeCell ref="P458:T458"/>
    <mergeCell ref="U458:W458"/>
    <mergeCell ref="X458:AA458"/>
    <mergeCell ref="AB458:AD458"/>
    <mergeCell ref="B459:D459"/>
    <mergeCell ref="F465:I465"/>
    <mergeCell ref="J465:L465"/>
    <mergeCell ref="M465:O465"/>
    <mergeCell ref="P465:T465"/>
    <mergeCell ref="U465:W465"/>
    <mergeCell ref="X465:AA465"/>
    <mergeCell ref="AB465:AD465"/>
    <mergeCell ref="B464:D464"/>
    <mergeCell ref="F464:I464"/>
    <mergeCell ref="J464:L464"/>
    <mergeCell ref="M464:O464"/>
    <mergeCell ref="P464:T464"/>
    <mergeCell ref="U464:W464"/>
    <mergeCell ref="X464:AA464"/>
    <mergeCell ref="AB464:AD464"/>
    <mergeCell ref="B465:D465"/>
    <mergeCell ref="F463:I463"/>
    <mergeCell ref="J463:L463"/>
    <mergeCell ref="M463:O463"/>
    <mergeCell ref="P463:T463"/>
    <mergeCell ref="U463:W463"/>
    <mergeCell ref="X463:AA463"/>
    <mergeCell ref="AB463:AD463"/>
    <mergeCell ref="B462:D462"/>
    <mergeCell ref="F462:I462"/>
    <mergeCell ref="J462:L462"/>
    <mergeCell ref="M462:O462"/>
    <mergeCell ref="P462:T462"/>
    <mergeCell ref="U462:W462"/>
    <mergeCell ref="X462:AA462"/>
    <mergeCell ref="AB462:AD462"/>
    <mergeCell ref="B463:D463"/>
    <mergeCell ref="F469:I469"/>
    <mergeCell ref="J469:L469"/>
    <mergeCell ref="M469:O469"/>
    <mergeCell ref="P469:T469"/>
    <mergeCell ref="U469:W469"/>
    <mergeCell ref="X469:AA469"/>
    <mergeCell ref="AB469:AD469"/>
    <mergeCell ref="B468:D468"/>
    <mergeCell ref="F468:I468"/>
    <mergeCell ref="J468:L468"/>
    <mergeCell ref="M468:O468"/>
    <mergeCell ref="P468:T468"/>
    <mergeCell ref="U468:W468"/>
    <mergeCell ref="X468:AA468"/>
    <mergeCell ref="AB468:AD468"/>
    <mergeCell ref="B469:D469"/>
    <mergeCell ref="F467:I467"/>
    <mergeCell ref="J467:L467"/>
    <mergeCell ref="M467:O467"/>
    <mergeCell ref="P467:T467"/>
    <mergeCell ref="U467:W467"/>
    <mergeCell ref="X467:AA467"/>
    <mergeCell ref="AB467:AD467"/>
    <mergeCell ref="B466:D466"/>
    <mergeCell ref="F466:I466"/>
    <mergeCell ref="J466:L466"/>
    <mergeCell ref="M466:O466"/>
    <mergeCell ref="P466:T466"/>
    <mergeCell ref="U466:W466"/>
    <mergeCell ref="X466:AA466"/>
    <mergeCell ref="AB466:AD466"/>
    <mergeCell ref="B467:D467"/>
    <mergeCell ref="F473:I473"/>
    <mergeCell ref="J473:L473"/>
    <mergeCell ref="M473:O473"/>
    <mergeCell ref="P473:T473"/>
    <mergeCell ref="U473:W473"/>
    <mergeCell ref="X473:AA473"/>
    <mergeCell ref="AB473:AD473"/>
    <mergeCell ref="B472:D472"/>
    <mergeCell ref="F472:I472"/>
    <mergeCell ref="J472:L472"/>
    <mergeCell ref="M472:O472"/>
    <mergeCell ref="P472:T472"/>
    <mergeCell ref="U472:W472"/>
    <mergeCell ref="X472:AA472"/>
    <mergeCell ref="AB472:AD472"/>
    <mergeCell ref="B473:D473"/>
    <mergeCell ref="F471:I471"/>
    <mergeCell ref="J471:L471"/>
    <mergeCell ref="M471:O471"/>
    <mergeCell ref="P471:T471"/>
    <mergeCell ref="U471:W471"/>
    <mergeCell ref="X471:AA471"/>
    <mergeCell ref="AB471:AD471"/>
    <mergeCell ref="B470:D470"/>
    <mergeCell ref="F470:I470"/>
    <mergeCell ref="J470:L470"/>
    <mergeCell ref="M470:O470"/>
    <mergeCell ref="P470:T470"/>
    <mergeCell ref="U470:W470"/>
    <mergeCell ref="X470:AA470"/>
    <mergeCell ref="AB470:AD470"/>
    <mergeCell ref="B471:D471"/>
    <mergeCell ref="F477:I477"/>
    <mergeCell ref="J477:L477"/>
    <mergeCell ref="M477:O477"/>
    <mergeCell ref="P477:T477"/>
    <mergeCell ref="U477:W477"/>
    <mergeCell ref="X477:AA477"/>
    <mergeCell ref="AB477:AD477"/>
    <mergeCell ref="B476:D476"/>
    <mergeCell ref="F476:I476"/>
    <mergeCell ref="J476:L476"/>
    <mergeCell ref="M476:O476"/>
    <mergeCell ref="P476:T476"/>
    <mergeCell ref="U476:W476"/>
    <mergeCell ref="X476:AA476"/>
    <mergeCell ref="AB476:AD476"/>
    <mergeCell ref="B477:D477"/>
    <mergeCell ref="F475:I475"/>
    <mergeCell ref="J475:L475"/>
    <mergeCell ref="M475:O475"/>
    <mergeCell ref="P475:T475"/>
    <mergeCell ref="U475:W475"/>
    <mergeCell ref="X475:AA475"/>
    <mergeCell ref="AB475:AD475"/>
    <mergeCell ref="B474:D474"/>
    <mergeCell ref="F474:I474"/>
    <mergeCell ref="J474:L474"/>
    <mergeCell ref="M474:O474"/>
    <mergeCell ref="P474:T474"/>
    <mergeCell ref="U474:W474"/>
    <mergeCell ref="X474:AA474"/>
    <mergeCell ref="AB474:AD474"/>
    <mergeCell ref="B475:D475"/>
    <mergeCell ref="F481:I481"/>
    <mergeCell ref="J481:L481"/>
    <mergeCell ref="M481:O481"/>
    <mergeCell ref="P481:T481"/>
    <mergeCell ref="U481:W481"/>
    <mergeCell ref="X481:AA481"/>
    <mergeCell ref="AB481:AD481"/>
    <mergeCell ref="B480:D480"/>
    <mergeCell ref="F480:I480"/>
    <mergeCell ref="J480:L480"/>
    <mergeCell ref="M480:O480"/>
    <mergeCell ref="P480:T480"/>
    <mergeCell ref="U480:W480"/>
    <mergeCell ref="X480:AA480"/>
    <mergeCell ref="AB480:AD480"/>
    <mergeCell ref="B481:D481"/>
    <mergeCell ref="F479:I479"/>
    <mergeCell ref="J479:L479"/>
    <mergeCell ref="M479:O479"/>
    <mergeCell ref="P479:T479"/>
    <mergeCell ref="U479:W479"/>
    <mergeCell ref="X479:AA479"/>
    <mergeCell ref="AB479:AD479"/>
    <mergeCell ref="B478:D478"/>
    <mergeCell ref="F478:I478"/>
    <mergeCell ref="J478:L478"/>
    <mergeCell ref="M478:O478"/>
    <mergeCell ref="P478:T478"/>
    <mergeCell ref="U478:W478"/>
    <mergeCell ref="X478:AA478"/>
    <mergeCell ref="AB478:AD478"/>
    <mergeCell ref="B479:D479"/>
    <mergeCell ref="F485:I485"/>
    <mergeCell ref="J485:L485"/>
    <mergeCell ref="M485:O485"/>
    <mergeCell ref="P485:T485"/>
    <mergeCell ref="U485:W485"/>
    <mergeCell ref="X485:AA485"/>
    <mergeCell ref="AB485:AD485"/>
    <mergeCell ref="B484:D484"/>
    <mergeCell ref="F484:I484"/>
    <mergeCell ref="J484:L484"/>
    <mergeCell ref="M484:O484"/>
    <mergeCell ref="P484:T484"/>
    <mergeCell ref="U484:W484"/>
    <mergeCell ref="X484:AA484"/>
    <mergeCell ref="AB484:AD484"/>
    <mergeCell ref="B485:D485"/>
    <mergeCell ref="F483:I483"/>
    <mergeCell ref="J483:L483"/>
    <mergeCell ref="M483:O483"/>
    <mergeCell ref="P483:T483"/>
    <mergeCell ref="U483:W483"/>
    <mergeCell ref="X483:AA483"/>
    <mergeCell ref="AB483:AD483"/>
    <mergeCell ref="B482:D482"/>
    <mergeCell ref="F482:I482"/>
    <mergeCell ref="J482:L482"/>
    <mergeCell ref="M482:O482"/>
    <mergeCell ref="P482:T482"/>
    <mergeCell ref="U482:W482"/>
    <mergeCell ref="X482:AA482"/>
    <mergeCell ref="AB482:AD482"/>
    <mergeCell ref="B483:D483"/>
    <mergeCell ref="F489:I489"/>
    <mergeCell ref="J489:L489"/>
    <mergeCell ref="M489:O489"/>
    <mergeCell ref="P489:T489"/>
    <mergeCell ref="U489:W489"/>
    <mergeCell ref="X489:AA489"/>
    <mergeCell ref="AB489:AD489"/>
    <mergeCell ref="B488:D488"/>
    <mergeCell ref="F488:I488"/>
    <mergeCell ref="J488:L488"/>
    <mergeCell ref="M488:O488"/>
    <mergeCell ref="P488:T488"/>
    <mergeCell ref="U488:W488"/>
    <mergeCell ref="X488:AA488"/>
    <mergeCell ref="AB488:AD488"/>
    <mergeCell ref="B489:D489"/>
    <mergeCell ref="F487:I487"/>
    <mergeCell ref="J487:L487"/>
    <mergeCell ref="M487:O487"/>
    <mergeCell ref="P487:T487"/>
    <mergeCell ref="U487:W487"/>
    <mergeCell ref="X487:AA487"/>
    <mergeCell ref="AB487:AD487"/>
    <mergeCell ref="B486:D486"/>
    <mergeCell ref="F486:I486"/>
    <mergeCell ref="J486:L486"/>
    <mergeCell ref="M486:O486"/>
    <mergeCell ref="P486:T486"/>
    <mergeCell ref="U486:W486"/>
    <mergeCell ref="X486:AA486"/>
    <mergeCell ref="AB486:AD486"/>
    <mergeCell ref="B487:D487"/>
    <mergeCell ref="F493:I493"/>
    <mergeCell ref="J493:L493"/>
    <mergeCell ref="M493:O493"/>
    <mergeCell ref="P493:T493"/>
    <mergeCell ref="U493:W493"/>
    <mergeCell ref="X493:AA493"/>
    <mergeCell ref="AB493:AD493"/>
    <mergeCell ref="B492:D492"/>
    <mergeCell ref="F492:I492"/>
    <mergeCell ref="J492:L492"/>
    <mergeCell ref="M492:O492"/>
    <mergeCell ref="P492:T492"/>
    <mergeCell ref="U492:W492"/>
    <mergeCell ref="X492:AA492"/>
    <mergeCell ref="AB492:AD492"/>
    <mergeCell ref="B493:D493"/>
    <mergeCell ref="F491:I491"/>
    <mergeCell ref="J491:L491"/>
    <mergeCell ref="M491:O491"/>
    <mergeCell ref="P491:T491"/>
    <mergeCell ref="U491:W491"/>
    <mergeCell ref="X491:AA491"/>
    <mergeCell ref="AB491:AD491"/>
    <mergeCell ref="B490:D490"/>
    <mergeCell ref="F490:I490"/>
    <mergeCell ref="J490:L490"/>
    <mergeCell ref="M490:O490"/>
    <mergeCell ref="P490:T490"/>
    <mergeCell ref="U490:W490"/>
    <mergeCell ref="X490:AA490"/>
    <mergeCell ref="AB490:AD490"/>
    <mergeCell ref="B491:D491"/>
    <mergeCell ref="F497:I497"/>
    <mergeCell ref="J497:L497"/>
    <mergeCell ref="M497:O497"/>
    <mergeCell ref="P497:T497"/>
    <mergeCell ref="U497:W497"/>
    <mergeCell ref="X497:AA497"/>
    <mergeCell ref="AB497:AD497"/>
    <mergeCell ref="B496:D496"/>
    <mergeCell ref="F496:I496"/>
    <mergeCell ref="J496:L496"/>
    <mergeCell ref="M496:O496"/>
    <mergeCell ref="P496:T496"/>
    <mergeCell ref="U496:W496"/>
    <mergeCell ref="X496:AA496"/>
    <mergeCell ref="AB496:AD496"/>
    <mergeCell ref="B497:D497"/>
    <mergeCell ref="F495:I495"/>
    <mergeCell ref="J495:L495"/>
    <mergeCell ref="M495:O495"/>
    <mergeCell ref="P495:T495"/>
    <mergeCell ref="U495:W495"/>
    <mergeCell ref="X495:AA495"/>
    <mergeCell ref="AB495:AD495"/>
    <mergeCell ref="B494:D494"/>
    <mergeCell ref="F494:I494"/>
    <mergeCell ref="J494:L494"/>
    <mergeCell ref="M494:O494"/>
    <mergeCell ref="P494:T494"/>
    <mergeCell ref="U494:W494"/>
    <mergeCell ref="X494:AA494"/>
    <mergeCell ref="AB494:AD494"/>
    <mergeCell ref="B495:D495"/>
    <mergeCell ref="F501:I501"/>
    <mergeCell ref="J501:L501"/>
    <mergeCell ref="M501:O501"/>
    <mergeCell ref="P501:T501"/>
    <mergeCell ref="U501:W501"/>
    <mergeCell ref="X501:AA501"/>
    <mergeCell ref="AB501:AD501"/>
    <mergeCell ref="B500:D500"/>
    <mergeCell ref="F500:I500"/>
    <mergeCell ref="J500:L500"/>
    <mergeCell ref="M500:O500"/>
    <mergeCell ref="P500:T500"/>
    <mergeCell ref="U500:W500"/>
    <mergeCell ref="X500:AA500"/>
    <mergeCell ref="AB500:AD500"/>
    <mergeCell ref="B501:D501"/>
    <mergeCell ref="F499:I499"/>
    <mergeCell ref="J499:L499"/>
    <mergeCell ref="M499:O499"/>
    <mergeCell ref="P499:T499"/>
    <mergeCell ref="U499:W499"/>
    <mergeCell ref="X499:AA499"/>
    <mergeCell ref="AB499:AD499"/>
    <mergeCell ref="B498:D498"/>
    <mergeCell ref="F498:I498"/>
    <mergeCell ref="J498:L498"/>
    <mergeCell ref="M498:O498"/>
    <mergeCell ref="P498:T498"/>
    <mergeCell ref="U498:W498"/>
    <mergeCell ref="X498:AA498"/>
    <mergeCell ref="AB498:AD498"/>
    <mergeCell ref="B499:D499"/>
    <mergeCell ref="F505:I505"/>
    <mergeCell ref="J505:L505"/>
    <mergeCell ref="M505:O505"/>
    <mergeCell ref="P505:T505"/>
    <mergeCell ref="U505:W505"/>
    <mergeCell ref="X505:AA505"/>
    <mergeCell ref="AB505:AD505"/>
    <mergeCell ref="B504:D504"/>
    <mergeCell ref="F504:I504"/>
    <mergeCell ref="J504:L504"/>
    <mergeCell ref="M504:O504"/>
    <mergeCell ref="P504:T504"/>
    <mergeCell ref="U504:W504"/>
    <mergeCell ref="X504:AA504"/>
    <mergeCell ref="AB504:AD504"/>
    <mergeCell ref="B505:D505"/>
    <mergeCell ref="F503:I503"/>
    <mergeCell ref="J503:L503"/>
    <mergeCell ref="M503:O503"/>
    <mergeCell ref="P503:T503"/>
    <mergeCell ref="U503:W503"/>
    <mergeCell ref="X503:AA503"/>
    <mergeCell ref="AB503:AD503"/>
    <mergeCell ref="B502:D502"/>
    <mergeCell ref="F502:I502"/>
    <mergeCell ref="J502:L502"/>
    <mergeCell ref="M502:O502"/>
    <mergeCell ref="P502:T502"/>
    <mergeCell ref="U502:W502"/>
    <mergeCell ref="X502:AA502"/>
    <mergeCell ref="AB502:AD502"/>
    <mergeCell ref="B503:D503"/>
    <mergeCell ref="F509:I509"/>
    <mergeCell ref="J509:L509"/>
    <mergeCell ref="M509:O509"/>
    <mergeCell ref="P509:T509"/>
    <mergeCell ref="U509:W509"/>
    <mergeCell ref="X509:AA509"/>
    <mergeCell ref="AB509:AD509"/>
    <mergeCell ref="B508:D508"/>
    <mergeCell ref="F508:I508"/>
    <mergeCell ref="J508:L508"/>
    <mergeCell ref="M508:O508"/>
    <mergeCell ref="P508:T508"/>
    <mergeCell ref="U508:W508"/>
    <mergeCell ref="X508:AA508"/>
    <mergeCell ref="AB508:AD508"/>
    <mergeCell ref="B509:D509"/>
    <mergeCell ref="F507:I507"/>
    <mergeCell ref="J507:L507"/>
    <mergeCell ref="M507:O507"/>
    <mergeCell ref="P507:T507"/>
    <mergeCell ref="U507:W507"/>
    <mergeCell ref="X507:AA507"/>
    <mergeCell ref="AB507:AD507"/>
    <mergeCell ref="B506:D506"/>
    <mergeCell ref="F506:I506"/>
    <mergeCell ref="J506:L506"/>
    <mergeCell ref="M506:O506"/>
    <mergeCell ref="P506:T506"/>
    <mergeCell ref="U506:W506"/>
    <mergeCell ref="X506:AA506"/>
    <mergeCell ref="AB506:AD506"/>
    <mergeCell ref="B507:D507"/>
    <mergeCell ref="F513:I513"/>
    <mergeCell ref="J513:L513"/>
    <mergeCell ref="M513:O513"/>
    <mergeCell ref="P513:T513"/>
    <mergeCell ref="U513:W513"/>
    <mergeCell ref="X513:AA513"/>
    <mergeCell ref="AB513:AD513"/>
    <mergeCell ref="B512:D512"/>
    <mergeCell ref="F512:I512"/>
    <mergeCell ref="J512:L512"/>
    <mergeCell ref="M512:O512"/>
    <mergeCell ref="P512:T512"/>
    <mergeCell ref="U512:W512"/>
    <mergeCell ref="X512:AA512"/>
    <mergeCell ref="AB512:AD512"/>
    <mergeCell ref="B513:D513"/>
    <mergeCell ref="F511:I511"/>
    <mergeCell ref="J511:L511"/>
    <mergeCell ref="M511:O511"/>
    <mergeCell ref="P511:T511"/>
    <mergeCell ref="U511:W511"/>
    <mergeCell ref="X511:AA511"/>
    <mergeCell ref="AB511:AD511"/>
    <mergeCell ref="B510:D510"/>
    <mergeCell ref="F510:I510"/>
    <mergeCell ref="J510:L510"/>
    <mergeCell ref="M510:O510"/>
    <mergeCell ref="P510:T510"/>
    <mergeCell ref="U510:W510"/>
    <mergeCell ref="X510:AA510"/>
    <mergeCell ref="AB510:AD510"/>
    <mergeCell ref="B511:D511"/>
    <mergeCell ref="F517:I517"/>
    <mergeCell ref="J517:L517"/>
    <mergeCell ref="M517:O517"/>
    <mergeCell ref="P517:T517"/>
    <mergeCell ref="U517:W517"/>
    <mergeCell ref="X517:AA517"/>
    <mergeCell ref="AB517:AD517"/>
    <mergeCell ref="B516:D516"/>
    <mergeCell ref="F516:I516"/>
    <mergeCell ref="J516:L516"/>
    <mergeCell ref="M516:O516"/>
    <mergeCell ref="P516:T516"/>
    <mergeCell ref="U516:W516"/>
    <mergeCell ref="X516:AA516"/>
    <mergeCell ref="AB516:AD516"/>
    <mergeCell ref="B517:D517"/>
    <mergeCell ref="F515:I515"/>
    <mergeCell ref="J515:L515"/>
    <mergeCell ref="M515:O515"/>
    <mergeCell ref="P515:T515"/>
    <mergeCell ref="U515:W515"/>
    <mergeCell ref="X515:AA515"/>
    <mergeCell ref="AB515:AD515"/>
    <mergeCell ref="B514:D514"/>
    <mergeCell ref="F514:I514"/>
    <mergeCell ref="J514:L514"/>
    <mergeCell ref="M514:O514"/>
    <mergeCell ref="P514:T514"/>
    <mergeCell ref="U514:W514"/>
    <mergeCell ref="X514:AA514"/>
    <mergeCell ref="AB514:AD514"/>
    <mergeCell ref="B515:D515"/>
    <mergeCell ref="F521:I521"/>
    <mergeCell ref="J521:L521"/>
    <mergeCell ref="M521:O521"/>
    <mergeCell ref="P521:T521"/>
    <mergeCell ref="U521:W521"/>
    <mergeCell ref="X521:AA521"/>
    <mergeCell ref="AB521:AD521"/>
    <mergeCell ref="B520:D520"/>
    <mergeCell ref="F520:I520"/>
    <mergeCell ref="J520:L520"/>
    <mergeCell ref="M520:O520"/>
    <mergeCell ref="P520:T520"/>
    <mergeCell ref="U520:W520"/>
    <mergeCell ref="X520:AA520"/>
    <mergeCell ref="AB520:AD520"/>
    <mergeCell ref="B521:D521"/>
    <mergeCell ref="F519:I519"/>
    <mergeCell ref="J519:L519"/>
    <mergeCell ref="M519:O519"/>
    <mergeCell ref="P519:T519"/>
    <mergeCell ref="U519:W519"/>
    <mergeCell ref="X519:AA519"/>
    <mergeCell ref="AB519:AD519"/>
    <mergeCell ref="B518:D518"/>
    <mergeCell ref="F518:I518"/>
    <mergeCell ref="J518:L518"/>
    <mergeCell ref="M518:O518"/>
    <mergeCell ref="P518:T518"/>
    <mergeCell ref="U518:W518"/>
    <mergeCell ref="X518:AA518"/>
    <mergeCell ref="AB518:AD518"/>
    <mergeCell ref="B519:D519"/>
    <mergeCell ref="F525:I525"/>
    <mergeCell ref="J525:L525"/>
    <mergeCell ref="M525:O525"/>
    <mergeCell ref="P525:T525"/>
    <mergeCell ref="U525:W525"/>
    <mergeCell ref="X525:AA525"/>
    <mergeCell ref="AB525:AD525"/>
    <mergeCell ref="B524:D524"/>
    <mergeCell ref="F524:I524"/>
    <mergeCell ref="J524:L524"/>
    <mergeCell ref="M524:O524"/>
    <mergeCell ref="P524:T524"/>
    <mergeCell ref="U524:W524"/>
    <mergeCell ref="X524:AA524"/>
    <mergeCell ref="AB524:AD524"/>
    <mergeCell ref="B525:D525"/>
    <mergeCell ref="F523:I523"/>
    <mergeCell ref="J523:L523"/>
    <mergeCell ref="M523:O523"/>
    <mergeCell ref="P523:T523"/>
    <mergeCell ref="U523:W523"/>
    <mergeCell ref="X523:AA523"/>
    <mergeCell ref="AB523:AD523"/>
    <mergeCell ref="B522:D522"/>
    <mergeCell ref="F522:I522"/>
    <mergeCell ref="J522:L522"/>
    <mergeCell ref="M522:O522"/>
    <mergeCell ref="P522:T522"/>
    <mergeCell ref="U522:W522"/>
    <mergeCell ref="X522:AA522"/>
    <mergeCell ref="AB522:AD522"/>
    <mergeCell ref="B523:D523"/>
    <mergeCell ref="F529:I529"/>
    <mergeCell ref="J529:L529"/>
    <mergeCell ref="M529:O529"/>
    <mergeCell ref="P529:T529"/>
    <mergeCell ref="U529:W529"/>
    <mergeCell ref="X529:AA529"/>
    <mergeCell ref="AB529:AD529"/>
    <mergeCell ref="B528:D528"/>
    <mergeCell ref="F528:I528"/>
    <mergeCell ref="J528:L528"/>
    <mergeCell ref="M528:O528"/>
    <mergeCell ref="P528:T528"/>
    <mergeCell ref="U528:W528"/>
    <mergeCell ref="X528:AA528"/>
    <mergeCell ref="AB528:AD528"/>
    <mergeCell ref="B529:D529"/>
    <mergeCell ref="F527:I527"/>
    <mergeCell ref="J527:L527"/>
    <mergeCell ref="M527:O527"/>
    <mergeCell ref="P527:T527"/>
    <mergeCell ref="U527:W527"/>
    <mergeCell ref="X527:AA527"/>
    <mergeCell ref="AB527:AD527"/>
    <mergeCell ref="B526:D526"/>
    <mergeCell ref="F526:I526"/>
    <mergeCell ref="J526:L526"/>
    <mergeCell ref="M526:O526"/>
    <mergeCell ref="P526:T526"/>
    <mergeCell ref="U526:W526"/>
    <mergeCell ref="X526:AA526"/>
    <mergeCell ref="AB526:AD526"/>
    <mergeCell ref="B527:D527"/>
    <mergeCell ref="F533:I533"/>
    <mergeCell ref="J533:L533"/>
    <mergeCell ref="M533:O533"/>
    <mergeCell ref="P533:T533"/>
    <mergeCell ref="U533:W533"/>
    <mergeCell ref="X533:AA533"/>
    <mergeCell ref="AB533:AD533"/>
    <mergeCell ref="B532:D532"/>
    <mergeCell ref="F532:I532"/>
    <mergeCell ref="J532:L532"/>
    <mergeCell ref="M532:O532"/>
    <mergeCell ref="P532:T532"/>
    <mergeCell ref="U532:W532"/>
    <mergeCell ref="X532:AA532"/>
    <mergeCell ref="AB532:AD532"/>
    <mergeCell ref="B533:D533"/>
    <mergeCell ref="F531:I531"/>
    <mergeCell ref="J531:L531"/>
    <mergeCell ref="M531:O531"/>
    <mergeCell ref="P531:T531"/>
    <mergeCell ref="U531:W531"/>
    <mergeCell ref="X531:AA531"/>
    <mergeCell ref="AB531:AD531"/>
    <mergeCell ref="B530:D530"/>
    <mergeCell ref="F530:I530"/>
    <mergeCell ref="J530:L530"/>
    <mergeCell ref="M530:O530"/>
    <mergeCell ref="P530:T530"/>
    <mergeCell ref="U530:W530"/>
    <mergeCell ref="X530:AA530"/>
    <mergeCell ref="AB530:AD530"/>
    <mergeCell ref="B531:D531"/>
    <mergeCell ref="F537:I537"/>
    <mergeCell ref="J537:L537"/>
    <mergeCell ref="M537:O537"/>
    <mergeCell ref="P537:T537"/>
    <mergeCell ref="U537:W537"/>
    <mergeCell ref="X537:AA537"/>
    <mergeCell ref="AB537:AD537"/>
    <mergeCell ref="B536:D536"/>
    <mergeCell ref="F536:I536"/>
    <mergeCell ref="J536:L536"/>
    <mergeCell ref="M536:O536"/>
    <mergeCell ref="P536:T536"/>
    <mergeCell ref="U536:W536"/>
    <mergeCell ref="X536:AA536"/>
    <mergeCell ref="AB536:AD536"/>
    <mergeCell ref="B537:D537"/>
    <mergeCell ref="F535:I535"/>
    <mergeCell ref="J535:L535"/>
    <mergeCell ref="M535:O535"/>
    <mergeCell ref="P535:T535"/>
    <mergeCell ref="U535:W535"/>
    <mergeCell ref="X535:AA535"/>
    <mergeCell ref="AB535:AD535"/>
    <mergeCell ref="B534:D534"/>
    <mergeCell ref="F534:I534"/>
    <mergeCell ref="J534:L534"/>
    <mergeCell ref="M534:O534"/>
    <mergeCell ref="P534:T534"/>
    <mergeCell ref="U534:W534"/>
    <mergeCell ref="X534:AA534"/>
    <mergeCell ref="AB534:AD534"/>
    <mergeCell ref="B535:D535"/>
    <mergeCell ref="F541:I541"/>
    <mergeCell ref="J541:L541"/>
    <mergeCell ref="M541:O541"/>
    <mergeCell ref="P541:T541"/>
    <mergeCell ref="U541:W541"/>
    <mergeCell ref="X541:AA541"/>
    <mergeCell ref="AB541:AD541"/>
    <mergeCell ref="B540:D540"/>
    <mergeCell ref="F540:I540"/>
    <mergeCell ref="J540:L540"/>
    <mergeCell ref="M540:O540"/>
    <mergeCell ref="P540:T540"/>
    <mergeCell ref="U540:W540"/>
    <mergeCell ref="X540:AA540"/>
    <mergeCell ref="AB540:AD540"/>
    <mergeCell ref="B541:D541"/>
    <mergeCell ref="F539:I539"/>
    <mergeCell ref="J539:L539"/>
    <mergeCell ref="M539:O539"/>
    <mergeCell ref="P539:T539"/>
    <mergeCell ref="U539:W539"/>
    <mergeCell ref="X539:AA539"/>
    <mergeCell ref="AB539:AD539"/>
    <mergeCell ref="B538:D538"/>
    <mergeCell ref="F538:I538"/>
    <mergeCell ref="J538:L538"/>
    <mergeCell ref="M538:O538"/>
    <mergeCell ref="P538:T538"/>
    <mergeCell ref="U538:W538"/>
    <mergeCell ref="X538:AA538"/>
    <mergeCell ref="AB538:AD538"/>
    <mergeCell ref="B539:D539"/>
    <mergeCell ref="F545:I545"/>
    <mergeCell ref="J545:L545"/>
    <mergeCell ref="M545:O545"/>
    <mergeCell ref="P545:T545"/>
    <mergeCell ref="U545:W545"/>
    <mergeCell ref="X545:AA545"/>
    <mergeCell ref="AB545:AD545"/>
    <mergeCell ref="B544:D544"/>
    <mergeCell ref="F544:I544"/>
    <mergeCell ref="J544:L544"/>
    <mergeCell ref="M544:O544"/>
    <mergeCell ref="P544:T544"/>
    <mergeCell ref="U544:W544"/>
    <mergeCell ref="X544:AA544"/>
    <mergeCell ref="AB544:AD544"/>
    <mergeCell ref="B545:D545"/>
    <mergeCell ref="F543:I543"/>
    <mergeCell ref="J543:L543"/>
    <mergeCell ref="M543:O543"/>
    <mergeCell ref="P543:T543"/>
    <mergeCell ref="U543:W543"/>
    <mergeCell ref="X543:AA543"/>
    <mergeCell ref="AB543:AD543"/>
    <mergeCell ref="B542:D542"/>
    <mergeCell ref="F542:I542"/>
    <mergeCell ref="J542:L542"/>
    <mergeCell ref="M542:O542"/>
    <mergeCell ref="P542:T542"/>
    <mergeCell ref="U542:W542"/>
    <mergeCell ref="X542:AA542"/>
    <mergeCell ref="AB542:AD542"/>
    <mergeCell ref="B543:D543"/>
    <mergeCell ref="F549:I549"/>
    <mergeCell ref="J549:L549"/>
    <mergeCell ref="M549:O549"/>
    <mergeCell ref="P549:T549"/>
    <mergeCell ref="U549:W549"/>
    <mergeCell ref="X549:AA549"/>
    <mergeCell ref="AB549:AD549"/>
    <mergeCell ref="B548:D548"/>
    <mergeCell ref="F548:I548"/>
    <mergeCell ref="J548:L548"/>
    <mergeCell ref="M548:O548"/>
    <mergeCell ref="P548:T548"/>
    <mergeCell ref="U548:W548"/>
    <mergeCell ref="X548:AA548"/>
    <mergeCell ref="AB548:AD548"/>
    <mergeCell ref="B549:D549"/>
    <mergeCell ref="F547:I547"/>
    <mergeCell ref="J547:L547"/>
    <mergeCell ref="M547:O547"/>
    <mergeCell ref="P547:T547"/>
    <mergeCell ref="U547:W547"/>
    <mergeCell ref="X547:AA547"/>
    <mergeCell ref="AB547:AD547"/>
    <mergeCell ref="B546:D546"/>
    <mergeCell ref="F546:I546"/>
    <mergeCell ref="J546:L546"/>
    <mergeCell ref="M546:O546"/>
    <mergeCell ref="P546:T546"/>
    <mergeCell ref="U546:W546"/>
    <mergeCell ref="X546:AA546"/>
    <mergeCell ref="AB546:AD546"/>
    <mergeCell ref="B547:D547"/>
    <mergeCell ref="F553:I553"/>
    <mergeCell ref="J553:L553"/>
    <mergeCell ref="M553:O553"/>
    <mergeCell ref="P553:T553"/>
    <mergeCell ref="U553:W553"/>
    <mergeCell ref="X553:AA553"/>
    <mergeCell ref="AB553:AD553"/>
    <mergeCell ref="B552:D552"/>
    <mergeCell ref="F552:I552"/>
    <mergeCell ref="J552:L552"/>
    <mergeCell ref="M552:O552"/>
    <mergeCell ref="P552:T552"/>
    <mergeCell ref="U552:W552"/>
    <mergeCell ref="X552:AA552"/>
    <mergeCell ref="AB552:AD552"/>
    <mergeCell ref="B553:D553"/>
    <mergeCell ref="F551:I551"/>
    <mergeCell ref="J551:L551"/>
    <mergeCell ref="M551:O551"/>
    <mergeCell ref="P551:T551"/>
    <mergeCell ref="U551:W551"/>
    <mergeCell ref="X551:AA551"/>
    <mergeCell ref="AB551:AD551"/>
    <mergeCell ref="B550:D550"/>
    <mergeCell ref="F550:I550"/>
    <mergeCell ref="J550:L550"/>
    <mergeCell ref="M550:O550"/>
    <mergeCell ref="P550:T550"/>
    <mergeCell ref="U550:W550"/>
    <mergeCell ref="X550:AA550"/>
    <mergeCell ref="AB550:AD550"/>
    <mergeCell ref="B551:D551"/>
    <mergeCell ref="F557:I557"/>
    <mergeCell ref="J557:L557"/>
    <mergeCell ref="M557:O557"/>
    <mergeCell ref="P557:T557"/>
    <mergeCell ref="U557:W557"/>
    <mergeCell ref="X557:AA557"/>
    <mergeCell ref="AB557:AD557"/>
    <mergeCell ref="B556:D556"/>
    <mergeCell ref="F556:I556"/>
    <mergeCell ref="J556:L556"/>
    <mergeCell ref="M556:O556"/>
    <mergeCell ref="P556:T556"/>
    <mergeCell ref="U556:W556"/>
    <mergeCell ref="X556:AA556"/>
    <mergeCell ref="AB556:AD556"/>
    <mergeCell ref="B557:D557"/>
    <mergeCell ref="F555:I555"/>
    <mergeCell ref="J555:L555"/>
    <mergeCell ref="M555:O555"/>
    <mergeCell ref="P555:T555"/>
    <mergeCell ref="U555:W555"/>
    <mergeCell ref="X555:AA555"/>
    <mergeCell ref="AB555:AD555"/>
    <mergeCell ref="B554:D554"/>
    <mergeCell ref="F554:I554"/>
    <mergeCell ref="J554:L554"/>
    <mergeCell ref="M554:O554"/>
    <mergeCell ref="P554:T554"/>
    <mergeCell ref="U554:W554"/>
    <mergeCell ref="X554:AA554"/>
    <mergeCell ref="AB554:AD554"/>
    <mergeCell ref="B555:D555"/>
    <mergeCell ref="F561:I561"/>
    <mergeCell ref="J561:L561"/>
    <mergeCell ref="M561:O561"/>
    <mergeCell ref="P561:T561"/>
    <mergeCell ref="U561:W561"/>
    <mergeCell ref="X561:AA561"/>
    <mergeCell ref="AB561:AD561"/>
    <mergeCell ref="B560:D560"/>
    <mergeCell ref="F560:I560"/>
    <mergeCell ref="J560:L560"/>
    <mergeCell ref="M560:O560"/>
    <mergeCell ref="P560:T560"/>
    <mergeCell ref="U560:W560"/>
    <mergeCell ref="X560:AA560"/>
    <mergeCell ref="AB560:AD560"/>
    <mergeCell ref="B561:D561"/>
    <mergeCell ref="F559:I559"/>
    <mergeCell ref="J559:L559"/>
    <mergeCell ref="M559:O559"/>
    <mergeCell ref="P559:T559"/>
    <mergeCell ref="U559:W559"/>
    <mergeCell ref="X559:AA559"/>
    <mergeCell ref="AB559:AD559"/>
    <mergeCell ref="B558:D558"/>
    <mergeCell ref="F558:I558"/>
    <mergeCell ref="J558:L558"/>
    <mergeCell ref="M558:O558"/>
    <mergeCell ref="P558:T558"/>
    <mergeCell ref="U558:W558"/>
    <mergeCell ref="X558:AA558"/>
    <mergeCell ref="AB558:AD558"/>
    <mergeCell ref="B559:D559"/>
    <mergeCell ref="F565:I565"/>
    <mergeCell ref="J565:L565"/>
    <mergeCell ref="M565:O565"/>
    <mergeCell ref="P565:T565"/>
    <mergeCell ref="U565:W565"/>
    <mergeCell ref="X565:AA565"/>
    <mergeCell ref="AB565:AD565"/>
    <mergeCell ref="B564:D564"/>
    <mergeCell ref="F564:I564"/>
    <mergeCell ref="J564:L564"/>
    <mergeCell ref="M564:O564"/>
    <mergeCell ref="P564:T564"/>
    <mergeCell ref="U564:W564"/>
    <mergeCell ref="X564:AA564"/>
    <mergeCell ref="AB564:AD564"/>
    <mergeCell ref="B565:D565"/>
    <mergeCell ref="F563:I563"/>
    <mergeCell ref="J563:L563"/>
    <mergeCell ref="M563:O563"/>
    <mergeCell ref="P563:T563"/>
    <mergeCell ref="U563:W563"/>
    <mergeCell ref="X563:AA563"/>
    <mergeCell ref="AB563:AD563"/>
    <mergeCell ref="B562:D562"/>
    <mergeCell ref="F562:I562"/>
    <mergeCell ref="J562:L562"/>
    <mergeCell ref="M562:O562"/>
    <mergeCell ref="P562:T562"/>
    <mergeCell ref="U562:W562"/>
    <mergeCell ref="X562:AA562"/>
    <mergeCell ref="AB562:AD562"/>
    <mergeCell ref="B563:D563"/>
    <mergeCell ref="F569:I569"/>
    <mergeCell ref="J569:L569"/>
    <mergeCell ref="M569:O569"/>
    <mergeCell ref="P569:T569"/>
    <mergeCell ref="U569:W569"/>
    <mergeCell ref="X569:AA569"/>
    <mergeCell ref="AB569:AD569"/>
    <mergeCell ref="B568:D568"/>
    <mergeCell ref="F568:I568"/>
    <mergeCell ref="J568:L568"/>
    <mergeCell ref="M568:O568"/>
    <mergeCell ref="P568:T568"/>
    <mergeCell ref="U568:W568"/>
    <mergeCell ref="X568:AA568"/>
    <mergeCell ref="AB568:AD568"/>
    <mergeCell ref="B569:D569"/>
    <mergeCell ref="F567:I567"/>
    <mergeCell ref="J567:L567"/>
    <mergeCell ref="M567:O567"/>
    <mergeCell ref="P567:T567"/>
    <mergeCell ref="U567:W567"/>
    <mergeCell ref="X567:AA567"/>
    <mergeCell ref="AB567:AD567"/>
    <mergeCell ref="B566:D566"/>
    <mergeCell ref="F566:I566"/>
    <mergeCell ref="J566:L566"/>
    <mergeCell ref="M566:O566"/>
    <mergeCell ref="P566:T566"/>
    <mergeCell ref="U566:W566"/>
    <mergeCell ref="X566:AA566"/>
    <mergeCell ref="AB566:AD566"/>
    <mergeCell ref="B567:D567"/>
    <mergeCell ref="F573:I573"/>
    <mergeCell ref="J573:L573"/>
    <mergeCell ref="M573:O573"/>
    <mergeCell ref="P573:T573"/>
    <mergeCell ref="U573:W573"/>
    <mergeCell ref="X573:AA573"/>
    <mergeCell ref="AB573:AD573"/>
    <mergeCell ref="B572:D572"/>
    <mergeCell ref="F572:I572"/>
    <mergeCell ref="J572:L572"/>
    <mergeCell ref="M572:O572"/>
    <mergeCell ref="P572:T572"/>
    <mergeCell ref="U572:W572"/>
    <mergeCell ref="X572:AA572"/>
    <mergeCell ref="AB572:AD572"/>
    <mergeCell ref="B573:D573"/>
    <mergeCell ref="F571:I571"/>
    <mergeCell ref="J571:L571"/>
    <mergeCell ref="M571:O571"/>
    <mergeCell ref="P571:T571"/>
    <mergeCell ref="U571:W571"/>
    <mergeCell ref="X571:AA571"/>
    <mergeCell ref="AB571:AD571"/>
    <mergeCell ref="B570:D570"/>
    <mergeCell ref="F570:I570"/>
    <mergeCell ref="J570:L570"/>
    <mergeCell ref="M570:O570"/>
    <mergeCell ref="P570:T570"/>
    <mergeCell ref="U570:W570"/>
    <mergeCell ref="X570:AA570"/>
    <mergeCell ref="AB570:AD570"/>
    <mergeCell ref="B571:D571"/>
    <mergeCell ref="F577:I577"/>
    <mergeCell ref="J577:L577"/>
    <mergeCell ref="M577:O577"/>
    <mergeCell ref="P577:T577"/>
    <mergeCell ref="U577:W577"/>
    <mergeCell ref="X577:AA577"/>
    <mergeCell ref="AB577:AD577"/>
    <mergeCell ref="B576:D576"/>
    <mergeCell ref="F576:I576"/>
    <mergeCell ref="J576:L576"/>
    <mergeCell ref="M576:O576"/>
    <mergeCell ref="P576:T576"/>
    <mergeCell ref="U576:W576"/>
    <mergeCell ref="X576:AA576"/>
    <mergeCell ref="AB576:AD576"/>
    <mergeCell ref="B577:D577"/>
    <mergeCell ref="F575:I575"/>
    <mergeCell ref="J575:L575"/>
    <mergeCell ref="M575:O575"/>
    <mergeCell ref="P575:T575"/>
    <mergeCell ref="U575:W575"/>
    <mergeCell ref="X575:AA575"/>
    <mergeCell ref="AB575:AD575"/>
    <mergeCell ref="B574:D574"/>
    <mergeCell ref="F574:I574"/>
    <mergeCell ref="J574:L574"/>
    <mergeCell ref="M574:O574"/>
    <mergeCell ref="P574:T574"/>
    <mergeCell ref="U574:W574"/>
    <mergeCell ref="X574:AA574"/>
    <mergeCell ref="AB574:AD574"/>
    <mergeCell ref="B575:D575"/>
    <mergeCell ref="F581:I581"/>
    <mergeCell ref="J581:L581"/>
    <mergeCell ref="M581:O581"/>
    <mergeCell ref="P581:T581"/>
    <mergeCell ref="U581:W581"/>
    <mergeCell ref="X581:AA581"/>
    <mergeCell ref="AB581:AD581"/>
    <mergeCell ref="B580:D580"/>
    <mergeCell ref="F580:I580"/>
    <mergeCell ref="J580:L580"/>
    <mergeCell ref="M580:O580"/>
    <mergeCell ref="P580:T580"/>
    <mergeCell ref="U580:W580"/>
    <mergeCell ref="X580:AA580"/>
    <mergeCell ref="AB580:AD580"/>
    <mergeCell ref="B581:D581"/>
    <mergeCell ref="F579:I579"/>
    <mergeCell ref="J579:L579"/>
    <mergeCell ref="M579:O579"/>
    <mergeCell ref="P579:T579"/>
    <mergeCell ref="U579:W579"/>
    <mergeCell ref="X579:AA579"/>
    <mergeCell ref="AB579:AD579"/>
    <mergeCell ref="B578:D578"/>
    <mergeCell ref="F578:I578"/>
    <mergeCell ref="J578:L578"/>
    <mergeCell ref="M578:O578"/>
    <mergeCell ref="P578:T578"/>
    <mergeCell ref="U578:W578"/>
    <mergeCell ref="X578:AA578"/>
    <mergeCell ref="AB578:AD578"/>
    <mergeCell ref="B579:D579"/>
    <mergeCell ref="F585:I585"/>
    <mergeCell ref="J585:L585"/>
    <mergeCell ref="M585:O585"/>
    <mergeCell ref="P585:T585"/>
    <mergeCell ref="U585:W585"/>
    <mergeCell ref="X585:AA585"/>
    <mergeCell ref="AB585:AD585"/>
    <mergeCell ref="B584:D584"/>
    <mergeCell ref="F584:I584"/>
    <mergeCell ref="J584:L584"/>
    <mergeCell ref="M584:O584"/>
    <mergeCell ref="P584:T584"/>
    <mergeCell ref="U584:W584"/>
    <mergeCell ref="X584:AA584"/>
    <mergeCell ref="AB584:AD584"/>
    <mergeCell ref="B585:D585"/>
    <mergeCell ref="F583:I583"/>
    <mergeCell ref="J583:L583"/>
    <mergeCell ref="M583:O583"/>
    <mergeCell ref="P583:T583"/>
    <mergeCell ref="U583:W583"/>
    <mergeCell ref="X583:AA583"/>
    <mergeCell ref="AB583:AD583"/>
    <mergeCell ref="B582:D582"/>
    <mergeCell ref="F582:I582"/>
    <mergeCell ref="J582:L582"/>
    <mergeCell ref="M582:O582"/>
    <mergeCell ref="P582:T582"/>
    <mergeCell ref="U582:W582"/>
    <mergeCell ref="X582:AA582"/>
    <mergeCell ref="AB582:AD582"/>
    <mergeCell ref="B583:D583"/>
    <mergeCell ref="F589:I589"/>
    <mergeCell ref="J589:L589"/>
    <mergeCell ref="M589:O589"/>
    <mergeCell ref="P589:T589"/>
    <mergeCell ref="U589:W589"/>
    <mergeCell ref="X589:AA589"/>
    <mergeCell ref="AB589:AD589"/>
    <mergeCell ref="B588:D588"/>
    <mergeCell ref="F588:I588"/>
    <mergeCell ref="J588:L588"/>
    <mergeCell ref="M588:O588"/>
    <mergeCell ref="P588:T588"/>
    <mergeCell ref="U588:W588"/>
    <mergeCell ref="X588:AA588"/>
    <mergeCell ref="AB588:AD588"/>
    <mergeCell ref="B589:D589"/>
    <mergeCell ref="F587:I587"/>
    <mergeCell ref="J587:L587"/>
    <mergeCell ref="M587:O587"/>
    <mergeCell ref="P587:T587"/>
    <mergeCell ref="U587:W587"/>
    <mergeCell ref="X587:AA587"/>
    <mergeCell ref="AB587:AD587"/>
    <mergeCell ref="B586:D586"/>
    <mergeCell ref="F586:I586"/>
    <mergeCell ref="J586:L586"/>
    <mergeCell ref="M586:O586"/>
    <mergeCell ref="P586:T586"/>
    <mergeCell ref="U586:W586"/>
    <mergeCell ref="X586:AA586"/>
    <mergeCell ref="AB586:AD586"/>
    <mergeCell ref="B587:D587"/>
    <mergeCell ref="F593:I593"/>
    <mergeCell ref="J593:L593"/>
    <mergeCell ref="M593:O593"/>
    <mergeCell ref="P593:T593"/>
    <mergeCell ref="U593:W593"/>
    <mergeCell ref="X593:AA593"/>
    <mergeCell ref="AB593:AD593"/>
    <mergeCell ref="B592:D592"/>
    <mergeCell ref="F592:I592"/>
    <mergeCell ref="J592:L592"/>
    <mergeCell ref="M592:O592"/>
    <mergeCell ref="P592:T592"/>
    <mergeCell ref="U592:W592"/>
    <mergeCell ref="X592:AA592"/>
    <mergeCell ref="AB592:AD592"/>
    <mergeCell ref="B593:D593"/>
    <mergeCell ref="F591:I591"/>
    <mergeCell ref="J591:L591"/>
    <mergeCell ref="M591:O591"/>
    <mergeCell ref="P591:T591"/>
    <mergeCell ref="U591:W591"/>
    <mergeCell ref="X591:AA591"/>
    <mergeCell ref="AB591:AD591"/>
    <mergeCell ref="B590:D590"/>
    <mergeCell ref="F590:I590"/>
    <mergeCell ref="J590:L590"/>
    <mergeCell ref="M590:O590"/>
    <mergeCell ref="P590:T590"/>
    <mergeCell ref="U590:W590"/>
    <mergeCell ref="X590:AA590"/>
    <mergeCell ref="AB590:AD590"/>
    <mergeCell ref="B591:D591"/>
    <mergeCell ref="F597:I597"/>
    <mergeCell ref="J597:L597"/>
    <mergeCell ref="M597:O597"/>
    <mergeCell ref="P597:T597"/>
    <mergeCell ref="U597:W597"/>
    <mergeCell ref="X597:AA597"/>
    <mergeCell ref="AB597:AD597"/>
    <mergeCell ref="B596:D596"/>
    <mergeCell ref="F596:I596"/>
    <mergeCell ref="J596:L596"/>
    <mergeCell ref="M596:O596"/>
    <mergeCell ref="P596:T596"/>
    <mergeCell ref="U596:W596"/>
    <mergeCell ref="X596:AA596"/>
    <mergeCell ref="AB596:AD596"/>
    <mergeCell ref="B597:D597"/>
    <mergeCell ref="F595:I595"/>
    <mergeCell ref="J595:L595"/>
    <mergeCell ref="M595:O595"/>
    <mergeCell ref="P595:T595"/>
    <mergeCell ref="U595:W595"/>
    <mergeCell ref="X595:AA595"/>
    <mergeCell ref="AB595:AD595"/>
    <mergeCell ref="B594:D594"/>
    <mergeCell ref="F594:I594"/>
    <mergeCell ref="J594:L594"/>
    <mergeCell ref="M594:O594"/>
    <mergeCell ref="P594:T594"/>
    <mergeCell ref="U594:W594"/>
    <mergeCell ref="X594:AA594"/>
    <mergeCell ref="AB594:AD594"/>
    <mergeCell ref="B595:D595"/>
  </mergeCells>
  <printOptions/>
  <pageMargins left="0.393700787401575" right="0.393700787401575" top="0.393700787401575" bottom="0.643669291338583" header="0.393700787401575" footer="0.393700787401575"/>
  <pageSetup horizontalDpi="300" verticalDpi="300" orientation="landscape"/>
  <headerFooter alignWithMargins="0">
    <oddFooter>&amp;R&amp;"Arial,Regular"&amp;8 Página 
&amp;"-,Regular"&amp;P 
&amp;"-,Regular"de 
&amp;"-,Regular"&amp;N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C16">
      <selection activeCell="G48" sqref="G48"/>
    </sheetView>
  </sheetViews>
  <sheetFormatPr defaultColWidth="11.421875" defaultRowHeight="15"/>
  <cols>
    <col min="1" max="1" width="2.7109375" style="0" customWidth="1"/>
    <col min="2" max="2" width="41.00390625" style="0" customWidth="1"/>
    <col min="3" max="3" width="18.57421875" style="0" customWidth="1"/>
    <col min="4" max="4" width="11.8515625" style="0" bestFit="1" customWidth="1"/>
    <col min="5" max="5" width="18.140625" style="0" bestFit="1" customWidth="1"/>
    <col min="6" max="6" width="9.140625" style="0" customWidth="1"/>
    <col min="7" max="7" width="31.57421875" style="0" customWidth="1"/>
    <col min="8" max="8" width="23.140625" style="0" bestFit="1" customWidth="1"/>
    <col min="9" max="9" width="19.140625" style="0" customWidth="1"/>
    <col min="10" max="10" width="20.00390625" style="0" bestFit="1" customWidth="1"/>
  </cols>
  <sheetData>
    <row r="1" spans="1:8" ht="15">
      <c r="A1" s="41"/>
      <c r="B1" s="336" t="s">
        <v>1206</v>
      </c>
      <c r="C1" s="336"/>
      <c r="D1" s="336"/>
      <c r="E1" s="336"/>
      <c r="F1" s="336"/>
      <c r="G1" s="41"/>
      <c r="H1" s="41"/>
    </row>
    <row r="2" spans="1:8" ht="15">
      <c r="A2" s="41"/>
      <c r="B2" s="41"/>
      <c r="C2" s="41"/>
      <c r="D2" s="41"/>
      <c r="E2" s="41"/>
      <c r="F2" s="41"/>
      <c r="G2" s="41"/>
      <c r="H2" s="41"/>
    </row>
    <row r="3" spans="1:8" ht="15.75" thickBot="1">
      <c r="A3" s="41"/>
      <c r="B3" s="41" t="s">
        <v>1207</v>
      </c>
      <c r="C3" s="42" t="s">
        <v>1208</v>
      </c>
      <c r="D3" s="42"/>
      <c r="E3" s="42"/>
      <c r="F3" s="42"/>
      <c r="G3" s="42"/>
      <c r="H3" s="41"/>
    </row>
    <row r="4" spans="1:8" ht="15.75" thickBot="1">
      <c r="A4" s="41"/>
      <c r="B4" s="41" t="s">
        <v>1209</v>
      </c>
      <c r="C4" s="43"/>
      <c r="D4" s="43"/>
      <c r="E4" s="41"/>
      <c r="F4" s="41"/>
      <c r="G4" s="41"/>
      <c r="H4" s="41"/>
    </row>
    <row r="5" spans="1:8" ht="15">
      <c r="A5" s="41"/>
      <c r="B5" s="41"/>
      <c r="C5" s="41"/>
      <c r="D5" s="41"/>
      <c r="E5" s="41"/>
      <c r="F5" s="41"/>
      <c r="G5" s="41"/>
      <c r="H5" s="41"/>
    </row>
    <row r="6" spans="1:8" ht="15.75" thickBot="1">
      <c r="A6" s="41"/>
      <c r="B6" s="41" t="s">
        <v>1210</v>
      </c>
      <c r="C6" s="42" t="s">
        <v>1211</v>
      </c>
      <c r="D6" s="43"/>
      <c r="E6" s="43"/>
      <c r="F6" s="44"/>
      <c r="G6" s="41"/>
      <c r="H6" s="41"/>
    </row>
    <row r="7" spans="1:8" ht="15.75" thickBot="1">
      <c r="A7" s="41"/>
      <c r="B7" s="41" t="s">
        <v>1212</v>
      </c>
      <c r="C7" s="43"/>
      <c r="D7" s="43"/>
      <c r="E7" s="43"/>
      <c r="F7" s="44"/>
      <c r="G7" s="41"/>
      <c r="H7" s="41"/>
    </row>
    <row r="8" spans="1:8" ht="15.75" thickBot="1">
      <c r="A8" s="41"/>
      <c r="B8" s="41" t="s">
        <v>1213</v>
      </c>
      <c r="C8" s="42" t="s">
        <v>1214</v>
      </c>
      <c r="D8" s="43"/>
      <c r="E8" s="43"/>
      <c r="F8" s="41"/>
      <c r="G8" s="41"/>
      <c r="H8" s="41"/>
    </row>
    <row r="9" spans="1:8" ht="15">
      <c r="A9" s="41"/>
      <c r="B9" s="41"/>
      <c r="C9" s="41"/>
      <c r="D9" s="41"/>
      <c r="E9" s="41"/>
      <c r="F9" s="41"/>
      <c r="G9" s="41"/>
      <c r="H9" s="41"/>
    </row>
    <row r="10" spans="1:8" ht="15">
      <c r="A10" s="41"/>
      <c r="B10" s="41" t="s">
        <v>1215</v>
      </c>
      <c r="C10" s="41"/>
      <c r="D10" s="41"/>
      <c r="E10" s="41"/>
      <c r="F10" s="41"/>
      <c r="G10" s="41"/>
      <c r="H10" s="41"/>
    </row>
    <row r="11" spans="1:8" ht="15.75" thickBot="1">
      <c r="A11" s="41"/>
      <c r="B11" s="41" t="s">
        <v>1216</v>
      </c>
      <c r="C11" s="42" t="s">
        <v>1217</v>
      </c>
      <c r="D11" s="41"/>
      <c r="E11" s="41"/>
      <c r="F11" s="41"/>
      <c r="G11" s="41"/>
      <c r="H11" s="41"/>
    </row>
    <row r="12" spans="1:8" ht="15.75" thickBot="1">
      <c r="A12" s="41"/>
      <c r="B12" s="41" t="s">
        <v>1218</v>
      </c>
      <c r="C12" s="43"/>
      <c r="D12" s="41"/>
      <c r="E12" s="41"/>
      <c r="F12" s="41"/>
      <c r="G12" s="41"/>
      <c r="H12" s="41"/>
    </row>
    <row r="13" spans="1:8" ht="15.75" thickBot="1">
      <c r="A13" s="41"/>
      <c r="B13" s="41" t="s">
        <v>1219</v>
      </c>
      <c r="C13" s="45"/>
      <c r="D13" s="41"/>
      <c r="E13" s="41"/>
      <c r="F13" s="41"/>
      <c r="G13" s="41"/>
      <c r="H13" s="41"/>
    </row>
    <row r="14" spans="1:8" ht="15">
      <c r="A14" s="41"/>
      <c r="B14" s="41"/>
      <c r="C14" s="41"/>
      <c r="D14" s="41"/>
      <c r="E14" s="41"/>
      <c r="F14" s="41"/>
      <c r="G14" s="41"/>
      <c r="H14" s="41"/>
    </row>
    <row r="15" spans="1:8" ht="15.75" thickBot="1">
      <c r="A15" s="41"/>
      <c r="B15" s="41" t="s">
        <v>1220</v>
      </c>
      <c r="C15" s="337">
        <v>130311010004733</v>
      </c>
      <c r="D15" s="337"/>
      <c r="E15" s="337"/>
      <c r="F15" s="41"/>
      <c r="G15" s="41"/>
      <c r="H15" s="41"/>
    </row>
    <row r="16" spans="1:8" ht="15">
      <c r="A16" s="41"/>
      <c r="B16" s="41"/>
      <c r="C16" s="41"/>
      <c r="D16" s="41"/>
      <c r="E16" s="41"/>
      <c r="F16" s="41"/>
      <c r="G16" s="41"/>
      <c r="H16" s="41"/>
    </row>
    <row r="17" spans="1:8" ht="15">
      <c r="A17" s="41"/>
      <c r="B17" s="41" t="s">
        <v>1221</v>
      </c>
      <c r="C17" s="41"/>
      <c r="D17" s="41"/>
      <c r="E17" s="41"/>
      <c r="F17" s="41"/>
      <c r="G17" s="41"/>
      <c r="H17" s="41"/>
    </row>
    <row r="18" spans="1:8" ht="15.75" thickBot="1">
      <c r="A18" s="41"/>
      <c r="B18" s="41" t="s">
        <v>1222</v>
      </c>
      <c r="C18" s="46">
        <v>42094</v>
      </c>
      <c r="D18" s="44"/>
      <c r="E18" s="44"/>
      <c r="F18" s="41"/>
      <c r="G18" s="41"/>
      <c r="H18" s="41"/>
    </row>
    <row r="19" spans="1:9" ht="15.75" thickBot="1">
      <c r="A19" s="41"/>
      <c r="B19" s="41"/>
      <c r="C19" s="41"/>
      <c r="D19" s="41"/>
      <c r="E19" s="41"/>
      <c r="F19" s="41"/>
      <c r="G19" s="41"/>
      <c r="H19" s="177" t="s">
        <v>1260</v>
      </c>
      <c r="I19" s="178" t="s">
        <v>1261</v>
      </c>
    </row>
    <row r="20" spans="1:10" ht="15">
      <c r="A20" s="47"/>
      <c r="B20" s="48" t="s">
        <v>1223</v>
      </c>
      <c r="C20" s="49"/>
      <c r="D20" s="49"/>
      <c r="E20" s="49"/>
      <c r="F20" s="49"/>
      <c r="G20" s="50">
        <f>+'REPNCT005ReporteAuxiliarDet (2'!I576</f>
        <v>53558595680.97</v>
      </c>
      <c r="H20" s="179">
        <v>53595500556.97</v>
      </c>
      <c r="I20" s="180">
        <v>71169930099.47</v>
      </c>
      <c r="J20" s="112"/>
    </row>
    <row r="21" spans="1:10" ht="15">
      <c r="A21" s="51"/>
      <c r="B21" s="44"/>
      <c r="C21" s="44"/>
      <c r="D21" s="44"/>
      <c r="E21" s="44"/>
      <c r="F21" s="44"/>
      <c r="G21" s="52"/>
      <c r="H21" s="196"/>
      <c r="I21" s="101"/>
      <c r="J21" s="137"/>
    </row>
    <row r="22" spans="1:9" ht="15">
      <c r="A22" s="51"/>
      <c r="B22" s="53" t="s">
        <v>1298</v>
      </c>
      <c r="C22" s="44"/>
      <c r="D22" s="44"/>
      <c r="E22" s="44"/>
      <c r="F22" s="44"/>
      <c r="G22" s="52"/>
      <c r="H22" s="196"/>
      <c r="I22" s="101"/>
    </row>
    <row r="23" spans="1:9" ht="15.75" thickBot="1">
      <c r="A23" s="51"/>
      <c r="B23" s="113" t="s">
        <v>1262</v>
      </c>
      <c r="C23" s="113"/>
      <c r="D23" s="113"/>
      <c r="E23" s="113"/>
      <c r="F23" s="54"/>
      <c r="G23" s="52"/>
      <c r="H23" s="196"/>
      <c r="I23" s="101"/>
    </row>
    <row r="24" spans="1:9" ht="77.25" thickBot="1">
      <c r="A24" s="51"/>
      <c r="B24" s="71" t="s">
        <v>1224</v>
      </c>
      <c r="C24" s="63" t="s">
        <v>1225</v>
      </c>
      <c r="D24" s="63" t="s">
        <v>1226</v>
      </c>
      <c r="E24" s="64" t="s">
        <v>1227</v>
      </c>
      <c r="F24" s="44"/>
      <c r="G24" s="52"/>
      <c r="H24" s="196"/>
      <c r="I24" s="101"/>
    </row>
    <row r="25" spans="1:9" ht="15">
      <c r="A25" s="51"/>
      <c r="B25" s="136" t="s">
        <v>1324</v>
      </c>
      <c r="C25" s="136" t="s">
        <v>36</v>
      </c>
      <c r="D25" s="136" t="s">
        <v>28</v>
      </c>
      <c r="E25" s="168">
        <v>0</v>
      </c>
      <c r="F25" s="44"/>
      <c r="G25" s="52"/>
      <c r="H25" s="196"/>
      <c r="I25" s="101"/>
    </row>
    <row r="26" spans="1:9" ht="15">
      <c r="A26" s="51"/>
      <c r="B26" s="136" t="s">
        <v>1324</v>
      </c>
      <c r="C26" s="152" t="s">
        <v>39</v>
      </c>
      <c r="D26" s="152" t="s">
        <v>28</v>
      </c>
      <c r="E26" s="169">
        <v>0</v>
      </c>
      <c r="F26" s="44"/>
      <c r="G26" s="62"/>
      <c r="H26" s="196"/>
      <c r="I26" s="101"/>
    </row>
    <row r="27" spans="1:9" ht="27.75" customHeight="1">
      <c r="A27" s="51"/>
      <c r="B27" s="197" t="s">
        <v>1327</v>
      </c>
      <c r="C27" s="152" t="s">
        <v>259</v>
      </c>
      <c r="D27" s="152" t="s">
        <v>249</v>
      </c>
      <c r="E27" s="127">
        <v>138535310</v>
      </c>
      <c r="F27" s="44"/>
      <c r="G27" s="156"/>
      <c r="H27" s="196"/>
      <c r="I27" s="101"/>
    </row>
    <row r="28" spans="1:9" ht="13.5" customHeight="1">
      <c r="A28" s="51"/>
      <c r="B28" s="152" t="s">
        <v>29</v>
      </c>
      <c r="C28" s="152" t="s">
        <v>201</v>
      </c>
      <c r="D28" s="152" t="s">
        <v>199</v>
      </c>
      <c r="E28" s="128">
        <v>4048993</v>
      </c>
      <c r="F28" s="44"/>
      <c r="G28" s="52"/>
      <c r="H28" s="196"/>
      <c r="I28" s="101"/>
    </row>
    <row r="29" spans="1:9" ht="13.5" customHeight="1">
      <c r="A29" s="51"/>
      <c r="B29" s="152" t="s">
        <v>29</v>
      </c>
      <c r="C29" s="152" t="s">
        <v>211</v>
      </c>
      <c r="D29" s="152" t="s">
        <v>207</v>
      </c>
      <c r="E29" s="128">
        <v>9149486</v>
      </c>
      <c r="F29" s="44"/>
      <c r="G29" s="52"/>
      <c r="H29" s="196"/>
      <c r="I29" s="101"/>
    </row>
    <row r="30" spans="1:9" ht="13.5" customHeight="1">
      <c r="A30" s="51"/>
      <c r="B30" s="152" t="s">
        <v>29</v>
      </c>
      <c r="C30" s="152" t="s">
        <v>242</v>
      </c>
      <c r="D30" s="152" t="s">
        <v>234</v>
      </c>
      <c r="E30" s="127">
        <v>2468769</v>
      </c>
      <c r="F30" s="44"/>
      <c r="G30" s="170"/>
      <c r="H30" s="196"/>
      <c r="I30" s="101"/>
    </row>
    <row r="31" spans="1:9" ht="13.5" customHeight="1">
      <c r="A31" s="51"/>
      <c r="B31" s="152" t="s">
        <v>1326</v>
      </c>
      <c r="C31" s="152" t="s">
        <v>246</v>
      </c>
      <c r="D31" s="152" t="s">
        <v>234</v>
      </c>
      <c r="E31" s="128">
        <v>1737648</v>
      </c>
      <c r="F31" s="44"/>
      <c r="G31" s="52"/>
      <c r="H31" s="196"/>
      <c r="I31" s="101"/>
    </row>
    <row r="32" spans="1:9" ht="13.5" customHeight="1">
      <c r="A32" s="51"/>
      <c r="B32" s="152" t="s">
        <v>29</v>
      </c>
      <c r="C32" s="152" t="s">
        <v>248</v>
      </c>
      <c r="D32" s="152" t="s">
        <v>234</v>
      </c>
      <c r="E32" s="128">
        <v>772751</v>
      </c>
      <c r="F32" s="44"/>
      <c r="G32" s="52"/>
      <c r="H32" s="196"/>
      <c r="I32" s="101"/>
    </row>
    <row r="33" spans="1:9" ht="13.5" customHeight="1">
      <c r="A33" s="51"/>
      <c r="B33" s="152" t="s">
        <v>29</v>
      </c>
      <c r="C33" s="152" t="s">
        <v>261</v>
      </c>
      <c r="D33" s="152" t="s">
        <v>249</v>
      </c>
      <c r="E33" s="127">
        <v>2499750</v>
      </c>
      <c r="F33" s="44"/>
      <c r="G33" s="52"/>
      <c r="H33" s="196"/>
      <c r="I33" s="101"/>
    </row>
    <row r="34" spans="1:9" ht="13.5" customHeight="1">
      <c r="A34" s="51"/>
      <c r="B34" s="152" t="s">
        <v>29</v>
      </c>
      <c r="C34" s="152" t="s">
        <v>263</v>
      </c>
      <c r="D34" s="152" t="s">
        <v>249</v>
      </c>
      <c r="E34" s="127">
        <v>286181</v>
      </c>
      <c r="F34" s="44"/>
      <c r="G34" s="52"/>
      <c r="H34" s="196"/>
      <c r="I34" s="101"/>
    </row>
    <row r="35" spans="1:9" ht="13.5" customHeight="1">
      <c r="A35" s="51"/>
      <c r="B35" s="152" t="s">
        <v>29</v>
      </c>
      <c r="C35" s="152" t="s">
        <v>265</v>
      </c>
      <c r="D35" s="152" t="s">
        <v>249</v>
      </c>
      <c r="E35" s="127">
        <v>33627</v>
      </c>
      <c r="F35" s="44"/>
      <c r="G35" s="52"/>
      <c r="H35" s="196"/>
      <c r="I35" s="101"/>
    </row>
    <row r="36" spans="1:9" ht="13.5" customHeight="1">
      <c r="A36" s="51"/>
      <c r="B36" s="152" t="s">
        <v>29</v>
      </c>
      <c r="C36" s="152" t="s">
        <v>267</v>
      </c>
      <c r="D36" s="152" t="s">
        <v>249</v>
      </c>
      <c r="E36" s="128">
        <v>226116</v>
      </c>
      <c r="F36" s="44"/>
      <c r="G36" s="52"/>
      <c r="H36" s="196"/>
      <c r="I36" s="101"/>
    </row>
    <row r="37" spans="1:9" ht="13.5" customHeight="1">
      <c r="A37" s="51"/>
      <c r="B37" s="152" t="s">
        <v>29</v>
      </c>
      <c r="C37" s="152" t="s">
        <v>269</v>
      </c>
      <c r="D37" s="152" t="s">
        <v>249</v>
      </c>
      <c r="E37" s="127">
        <v>1657397</v>
      </c>
      <c r="F37" s="44"/>
      <c r="G37" s="198"/>
      <c r="H37" s="196"/>
      <c r="I37" s="101"/>
    </row>
    <row r="38" spans="1:9" ht="13.5" customHeight="1">
      <c r="A38" s="51"/>
      <c r="B38" s="152" t="s">
        <v>29</v>
      </c>
      <c r="C38" s="152" t="s">
        <v>271</v>
      </c>
      <c r="D38" s="152" t="s">
        <v>249</v>
      </c>
      <c r="E38" s="127">
        <v>938364</v>
      </c>
      <c r="F38" s="44"/>
      <c r="G38" s="52"/>
      <c r="H38" s="196"/>
      <c r="I38" s="101"/>
    </row>
    <row r="39" spans="1:9" ht="13.5" customHeight="1">
      <c r="A39" s="51"/>
      <c r="B39" s="152" t="s">
        <v>29</v>
      </c>
      <c r="C39" s="152" t="s">
        <v>273</v>
      </c>
      <c r="D39" s="152" t="s">
        <v>249</v>
      </c>
      <c r="E39" s="127">
        <v>827616</v>
      </c>
      <c r="F39" s="44"/>
      <c r="G39" s="52"/>
      <c r="H39" s="196"/>
      <c r="I39" s="101"/>
    </row>
    <row r="40" spans="1:9" ht="13.5" customHeight="1">
      <c r="A40" s="51"/>
      <c r="B40" s="152" t="s">
        <v>29</v>
      </c>
      <c r="C40" s="152" t="s">
        <v>275</v>
      </c>
      <c r="D40" s="152" t="s">
        <v>249</v>
      </c>
      <c r="E40" s="127">
        <v>339325</v>
      </c>
      <c r="F40" s="44"/>
      <c r="G40" s="52"/>
      <c r="H40" s="196"/>
      <c r="I40" s="101"/>
    </row>
    <row r="41" spans="1:9" ht="13.5" customHeight="1">
      <c r="A41" s="51"/>
      <c r="B41" s="152" t="s">
        <v>29</v>
      </c>
      <c r="C41" s="152" t="s">
        <v>277</v>
      </c>
      <c r="D41" s="152" t="s">
        <v>249</v>
      </c>
      <c r="E41" s="127">
        <v>313009.5</v>
      </c>
      <c r="F41" s="44"/>
      <c r="G41" s="52"/>
      <c r="H41" s="196"/>
      <c r="I41" s="101"/>
    </row>
    <row r="42" spans="1:9" ht="13.5" customHeight="1">
      <c r="A42" s="51"/>
      <c r="B42" s="152" t="s">
        <v>29</v>
      </c>
      <c r="C42" s="152" t="s">
        <v>730</v>
      </c>
      <c r="D42" s="152" t="s">
        <v>682</v>
      </c>
      <c r="E42" s="128">
        <v>10451961</v>
      </c>
      <c r="F42" s="44"/>
      <c r="G42" s="52"/>
      <c r="H42" s="196"/>
      <c r="I42" s="101"/>
    </row>
    <row r="43" spans="1:9" ht="13.5" customHeight="1">
      <c r="A43" s="51"/>
      <c r="B43" s="152" t="s">
        <v>29</v>
      </c>
      <c r="C43" s="152" t="s">
        <v>732</v>
      </c>
      <c r="D43" s="152" t="s">
        <v>682</v>
      </c>
      <c r="E43" s="128">
        <v>11937452</v>
      </c>
      <c r="F43" s="44"/>
      <c r="G43" s="52"/>
      <c r="H43" s="196"/>
      <c r="I43" s="101"/>
    </row>
    <row r="44" spans="1:9" ht="13.5" customHeight="1">
      <c r="A44" s="51"/>
      <c r="B44" s="152" t="s">
        <v>1325</v>
      </c>
      <c r="C44" s="152" t="s">
        <v>778</v>
      </c>
      <c r="D44" s="152" t="s">
        <v>772</v>
      </c>
      <c r="E44" s="128">
        <v>7505633</v>
      </c>
      <c r="F44" s="44"/>
      <c r="G44" s="52"/>
      <c r="H44" s="196"/>
      <c r="I44" s="101"/>
    </row>
    <row r="45" spans="1:9" ht="30" customHeight="1">
      <c r="A45" s="51"/>
      <c r="B45" s="197" t="s">
        <v>1323</v>
      </c>
      <c r="C45" s="152" t="s">
        <v>780</v>
      </c>
      <c r="D45" s="152" t="s">
        <v>772</v>
      </c>
      <c r="E45" s="128">
        <v>514018535</v>
      </c>
      <c r="F45" s="44"/>
      <c r="G45" s="170"/>
      <c r="H45" s="196"/>
      <c r="I45" s="101"/>
    </row>
    <row r="46" spans="1:9" ht="13.5" customHeight="1">
      <c r="A46" s="51"/>
      <c r="B46" s="152"/>
      <c r="C46" s="152"/>
      <c r="D46" s="152"/>
      <c r="E46" s="128"/>
      <c r="F46" s="44"/>
      <c r="G46" s="52"/>
      <c r="H46" s="196"/>
      <c r="I46" s="101"/>
    </row>
    <row r="47" spans="1:9" ht="13.5" customHeight="1">
      <c r="A47" s="51"/>
      <c r="B47" s="152"/>
      <c r="C47" s="152"/>
      <c r="D47" s="152"/>
      <c r="E47" s="128"/>
      <c r="F47" s="44"/>
      <c r="G47" s="52"/>
      <c r="H47" s="196"/>
      <c r="I47" s="101"/>
    </row>
    <row r="48" spans="1:9" ht="15">
      <c r="A48" s="51"/>
      <c r="B48" s="55"/>
      <c r="C48" s="55"/>
      <c r="D48" s="56"/>
      <c r="E48" s="129"/>
      <c r="F48" s="44"/>
      <c r="G48" s="57">
        <f>SUM(E25:E48)</f>
        <v>707747923.5</v>
      </c>
      <c r="H48" s="196">
        <v>50129898010.38</v>
      </c>
      <c r="I48" s="100">
        <v>429045696.5</v>
      </c>
    </row>
    <row r="49" spans="1:9" ht="15">
      <c r="A49" s="51"/>
      <c r="B49" s="44"/>
      <c r="C49" s="44"/>
      <c r="D49" s="44"/>
      <c r="E49" s="44"/>
      <c r="F49" s="44"/>
      <c r="G49" s="52"/>
      <c r="H49" s="196"/>
      <c r="I49" s="101"/>
    </row>
    <row r="50" spans="1:9" ht="15">
      <c r="A50" s="51"/>
      <c r="B50" s="53" t="s">
        <v>1264</v>
      </c>
      <c r="C50" s="44"/>
      <c r="D50" s="44"/>
      <c r="E50" s="44"/>
      <c r="F50" s="44"/>
      <c r="G50" s="52"/>
      <c r="H50" s="196"/>
      <c r="I50" s="101"/>
    </row>
    <row r="51" spans="1:9" ht="15.75" thickBot="1">
      <c r="A51" s="51"/>
      <c r="B51" s="113" t="s">
        <v>1263</v>
      </c>
      <c r="C51" s="113"/>
      <c r="D51" s="113"/>
      <c r="E51" s="113"/>
      <c r="F51" s="44"/>
      <c r="G51" s="52"/>
      <c r="H51" s="196"/>
      <c r="I51" s="101"/>
    </row>
    <row r="52" spans="1:9" ht="77.25" thickBot="1">
      <c r="A52" s="51"/>
      <c r="B52" s="71" t="s">
        <v>1224</v>
      </c>
      <c r="C52" s="63" t="s">
        <v>1225</v>
      </c>
      <c r="D52" s="63" t="s">
        <v>1226</v>
      </c>
      <c r="E52" s="64" t="s">
        <v>1227</v>
      </c>
      <c r="F52" s="44"/>
      <c r="G52" s="52"/>
      <c r="H52" s="196"/>
      <c r="I52" s="101"/>
    </row>
    <row r="53" spans="1:9" ht="15">
      <c r="A53" s="51"/>
      <c r="B53" s="28" t="s">
        <v>29</v>
      </c>
      <c r="C53" s="139">
        <v>16215</v>
      </c>
      <c r="D53" s="28" t="s">
        <v>1196</v>
      </c>
      <c r="E53" s="171">
        <v>181244104</v>
      </c>
      <c r="F53" s="44"/>
      <c r="G53" s="52"/>
      <c r="H53" s="196"/>
      <c r="I53" s="101"/>
    </row>
    <row r="54" spans="1:9" ht="15">
      <c r="A54" s="51"/>
      <c r="B54" s="44"/>
      <c r="C54" s="44"/>
      <c r="D54" s="44"/>
      <c r="E54" s="44"/>
      <c r="F54" s="44"/>
      <c r="G54" s="52"/>
      <c r="H54" s="196"/>
      <c r="I54" s="101"/>
    </row>
    <row r="55" spans="1:9" ht="15">
      <c r="A55" s="51"/>
      <c r="B55" s="44"/>
      <c r="C55" s="44"/>
      <c r="D55" s="44"/>
      <c r="E55" s="44"/>
      <c r="F55" s="44"/>
      <c r="G55" s="114">
        <f>-E53</f>
        <v>-181244104</v>
      </c>
      <c r="H55" s="196">
        <v>-102615166699</v>
      </c>
      <c r="I55" s="100">
        <v>-148790552.5</v>
      </c>
    </row>
    <row r="56" spans="1:9" ht="15">
      <c r="A56" s="51"/>
      <c r="B56" s="44"/>
      <c r="C56" s="44"/>
      <c r="D56" s="44"/>
      <c r="E56" s="44"/>
      <c r="F56" s="44"/>
      <c r="G56" s="52"/>
      <c r="H56" s="196"/>
      <c r="I56" s="101"/>
    </row>
    <row r="57" spans="1:9" ht="15">
      <c r="A57" s="51"/>
      <c r="B57" s="44"/>
      <c r="C57" s="44"/>
      <c r="D57" s="44"/>
      <c r="E57" s="44"/>
      <c r="F57" s="44"/>
      <c r="G57" s="52"/>
      <c r="H57" s="196"/>
      <c r="I57" s="101"/>
    </row>
    <row r="58" spans="1:9" ht="15">
      <c r="A58" s="51"/>
      <c r="B58" s="44"/>
      <c r="C58" s="44"/>
      <c r="D58" s="44"/>
      <c r="E58" s="44"/>
      <c r="F58" s="44"/>
      <c r="G58" s="52"/>
      <c r="H58" s="196"/>
      <c r="I58" s="101"/>
    </row>
    <row r="59" spans="1:9" ht="15">
      <c r="A59" s="51"/>
      <c r="B59" s="44"/>
      <c r="C59" s="44"/>
      <c r="D59" s="44"/>
      <c r="E59" s="44"/>
      <c r="F59" s="44"/>
      <c r="G59" s="52"/>
      <c r="H59" s="196"/>
      <c r="I59" s="101"/>
    </row>
    <row r="60" spans="1:9" ht="15">
      <c r="A60" s="51"/>
      <c r="B60" s="44"/>
      <c r="C60" s="44"/>
      <c r="D60" s="44"/>
      <c r="E60" s="44"/>
      <c r="F60" s="44"/>
      <c r="G60" s="52"/>
      <c r="H60" s="196"/>
      <c r="I60" s="101"/>
    </row>
    <row r="61" spans="1:9" ht="29.25" customHeight="1">
      <c r="A61" s="51"/>
      <c r="B61" s="342" t="s">
        <v>1228</v>
      </c>
      <c r="C61" s="342"/>
      <c r="D61" s="342"/>
      <c r="E61" s="342"/>
      <c r="F61" s="44"/>
      <c r="G61" s="52"/>
      <c r="H61" s="196"/>
      <c r="I61" s="101"/>
    </row>
    <row r="62" spans="1:9" ht="15.75" thickBot="1">
      <c r="A62" s="51"/>
      <c r="B62" s="54" t="s">
        <v>1229</v>
      </c>
      <c r="C62" s="54"/>
      <c r="D62" s="54"/>
      <c r="E62" s="54"/>
      <c r="F62" s="54"/>
      <c r="G62" s="58"/>
      <c r="H62" s="196"/>
      <c r="I62" s="101"/>
    </row>
    <row r="63" spans="1:9" ht="64.5" thickBot="1">
      <c r="A63" s="51"/>
      <c r="B63" s="338" t="s">
        <v>1230</v>
      </c>
      <c r="C63" s="339"/>
      <c r="D63" s="63" t="s">
        <v>1231</v>
      </c>
      <c r="E63" s="64" t="s">
        <v>1227</v>
      </c>
      <c r="F63" s="44"/>
      <c r="G63" s="52"/>
      <c r="H63" s="196"/>
      <c r="I63" s="101"/>
    </row>
    <row r="64" spans="1:9" ht="15">
      <c r="A64" s="51"/>
      <c r="B64" s="340" t="s">
        <v>1235</v>
      </c>
      <c r="C64" s="340"/>
      <c r="D64" s="151">
        <v>42089</v>
      </c>
      <c r="E64" s="141">
        <v>71748</v>
      </c>
      <c r="F64" s="44"/>
      <c r="G64" s="52"/>
      <c r="H64" s="196"/>
      <c r="I64" s="101"/>
    </row>
    <row r="65" spans="1:9" ht="15">
      <c r="A65" s="51"/>
      <c r="B65" s="341" t="s">
        <v>1258</v>
      </c>
      <c r="C65" s="341"/>
      <c r="D65" s="130">
        <v>42073</v>
      </c>
      <c r="E65" s="131">
        <v>10892748</v>
      </c>
      <c r="F65" s="44"/>
      <c r="G65" s="52"/>
      <c r="H65" s="196"/>
      <c r="I65" s="101"/>
    </row>
    <row r="66" spans="1:9" ht="15">
      <c r="A66" s="51"/>
      <c r="B66" s="341" t="s">
        <v>1258</v>
      </c>
      <c r="C66" s="341"/>
      <c r="D66" s="132">
        <v>42065</v>
      </c>
      <c r="E66" s="140">
        <v>63163540</v>
      </c>
      <c r="F66" s="44"/>
      <c r="G66" s="52"/>
      <c r="H66" s="196"/>
      <c r="I66" s="101"/>
    </row>
    <row r="67" spans="1:9" ht="15">
      <c r="A67" s="51"/>
      <c r="B67" s="345" t="s">
        <v>1294</v>
      </c>
      <c r="C67" s="345"/>
      <c r="D67" s="167">
        <v>42066</v>
      </c>
      <c r="E67" s="142">
        <v>35000</v>
      </c>
      <c r="F67" s="44"/>
      <c r="G67" s="60"/>
      <c r="H67" s="196"/>
      <c r="I67" s="101"/>
    </row>
    <row r="68" spans="1:9" ht="15">
      <c r="A68" s="51"/>
      <c r="B68" s="345" t="s">
        <v>1295</v>
      </c>
      <c r="C68" s="345"/>
      <c r="D68" s="132">
        <v>42068</v>
      </c>
      <c r="E68" s="143">
        <v>15923314</v>
      </c>
      <c r="F68" s="44"/>
      <c r="G68" s="60"/>
      <c r="H68" s="196"/>
      <c r="I68" s="101"/>
    </row>
    <row r="69" spans="1:9" ht="15">
      <c r="A69" s="51"/>
      <c r="B69" s="341" t="s">
        <v>1258</v>
      </c>
      <c r="C69" s="341"/>
      <c r="D69" s="132">
        <v>42088</v>
      </c>
      <c r="E69" s="144">
        <v>10279618</v>
      </c>
      <c r="F69" s="44"/>
      <c r="G69" s="60"/>
      <c r="H69" s="196"/>
      <c r="I69" s="101"/>
    </row>
    <row r="70" spans="1:9" ht="15">
      <c r="A70" s="51"/>
      <c r="B70" s="345" t="s">
        <v>1296</v>
      </c>
      <c r="C70" s="345"/>
      <c r="D70" s="132">
        <v>42088</v>
      </c>
      <c r="E70" s="146">
        <v>1669245</v>
      </c>
      <c r="F70" s="44"/>
      <c r="G70" s="60"/>
      <c r="H70" s="196"/>
      <c r="I70" s="101"/>
    </row>
    <row r="71" spans="1:9" ht="26.25" customHeight="1">
      <c r="A71" s="51"/>
      <c r="B71" s="343" t="s">
        <v>1295</v>
      </c>
      <c r="C71" s="343"/>
      <c r="D71" s="132">
        <v>42088</v>
      </c>
      <c r="E71" s="147">
        <v>132948077</v>
      </c>
      <c r="F71" s="44"/>
      <c r="G71" s="52"/>
      <c r="H71" s="196"/>
      <c r="I71" s="101"/>
    </row>
    <row r="72" spans="1:9" ht="15">
      <c r="A72" s="51"/>
      <c r="B72" s="343" t="s">
        <v>1295</v>
      </c>
      <c r="C72" s="343"/>
      <c r="D72" s="132">
        <v>42088</v>
      </c>
      <c r="E72" s="138">
        <v>13553349</v>
      </c>
      <c r="F72" s="44"/>
      <c r="G72" s="52"/>
      <c r="H72" s="196"/>
      <c r="I72" s="101"/>
    </row>
    <row r="73" spans="1:9" ht="15">
      <c r="A73" s="51"/>
      <c r="B73" s="343" t="s">
        <v>1295</v>
      </c>
      <c r="C73" s="343"/>
      <c r="D73" s="132">
        <v>42090</v>
      </c>
      <c r="E73" s="149">
        <v>1014071</v>
      </c>
      <c r="F73" s="44"/>
      <c r="G73" s="52"/>
      <c r="H73" s="196"/>
      <c r="I73" s="101"/>
    </row>
    <row r="74" spans="1:9" ht="15">
      <c r="A74" s="51"/>
      <c r="B74" s="348" t="s">
        <v>1297</v>
      </c>
      <c r="C74" s="348"/>
      <c r="D74" s="132">
        <v>42093</v>
      </c>
      <c r="E74" s="149">
        <v>17500</v>
      </c>
      <c r="F74" s="44"/>
      <c r="G74" s="52"/>
      <c r="H74" s="196"/>
      <c r="I74" s="101"/>
    </row>
    <row r="75" spans="1:9" ht="15">
      <c r="A75" s="51"/>
      <c r="B75" s="341" t="s">
        <v>1236</v>
      </c>
      <c r="C75" s="341"/>
      <c r="D75" s="65"/>
      <c r="E75" s="150">
        <v>15.06</v>
      </c>
      <c r="F75" s="44"/>
      <c r="G75" s="52"/>
      <c r="H75" s="196"/>
      <c r="I75" s="101"/>
    </row>
    <row r="76" spans="1:9" ht="31.5" customHeight="1">
      <c r="A76" s="51"/>
      <c r="B76" s="348"/>
      <c r="C76" s="348"/>
      <c r="D76" s="61"/>
      <c r="E76" s="133"/>
      <c r="F76" s="44"/>
      <c r="G76" s="154">
        <f>SUM(E64:E76)</f>
        <v>249568225.06</v>
      </c>
      <c r="H76" s="196">
        <v>399936201</v>
      </c>
      <c r="I76" s="100">
        <v>171471383</v>
      </c>
    </row>
    <row r="77" spans="1:9" ht="15">
      <c r="A77" s="51"/>
      <c r="B77" s="44"/>
      <c r="C77" s="44"/>
      <c r="D77" s="44"/>
      <c r="E77" s="44"/>
      <c r="F77" s="44"/>
      <c r="G77" s="52"/>
      <c r="H77" s="196"/>
      <c r="I77" s="101"/>
    </row>
    <row r="78" spans="1:9" ht="34.5" customHeight="1">
      <c r="A78" s="51"/>
      <c r="B78" s="344" t="s">
        <v>1232</v>
      </c>
      <c r="C78" s="344"/>
      <c r="D78" s="344"/>
      <c r="E78" s="344"/>
      <c r="F78" s="44"/>
      <c r="G78" s="52"/>
      <c r="H78" s="196"/>
      <c r="I78" s="101"/>
    </row>
    <row r="79" spans="1:9" ht="42.75" customHeight="1">
      <c r="A79" s="51"/>
      <c r="B79" s="354" t="s">
        <v>1233</v>
      </c>
      <c r="C79" s="354"/>
      <c r="D79" s="354"/>
      <c r="E79" s="354"/>
      <c r="F79" s="175"/>
      <c r="G79" s="176"/>
      <c r="H79" s="196"/>
      <c r="I79" s="101"/>
    </row>
    <row r="80" spans="1:9" ht="15.75" thickBot="1">
      <c r="A80" s="51"/>
      <c r="B80" s="44"/>
      <c r="C80" s="44"/>
      <c r="D80" s="44"/>
      <c r="E80" s="44"/>
      <c r="F80" s="44"/>
      <c r="G80" s="62"/>
      <c r="H80" s="196"/>
      <c r="I80" s="101"/>
    </row>
    <row r="81" spans="1:9" ht="64.5" thickBot="1">
      <c r="A81" s="51"/>
      <c r="B81" s="338" t="s">
        <v>1230</v>
      </c>
      <c r="C81" s="339"/>
      <c r="D81" s="63" t="s">
        <v>1231</v>
      </c>
      <c r="E81" s="64" t="s">
        <v>1227</v>
      </c>
      <c r="F81" s="44"/>
      <c r="G81" s="52"/>
      <c r="H81" s="196"/>
      <c r="I81" s="101"/>
    </row>
    <row r="82" spans="1:9" ht="33" customHeight="1">
      <c r="A82" s="51"/>
      <c r="B82" s="349" t="s">
        <v>1259</v>
      </c>
      <c r="C82" s="349"/>
      <c r="D82" s="135">
        <v>42073</v>
      </c>
      <c r="E82" s="153">
        <v>505766413.5</v>
      </c>
      <c r="F82" s="44"/>
      <c r="G82" s="52"/>
      <c r="H82" s="196"/>
      <c r="I82" s="101"/>
    </row>
    <row r="83" spans="1:10" ht="48.75" customHeight="1">
      <c r="A83" s="51"/>
      <c r="B83" s="343" t="s">
        <v>1293</v>
      </c>
      <c r="C83" s="343"/>
      <c r="D83" s="59">
        <v>42080</v>
      </c>
      <c r="E83" s="148">
        <v>3434348</v>
      </c>
      <c r="F83" s="44"/>
      <c r="G83" s="52"/>
      <c r="H83" s="196"/>
      <c r="I83" s="101"/>
      <c r="J83" s="137"/>
    </row>
    <row r="84" spans="1:9" ht="15">
      <c r="A84" s="51"/>
      <c r="B84" s="341" t="s">
        <v>1299</v>
      </c>
      <c r="C84" s="341"/>
      <c r="D84" s="132">
        <v>42069</v>
      </c>
      <c r="E84" s="159">
        <v>34503714</v>
      </c>
      <c r="F84" s="44"/>
      <c r="G84" s="52"/>
      <c r="H84" s="196"/>
      <c r="I84" s="101"/>
    </row>
    <row r="85" spans="1:9" ht="15">
      <c r="A85" s="51"/>
      <c r="B85" s="341" t="s">
        <v>1299</v>
      </c>
      <c r="C85" s="341"/>
      <c r="D85" s="132">
        <v>42089</v>
      </c>
      <c r="E85" s="138">
        <v>225045</v>
      </c>
      <c r="F85" s="44"/>
      <c r="G85" s="52"/>
      <c r="H85" s="196"/>
      <c r="I85" s="101"/>
    </row>
    <row r="86" spans="1:9" ht="15">
      <c r="A86" s="51"/>
      <c r="B86" s="341" t="s">
        <v>1299</v>
      </c>
      <c r="C86" s="341"/>
      <c r="D86" s="132">
        <v>42090</v>
      </c>
      <c r="E86" s="138">
        <v>3179226</v>
      </c>
      <c r="F86" s="44"/>
      <c r="G86" s="52"/>
      <c r="H86" s="196"/>
      <c r="I86" s="101"/>
    </row>
    <row r="87" spans="1:9" ht="15">
      <c r="A87" s="51"/>
      <c r="B87" s="346" t="s">
        <v>1302</v>
      </c>
      <c r="C87" s="346"/>
      <c r="D87" s="160">
        <v>42066</v>
      </c>
      <c r="E87" s="161">
        <v>0</v>
      </c>
      <c r="F87" s="44"/>
      <c r="G87" s="52"/>
      <c r="H87" s="196"/>
      <c r="I87" s="101"/>
    </row>
    <row r="88" spans="1:9" ht="15">
      <c r="A88" s="51"/>
      <c r="B88" s="346" t="s">
        <v>1301</v>
      </c>
      <c r="C88" s="346"/>
      <c r="D88" s="160">
        <v>42066</v>
      </c>
      <c r="E88" s="161">
        <v>0</v>
      </c>
      <c r="F88" s="44"/>
      <c r="G88" s="52"/>
      <c r="H88" s="196"/>
      <c r="I88" s="101"/>
    </row>
    <row r="89" spans="1:9" ht="15">
      <c r="A89" s="51"/>
      <c r="B89" s="346" t="s">
        <v>1303</v>
      </c>
      <c r="C89" s="346"/>
      <c r="D89" s="160">
        <v>42066</v>
      </c>
      <c r="E89" s="161">
        <v>0</v>
      </c>
      <c r="F89" s="44"/>
      <c r="G89" s="52"/>
      <c r="H89" s="196"/>
      <c r="I89" s="101"/>
    </row>
    <row r="90" spans="1:9" ht="15">
      <c r="A90" s="51"/>
      <c r="B90" s="346" t="s">
        <v>1304</v>
      </c>
      <c r="C90" s="346"/>
      <c r="D90" s="160">
        <v>42067</v>
      </c>
      <c r="E90" s="161">
        <v>0</v>
      </c>
      <c r="F90" s="44"/>
      <c r="G90" s="52"/>
      <c r="H90" s="196"/>
      <c r="I90" s="101"/>
    </row>
    <row r="91" spans="1:9" ht="15">
      <c r="A91" s="51"/>
      <c r="B91" s="346" t="s">
        <v>1305</v>
      </c>
      <c r="C91" s="346"/>
      <c r="D91" s="160">
        <v>42068</v>
      </c>
      <c r="E91" s="161">
        <v>0</v>
      </c>
      <c r="F91" s="44"/>
      <c r="G91" s="52"/>
      <c r="H91" s="196"/>
      <c r="I91" s="101"/>
    </row>
    <row r="92" spans="1:9" ht="15">
      <c r="A92" s="51"/>
      <c r="B92" s="346" t="s">
        <v>1306</v>
      </c>
      <c r="C92" s="346"/>
      <c r="D92" s="160">
        <v>42069</v>
      </c>
      <c r="E92" s="161">
        <v>0</v>
      </c>
      <c r="F92" s="44"/>
      <c r="G92" s="52"/>
      <c r="H92" s="196"/>
      <c r="I92" s="101"/>
    </row>
    <row r="93" spans="1:9" ht="15">
      <c r="A93" s="51"/>
      <c r="B93" s="346" t="s">
        <v>1307</v>
      </c>
      <c r="C93" s="346"/>
      <c r="D93" s="160">
        <v>42080</v>
      </c>
      <c r="E93" s="162">
        <v>0</v>
      </c>
      <c r="F93" s="44"/>
      <c r="G93" s="52"/>
      <c r="H93" s="196"/>
      <c r="I93" s="101"/>
    </row>
    <row r="94" spans="1:9" ht="15">
      <c r="A94" s="51"/>
      <c r="B94" s="346" t="s">
        <v>1308</v>
      </c>
      <c r="C94" s="346"/>
      <c r="D94" s="160">
        <v>42080</v>
      </c>
      <c r="E94" s="162">
        <v>0</v>
      </c>
      <c r="F94" s="44"/>
      <c r="G94" s="52"/>
      <c r="H94" s="196"/>
      <c r="I94" s="101"/>
    </row>
    <row r="95" spans="1:9" ht="15">
      <c r="A95" s="51"/>
      <c r="B95" s="346" t="s">
        <v>1309</v>
      </c>
      <c r="C95" s="346"/>
      <c r="D95" s="160">
        <v>42080</v>
      </c>
      <c r="E95" s="162">
        <v>0</v>
      </c>
      <c r="F95" s="44"/>
      <c r="G95" s="52"/>
      <c r="H95" s="196"/>
      <c r="I95" s="101"/>
    </row>
    <row r="96" spans="1:9" ht="15">
      <c r="A96" s="51"/>
      <c r="B96" s="346" t="s">
        <v>1310</v>
      </c>
      <c r="C96" s="346"/>
      <c r="D96" s="160">
        <v>42082</v>
      </c>
      <c r="E96" s="162">
        <v>0</v>
      </c>
      <c r="F96" s="44"/>
      <c r="G96" s="52"/>
      <c r="H96" s="196"/>
      <c r="I96" s="101"/>
    </row>
    <row r="97" spans="1:9" ht="15">
      <c r="A97" s="51"/>
      <c r="B97" s="346" t="s">
        <v>1311</v>
      </c>
      <c r="C97" s="346"/>
      <c r="D97" s="160">
        <v>42082</v>
      </c>
      <c r="E97" s="162">
        <v>0</v>
      </c>
      <c r="F97" s="44"/>
      <c r="G97" s="52"/>
      <c r="H97" s="196"/>
      <c r="I97" s="101"/>
    </row>
    <row r="98" spans="1:9" ht="15">
      <c r="A98" s="51"/>
      <c r="B98" s="346" t="s">
        <v>1312</v>
      </c>
      <c r="C98" s="346"/>
      <c r="D98" s="160">
        <v>42082</v>
      </c>
      <c r="E98" s="162">
        <v>0</v>
      </c>
      <c r="F98" s="44"/>
      <c r="G98" s="52"/>
      <c r="H98" s="196"/>
      <c r="I98" s="101"/>
    </row>
    <row r="99" spans="1:9" ht="15">
      <c r="A99" s="51"/>
      <c r="B99" s="346" t="s">
        <v>1313</v>
      </c>
      <c r="C99" s="346"/>
      <c r="D99" s="160">
        <v>42082</v>
      </c>
      <c r="E99" s="162">
        <v>0</v>
      </c>
      <c r="F99" s="44"/>
      <c r="G99" s="52"/>
      <c r="H99" s="196"/>
      <c r="I99" s="101"/>
    </row>
    <row r="100" spans="1:9" ht="15">
      <c r="A100" s="51"/>
      <c r="B100" s="346" t="s">
        <v>1314</v>
      </c>
      <c r="C100" s="346"/>
      <c r="D100" s="160">
        <v>42082</v>
      </c>
      <c r="E100" s="162">
        <v>0</v>
      </c>
      <c r="F100" s="44"/>
      <c r="G100" s="52"/>
      <c r="H100" s="196"/>
      <c r="I100" s="101"/>
    </row>
    <row r="101" spans="1:9" ht="15">
      <c r="A101" s="51"/>
      <c r="B101" s="346" t="s">
        <v>1315</v>
      </c>
      <c r="C101" s="346"/>
      <c r="D101" s="160">
        <v>42083</v>
      </c>
      <c r="E101" s="162">
        <v>0</v>
      </c>
      <c r="F101" s="44"/>
      <c r="G101" s="52"/>
      <c r="H101" s="195"/>
      <c r="I101" s="101"/>
    </row>
    <row r="102" spans="1:9" ht="15">
      <c r="A102" s="51"/>
      <c r="B102" s="346" t="s">
        <v>1316</v>
      </c>
      <c r="C102" s="346"/>
      <c r="D102" s="160">
        <v>42088</v>
      </c>
      <c r="E102" s="162">
        <v>0</v>
      </c>
      <c r="F102" s="44"/>
      <c r="G102" s="52"/>
      <c r="H102" s="195"/>
      <c r="I102" s="101"/>
    </row>
    <row r="103" spans="1:9" ht="15">
      <c r="A103" s="51"/>
      <c r="B103" s="346" t="s">
        <v>1317</v>
      </c>
      <c r="C103" s="346"/>
      <c r="D103" s="160">
        <v>42089</v>
      </c>
      <c r="E103" s="162">
        <v>0</v>
      </c>
      <c r="F103" s="44"/>
      <c r="G103" s="52"/>
      <c r="H103" s="195"/>
      <c r="I103" s="101"/>
    </row>
    <row r="104" spans="1:9" ht="15">
      <c r="A104" s="51"/>
      <c r="B104" s="350" t="s">
        <v>1299</v>
      </c>
      <c r="C104" s="351"/>
      <c r="D104" s="132">
        <v>42089</v>
      </c>
      <c r="E104" s="182">
        <v>1595873</v>
      </c>
      <c r="F104" s="44"/>
      <c r="G104" s="52"/>
      <c r="H104" s="196"/>
      <c r="I104" s="101"/>
    </row>
    <row r="105" spans="1:9" ht="15">
      <c r="A105" s="51"/>
      <c r="B105" s="352" t="s">
        <v>1300</v>
      </c>
      <c r="C105" s="353"/>
      <c r="D105" s="132"/>
      <c r="E105" s="138">
        <v>4397901</v>
      </c>
      <c r="F105" s="44"/>
      <c r="G105" s="52"/>
      <c r="H105" s="196"/>
      <c r="I105" s="101"/>
    </row>
    <row r="106" spans="1:9" ht="15">
      <c r="A106" s="51"/>
      <c r="B106" s="352"/>
      <c r="C106" s="353"/>
      <c r="D106" s="132"/>
      <c r="E106" s="138"/>
      <c r="F106" s="44"/>
      <c r="G106" s="52"/>
      <c r="H106" s="196"/>
      <c r="I106" s="101"/>
    </row>
    <row r="107" spans="1:9" ht="15">
      <c r="A107" s="51"/>
      <c r="B107" s="352"/>
      <c r="C107" s="353"/>
      <c r="D107" s="132"/>
      <c r="E107" s="138"/>
      <c r="F107" s="44"/>
      <c r="G107" s="52"/>
      <c r="H107" s="196"/>
      <c r="I107" s="101"/>
    </row>
    <row r="108" spans="1:9" ht="15">
      <c r="A108" s="51"/>
      <c r="B108" s="352"/>
      <c r="C108" s="353"/>
      <c r="D108" s="132"/>
      <c r="E108" s="138"/>
      <c r="F108" s="44"/>
      <c r="G108" s="52"/>
      <c r="H108" s="196"/>
      <c r="I108" s="101"/>
    </row>
    <row r="109" spans="1:9" ht="15">
      <c r="A109" s="51"/>
      <c r="B109" s="352"/>
      <c r="C109" s="353"/>
      <c r="D109" s="132"/>
      <c r="E109" s="138"/>
      <c r="F109" s="44"/>
      <c r="G109" s="52"/>
      <c r="H109" s="196"/>
      <c r="I109" s="101"/>
    </row>
    <row r="110" spans="1:9" ht="15">
      <c r="A110" s="51"/>
      <c r="B110" s="341"/>
      <c r="C110" s="341"/>
      <c r="D110" s="66"/>
      <c r="E110" s="134"/>
      <c r="F110" s="44"/>
      <c r="G110" s="52"/>
      <c r="H110" s="196"/>
      <c r="I110" s="101"/>
    </row>
    <row r="111" spans="1:9" ht="15.75" thickBot="1">
      <c r="A111" s="51"/>
      <c r="B111" s="347"/>
      <c r="C111" s="347"/>
      <c r="D111" s="65"/>
      <c r="E111" s="145"/>
      <c r="F111" s="44"/>
      <c r="G111" s="67">
        <f>-SUM(E82:E111)</f>
        <v>-553102520.5</v>
      </c>
      <c r="H111" s="196">
        <v>-227759389.55</v>
      </c>
      <c r="I111" s="100">
        <v>-18574072315</v>
      </c>
    </row>
    <row r="112" spans="1:9" ht="15">
      <c r="A112" s="51"/>
      <c r="B112" s="44"/>
      <c r="C112" s="44"/>
      <c r="D112" s="41"/>
      <c r="E112" s="44"/>
      <c r="F112" s="44"/>
      <c r="G112" s="52"/>
      <c r="H112" s="196"/>
      <c r="I112" s="101"/>
    </row>
    <row r="113" spans="1:9" ht="15.75" thickBot="1">
      <c r="A113" s="51"/>
      <c r="B113" s="53" t="s">
        <v>1234</v>
      </c>
      <c r="C113" s="44"/>
      <c r="D113" s="41"/>
      <c r="E113" s="44"/>
      <c r="F113" s="44"/>
      <c r="G113" s="68">
        <f>SUM(G20:G111)+H48+H55+H76+H111+I48+I55+I76+I111</f>
        <v>-16653872460.139996</v>
      </c>
      <c r="H113" s="179">
        <v>1282408679.8</v>
      </c>
      <c r="I113" s="181">
        <f>+I20+I48+I55+I76+I111+H48+H55+H76+H111</f>
        <v>734492434.3000062</v>
      </c>
    </row>
    <row r="114" spans="1:9" ht="15.75" thickTop="1">
      <c r="A114" s="51"/>
      <c r="B114" s="44"/>
      <c r="C114" s="44"/>
      <c r="D114" s="41"/>
      <c r="E114" s="44"/>
      <c r="F114" s="44"/>
      <c r="G114" s="52"/>
      <c r="H114" s="195"/>
      <c r="I114" s="101"/>
    </row>
    <row r="115" spans="1:9" ht="15.75" thickBot="1">
      <c r="A115" s="69"/>
      <c r="B115" s="43"/>
      <c r="C115" s="43"/>
      <c r="D115" s="43"/>
      <c r="E115" s="43"/>
      <c r="F115" s="43"/>
      <c r="G115" s="70"/>
      <c r="H115" s="195"/>
      <c r="I115" s="174"/>
    </row>
    <row r="116" spans="1:7" ht="15">
      <c r="A116" s="99"/>
      <c r="B116" s="99"/>
      <c r="C116" s="99"/>
      <c r="D116" s="99"/>
      <c r="E116" s="99"/>
      <c r="F116" s="99"/>
      <c r="G116" s="99"/>
    </row>
    <row r="118" ht="15">
      <c r="G118" s="112"/>
    </row>
    <row r="119" ht="15">
      <c r="G119" s="137"/>
    </row>
    <row r="120" ht="15">
      <c r="G120" s="112"/>
    </row>
    <row r="121" ht="15">
      <c r="G121" s="137"/>
    </row>
    <row r="122" ht="15">
      <c r="G122" s="137"/>
    </row>
    <row r="123" ht="15">
      <c r="G123" s="137"/>
    </row>
    <row r="124" ht="15">
      <c r="G124" s="137"/>
    </row>
    <row r="125" ht="15">
      <c r="G125" s="115"/>
    </row>
    <row r="127" ht="15">
      <c r="G127" s="155"/>
    </row>
    <row r="129" ht="15">
      <c r="G129" s="112"/>
    </row>
    <row r="130" ht="15">
      <c r="G130" s="155"/>
    </row>
    <row r="131" ht="15">
      <c r="G131" s="109"/>
    </row>
    <row r="141" ht="15">
      <c r="H141" s="98"/>
    </row>
    <row r="142" ht="15">
      <c r="H142" s="98"/>
    </row>
    <row r="143" ht="15">
      <c r="H143" s="98"/>
    </row>
    <row r="144" ht="15">
      <c r="H144" s="98"/>
    </row>
    <row r="145" ht="15">
      <c r="H145" s="98"/>
    </row>
    <row r="146" ht="15">
      <c r="H146" s="98"/>
    </row>
    <row r="147" ht="15">
      <c r="H147" s="98"/>
    </row>
    <row r="148" ht="15">
      <c r="H148" s="98"/>
    </row>
    <row r="149" ht="15">
      <c r="H149" s="98"/>
    </row>
    <row r="150" ht="15">
      <c r="H150" s="98"/>
    </row>
    <row r="151" ht="15">
      <c r="H151" s="98"/>
    </row>
    <row r="152" ht="15">
      <c r="H152" s="98"/>
    </row>
    <row r="153" ht="15">
      <c r="H153" s="98"/>
    </row>
    <row r="154" ht="15">
      <c r="H154" s="98"/>
    </row>
    <row r="155" ht="15">
      <c r="H155" s="98"/>
    </row>
    <row r="156" ht="15">
      <c r="H156" s="98"/>
    </row>
    <row r="157" ht="15">
      <c r="H157" s="98"/>
    </row>
    <row r="158" ht="15">
      <c r="H158" s="98"/>
    </row>
    <row r="159" ht="15">
      <c r="H159" s="98"/>
    </row>
    <row r="160" ht="15">
      <c r="H160" s="98"/>
    </row>
    <row r="161" ht="15">
      <c r="H161" s="98"/>
    </row>
    <row r="162" ht="15">
      <c r="H162" s="98"/>
    </row>
    <row r="163" ht="15">
      <c r="H163" s="98"/>
    </row>
    <row r="164" ht="15">
      <c r="H164" s="98"/>
    </row>
    <row r="165" ht="15">
      <c r="H165" s="98"/>
    </row>
    <row r="166" ht="15">
      <c r="H166" s="98"/>
    </row>
    <row r="167" ht="15">
      <c r="H167" s="98"/>
    </row>
    <row r="168" ht="15">
      <c r="H168" s="98"/>
    </row>
  </sheetData>
  <sheetProtection/>
  <mergeCells count="50">
    <mergeCell ref="B106:C106"/>
    <mergeCell ref="B107:C107"/>
    <mergeCell ref="B108:C108"/>
    <mergeCell ref="B109:C109"/>
    <mergeCell ref="B74:C74"/>
    <mergeCell ref="B79:E79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5:C85"/>
    <mergeCell ref="B86:C86"/>
    <mergeCell ref="B110:C110"/>
    <mergeCell ref="B87:C87"/>
    <mergeCell ref="B111:C111"/>
    <mergeCell ref="B75:C75"/>
    <mergeCell ref="B76:C76"/>
    <mergeCell ref="B81:C81"/>
    <mergeCell ref="B82:C82"/>
    <mergeCell ref="B83:C83"/>
    <mergeCell ref="B73:C73"/>
    <mergeCell ref="B84:C84"/>
    <mergeCell ref="B78:E78"/>
    <mergeCell ref="B67:C67"/>
    <mergeCell ref="B68:C68"/>
    <mergeCell ref="B69:C69"/>
    <mergeCell ref="B70:C70"/>
    <mergeCell ref="B71:C71"/>
    <mergeCell ref="B72:C72"/>
    <mergeCell ref="B1:F1"/>
    <mergeCell ref="C15:E15"/>
    <mergeCell ref="B63:C63"/>
    <mergeCell ref="B64:C64"/>
    <mergeCell ref="B65:C65"/>
    <mergeCell ref="B66:C66"/>
    <mergeCell ref="B61:E6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I31" sqref="I31"/>
    </sheetView>
  </sheetViews>
  <sheetFormatPr defaultColWidth="11.421875" defaultRowHeight="15"/>
  <cols>
    <col min="1" max="1" width="14.28125" style="200" customWidth="1"/>
    <col min="2" max="2" width="15.7109375" style="238" customWidth="1"/>
    <col min="3" max="4" width="29.00390625" style="200" customWidth="1"/>
    <col min="5" max="5" width="16.7109375" style="200" customWidth="1"/>
    <col min="6" max="6" width="24.140625" style="200" customWidth="1"/>
    <col min="7" max="7" width="13.8515625" style="200" bestFit="1" customWidth="1"/>
    <col min="8" max="16384" width="11.421875" style="200" customWidth="1"/>
  </cols>
  <sheetData>
    <row r="1" spans="1:5" ht="15" customHeight="1" thickBot="1">
      <c r="A1" s="369" t="s">
        <v>1265</v>
      </c>
      <c r="B1" s="370"/>
      <c r="C1" s="370"/>
      <c r="D1" s="370"/>
      <c r="E1" s="371"/>
    </row>
    <row r="2" spans="1:5" ht="15" customHeight="1">
      <c r="A2" s="372" t="s">
        <v>1266</v>
      </c>
      <c r="B2" s="373"/>
      <c r="C2" s="373"/>
      <c r="D2" s="373"/>
      <c r="E2" s="374"/>
    </row>
    <row r="3" spans="1:5" ht="15" customHeight="1" thickBot="1">
      <c r="A3" s="375" t="s">
        <v>1206</v>
      </c>
      <c r="B3" s="376"/>
      <c r="C3" s="376"/>
      <c r="D3" s="376"/>
      <c r="E3" s="377"/>
    </row>
    <row r="4" spans="1:6" ht="15" customHeight="1">
      <c r="A4" s="201" t="s">
        <v>1267</v>
      </c>
      <c r="B4" s="202"/>
      <c r="C4" s="202"/>
      <c r="D4" s="202"/>
      <c r="E4" s="255" t="s">
        <v>1268</v>
      </c>
      <c r="F4" s="203"/>
    </row>
    <row r="5" spans="1:6" ht="15" customHeight="1">
      <c r="A5" s="108" t="s">
        <v>1341</v>
      </c>
      <c r="B5" s="204"/>
      <c r="C5" s="204"/>
      <c r="D5" s="205"/>
      <c r="E5" s="256"/>
      <c r="F5" s="203"/>
    </row>
    <row r="6" spans="1:6" ht="15" customHeight="1">
      <c r="A6" s="206" t="s">
        <v>1342</v>
      </c>
      <c r="B6" s="207"/>
      <c r="C6" s="207"/>
      <c r="D6" s="208"/>
      <c r="E6" s="257"/>
      <c r="F6" s="203"/>
    </row>
    <row r="7" spans="1:5" ht="15" customHeight="1" thickBot="1">
      <c r="A7" s="378" t="s">
        <v>1343</v>
      </c>
      <c r="B7" s="379"/>
      <c r="C7" s="379"/>
      <c r="D7" s="379"/>
      <c r="E7" s="380"/>
    </row>
    <row r="8" spans="1:5" ht="15" customHeight="1" thickBot="1">
      <c r="A8" s="209" t="s">
        <v>1269</v>
      </c>
      <c r="B8" s="250"/>
      <c r="C8" s="210"/>
      <c r="D8" s="211">
        <v>0</v>
      </c>
      <c r="E8" s="258"/>
    </row>
    <row r="9" spans="1:6" ht="15" customHeight="1" thickBot="1">
      <c r="A9" s="209" t="s">
        <v>1270</v>
      </c>
      <c r="B9" s="250"/>
      <c r="C9" s="210"/>
      <c r="D9" s="211">
        <v>0</v>
      </c>
      <c r="E9" s="259"/>
      <c r="F9" s="212"/>
    </row>
    <row r="10" spans="1:6" ht="15" customHeight="1" thickBot="1">
      <c r="A10" s="209" t="s">
        <v>1271</v>
      </c>
      <c r="B10" s="250"/>
      <c r="C10" s="210"/>
      <c r="D10" s="213">
        <f>+D8-D9</f>
        <v>0</v>
      </c>
      <c r="E10" s="260"/>
      <c r="F10" s="212"/>
    </row>
    <row r="11" spans="1:5" ht="15" customHeight="1" thickBot="1">
      <c r="A11" s="209" t="s">
        <v>1272</v>
      </c>
      <c r="B11" s="250"/>
      <c r="C11" s="210"/>
      <c r="D11" s="214"/>
      <c r="E11" s="261"/>
    </row>
    <row r="12" spans="1:6" ht="15" customHeight="1" thickBot="1">
      <c r="A12" s="209" t="s">
        <v>1273</v>
      </c>
      <c r="B12" s="250"/>
      <c r="C12" s="210"/>
      <c r="D12" s="244">
        <f>+E25</f>
        <v>0</v>
      </c>
      <c r="E12" s="260"/>
      <c r="F12" s="215"/>
    </row>
    <row r="13" spans="1:6" ht="15" customHeight="1" thickBot="1">
      <c r="A13" s="209" t="s">
        <v>1274</v>
      </c>
      <c r="B13" s="250"/>
      <c r="C13" s="210"/>
      <c r="D13" s="243">
        <f>+E31</f>
        <v>0</v>
      </c>
      <c r="E13" s="262">
        <f>+D10-D17</f>
        <v>0</v>
      </c>
      <c r="F13" s="215"/>
    </row>
    <row r="14" spans="1:6" ht="15" customHeight="1" thickBot="1">
      <c r="A14" s="209" t="s">
        <v>1275</v>
      </c>
      <c r="B14" s="250"/>
      <c r="C14" s="210"/>
      <c r="D14" s="244">
        <f>+E37</f>
        <v>0</v>
      </c>
      <c r="E14" s="262"/>
      <c r="F14" s="216"/>
    </row>
    <row r="15" spans="1:8" ht="15" customHeight="1" thickBot="1">
      <c r="A15" s="209" t="s">
        <v>1328</v>
      </c>
      <c r="B15" s="250"/>
      <c r="C15" s="210"/>
      <c r="D15" s="244">
        <f>E43</f>
        <v>0</v>
      </c>
      <c r="E15" s="262"/>
      <c r="F15" s="215"/>
      <c r="H15" s="217"/>
    </row>
    <row r="16" spans="1:6" ht="15" customHeight="1" thickBot="1">
      <c r="A16" s="209" t="s">
        <v>1329</v>
      </c>
      <c r="B16" s="250"/>
      <c r="C16" s="210"/>
      <c r="D16" s="243">
        <f>E49</f>
        <v>0</v>
      </c>
      <c r="E16" s="263"/>
      <c r="F16" s="215"/>
    </row>
    <row r="17" spans="1:6" ht="15" customHeight="1" thickBot="1">
      <c r="A17" s="209" t="s">
        <v>1331</v>
      </c>
      <c r="B17" s="250"/>
      <c r="C17" s="210"/>
      <c r="D17" s="218">
        <f>+D12+D13-D14-D15+D16</f>
        <v>0</v>
      </c>
      <c r="E17" s="264"/>
      <c r="F17" s="216"/>
    </row>
    <row r="18" spans="1:5" ht="15" customHeight="1" thickBot="1">
      <c r="A18" s="219"/>
      <c r="B18" s="239"/>
      <c r="C18" s="220" t="s">
        <v>1276</v>
      </c>
      <c r="D18" s="221"/>
      <c r="E18" s="265" t="s">
        <v>1277</v>
      </c>
    </row>
    <row r="19" spans="1:6" ht="15" customHeight="1" thickBot="1">
      <c r="A19" s="222" t="s">
        <v>1278</v>
      </c>
      <c r="B19" s="223" t="s">
        <v>1279</v>
      </c>
      <c r="C19" s="224" t="s">
        <v>1280</v>
      </c>
      <c r="D19" s="224"/>
      <c r="E19" s="223" t="s">
        <v>1281</v>
      </c>
      <c r="F19" s="203"/>
    </row>
    <row r="20" spans="1:5" ht="15" customHeight="1" thickBot="1">
      <c r="A20" s="381" t="s">
        <v>1332</v>
      </c>
      <c r="B20" s="382"/>
      <c r="C20" s="382"/>
      <c r="D20" s="383"/>
      <c r="E20" s="266"/>
    </row>
    <row r="21" spans="1:5" ht="15" customHeight="1">
      <c r="A21" s="199"/>
      <c r="B21" s="240"/>
      <c r="C21" s="392"/>
      <c r="D21" s="393"/>
      <c r="E21" s="267"/>
    </row>
    <row r="22" spans="1:5" ht="15" customHeight="1">
      <c r="A22" s="251"/>
      <c r="B22" s="252"/>
      <c r="C22" s="253"/>
      <c r="D22" s="254"/>
      <c r="E22" s="268"/>
    </row>
    <row r="23" spans="1:5" ht="15" customHeight="1">
      <c r="A23" s="194"/>
      <c r="B23" s="241"/>
      <c r="C23" s="355"/>
      <c r="D23" s="356"/>
      <c r="E23" s="269"/>
    </row>
    <row r="24" spans="1:5" ht="15" customHeight="1">
      <c r="A24" s="270"/>
      <c r="B24" s="245"/>
      <c r="C24" s="367"/>
      <c r="D24" s="368"/>
      <c r="E24" s="271"/>
    </row>
    <row r="25" spans="1:6" ht="15" customHeight="1" thickBot="1">
      <c r="A25" s="272"/>
      <c r="B25" s="246"/>
      <c r="C25" s="237"/>
      <c r="D25" s="233" t="s">
        <v>1282</v>
      </c>
      <c r="E25" s="273">
        <f>SUM(E24:E24)</f>
        <v>0</v>
      </c>
      <c r="F25" s="225"/>
    </row>
    <row r="26" spans="1:6" ht="15" customHeight="1">
      <c r="A26" s="394" t="s">
        <v>1333</v>
      </c>
      <c r="B26" s="395"/>
      <c r="C26" s="395"/>
      <c r="D26" s="396"/>
      <c r="E26" s="274"/>
      <c r="F26" s="225"/>
    </row>
    <row r="27" spans="1:6" ht="15" customHeight="1">
      <c r="A27" s="272"/>
      <c r="B27" s="246"/>
      <c r="C27" s="355"/>
      <c r="D27" s="356"/>
      <c r="E27" s="275"/>
      <c r="F27" s="225"/>
    </row>
    <row r="28" spans="1:6" ht="15" customHeight="1">
      <c r="A28" s="272"/>
      <c r="B28" s="246"/>
      <c r="C28" s="247"/>
      <c r="D28" s="248"/>
      <c r="E28" s="275"/>
      <c r="F28" s="225"/>
    </row>
    <row r="29" spans="1:6" ht="15" customHeight="1">
      <c r="A29" s="272"/>
      <c r="B29" s="246"/>
      <c r="C29" s="355"/>
      <c r="D29" s="356"/>
      <c r="E29" s="275"/>
      <c r="F29" s="225"/>
    </row>
    <row r="30" spans="1:6" ht="15" customHeight="1">
      <c r="A30" s="270"/>
      <c r="B30" s="245"/>
      <c r="C30" s="367"/>
      <c r="D30" s="368"/>
      <c r="E30" s="276"/>
      <c r="F30" s="225"/>
    </row>
    <row r="31" spans="1:6" ht="15" customHeight="1" thickBot="1">
      <c r="A31" s="272"/>
      <c r="B31" s="246"/>
      <c r="C31" s="237"/>
      <c r="D31" s="233" t="s">
        <v>1282</v>
      </c>
      <c r="E31" s="273">
        <f>SUM(E27:E29)</f>
        <v>0</v>
      </c>
      <c r="F31" s="225"/>
    </row>
    <row r="32" spans="1:6" ht="15" customHeight="1">
      <c r="A32" s="384" t="s">
        <v>1334</v>
      </c>
      <c r="B32" s="385"/>
      <c r="C32" s="385"/>
      <c r="D32" s="386"/>
      <c r="E32" s="277"/>
      <c r="F32" s="225"/>
    </row>
    <row r="33" spans="1:6" ht="15" customHeight="1">
      <c r="A33" s="272"/>
      <c r="B33" s="242"/>
      <c r="C33" s="355"/>
      <c r="D33" s="356"/>
      <c r="E33" s="278">
        <v>0</v>
      </c>
      <c r="F33" s="225"/>
    </row>
    <row r="34" spans="1:6" ht="15" customHeight="1">
      <c r="A34" s="272"/>
      <c r="B34" s="242"/>
      <c r="C34" s="355"/>
      <c r="D34" s="356"/>
      <c r="E34" s="278"/>
      <c r="F34" s="225"/>
    </row>
    <row r="35" spans="1:6" ht="15" customHeight="1">
      <c r="A35" s="272"/>
      <c r="B35" s="242"/>
      <c r="C35" s="355"/>
      <c r="D35" s="356"/>
      <c r="E35" s="278"/>
      <c r="F35" s="226"/>
    </row>
    <row r="36" spans="1:6" ht="15" customHeight="1">
      <c r="A36" s="272"/>
      <c r="B36" s="242"/>
      <c r="C36" s="355"/>
      <c r="D36" s="356"/>
      <c r="E36" s="278"/>
      <c r="F36" s="225"/>
    </row>
    <row r="37" spans="1:6" ht="15" customHeight="1" thickBot="1">
      <c r="A37" s="272"/>
      <c r="B37" s="242"/>
      <c r="C37" s="237"/>
      <c r="D37" s="233" t="s">
        <v>1282</v>
      </c>
      <c r="E37" s="273">
        <f>SUM(E33:E35)</f>
        <v>0</v>
      </c>
      <c r="F37" s="227"/>
    </row>
    <row r="38" spans="1:6" ht="15" customHeight="1">
      <c r="A38" s="389" t="s">
        <v>1335</v>
      </c>
      <c r="B38" s="390"/>
      <c r="C38" s="390"/>
      <c r="D38" s="391"/>
      <c r="E38" s="279"/>
      <c r="F38" s="227"/>
    </row>
    <row r="39" spans="1:5" ht="15" customHeight="1">
      <c r="A39" s="272"/>
      <c r="B39" s="242"/>
      <c r="C39" s="355"/>
      <c r="D39" s="356"/>
      <c r="E39" s="278"/>
    </row>
    <row r="40" spans="1:5" ht="15" customHeight="1">
      <c r="A40" s="272"/>
      <c r="B40" s="242"/>
      <c r="C40" s="355"/>
      <c r="D40" s="356"/>
      <c r="E40" s="278"/>
    </row>
    <row r="41" spans="1:5" ht="15" customHeight="1">
      <c r="A41" s="272"/>
      <c r="B41" s="242"/>
      <c r="C41" s="355"/>
      <c r="D41" s="356"/>
      <c r="E41" s="278"/>
    </row>
    <row r="42" spans="1:5" ht="15" customHeight="1">
      <c r="A42" s="272"/>
      <c r="B42" s="242"/>
      <c r="C42" s="355"/>
      <c r="D42" s="356"/>
      <c r="E42" s="278"/>
    </row>
    <row r="43" spans="1:5" ht="15" customHeight="1" thickBot="1">
      <c r="A43" s="272"/>
      <c r="B43" s="242"/>
      <c r="C43" s="232"/>
      <c r="D43" s="233" t="s">
        <v>1282</v>
      </c>
      <c r="E43" s="273">
        <f>SUM(E39:E42)</f>
        <v>0</v>
      </c>
    </row>
    <row r="44" spans="1:5" ht="15" customHeight="1" thickBot="1">
      <c r="A44" s="387" t="s">
        <v>1336</v>
      </c>
      <c r="B44" s="388"/>
      <c r="C44" s="385"/>
      <c r="D44" s="386"/>
      <c r="E44" s="277"/>
    </row>
    <row r="45" spans="1:5" ht="15" customHeight="1">
      <c r="A45" s="272"/>
      <c r="B45" s="242"/>
      <c r="C45" s="355"/>
      <c r="D45" s="356"/>
      <c r="E45" s="280">
        <v>0</v>
      </c>
    </row>
    <row r="46" spans="1:5" ht="15" customHeight="1">
      <c r="A46" s="272"/>
      <c r="B46" s="242"/>
      <c r="C46" s="355"/>
      <c r="D46" s="356"/>
      <c r="E46" s="280"/>
    </row>
    <row r="47" spans="1:5" ht="15" customHeight="1">
      <c r="A47" s="272"/>
      <c r="B47" s="242"/>
      <c r="C47" s="355"/>
      <c r="D47" s="356"/>
      <c r="E47" s="280"/>
    </row>
    <row r="48" spans="1:5" ht="15" customHeight="1">
      <c r="A48" s="228"/>
      <c r="B48" s="229"/>
      <c r="C48" s="355"/>
      <c r="D48" s="356"/>
      <c r="E48" s="281"/>
    </row>
    <row r="49" spans="1:6" ht="15" customHeight="1" thickBot="1">
      <c r="A49" s="230"/>
      <c r="B49" s="231"/>
      <c r="C49" s="234"/>
      <c r="D49" s="235" t="s">
        <v>1282</v>
      </c>
      <c r="E49" s="282">
        <f>SUM(E45:E48)</f>
        <v>0</v>
      </c>
      <c r="F49" s="227"/>
    </row>
    <row r="50" spans="1:6" ht="15" customHeight="1" thickBot="1">
      <c r="A50" s="357" t="s">
        <v>1337</v>
      </c>
      <c r="B50" s="358"/>
      <c r="C50" s="236" t="s">
        <v>1338</v>
      </c>
      <c r="D50" s="250" t="s">
        <v>1339</v>
      </c>
      <c r="E50" s="283" t="s">
        <v>1340</v>
      </c>
      <c r="F50" s="227"/>
    </row>
    <row r="51" spans="1:6" ht="15" customHeight="1">
      <c r="A51" s="359"/>
      <c r="B51" s="360"/>
      <c r="C51" s="363"/>
      <c r="D51" s="363"/>
      <c r="E51" s="260"/>
      <c r="F51" s="227"/>
    </row>
    <row r="52" spans="1:6" ht="15" customHeight="1" thickBot="1">
      <c r="A52" s="361"/>
      <c r="B52" s="362"/>
      <c r="C52" s="364"/>
      <c r="D52" s="364"/>
      <c r="E52" s="284"/>
      <c r="F52" s="227"/>
    </row>
    <row r="53" spans="1:5" ht="15" customHeight="1" thickBot="1">
      <c r="A53" s="365"/>
      <c r="B53" s="366"/>
      <c r="C53" s="236"/>
      <c r="D53" s="249"/>
      <c r="E53" s="285"/>
    </row>
  </sheetData>
  <sheetProtection/>
  <mergeCells count="32">
    <mergeCell ref="A38:D38"/>
    <mergeCell ref="C21:D21"/>
    <mergeCell ref="C36:D36"/>
    <mergeCell ref="C24:D24"/>
    <mergeCell ref="A26:D26"/>
    <mergeCell ref="C27:D27"/>
    <mergeCell ref="A1:E1"/>
    <mergeCell ref="A2:E2"/>
    <mergeCell ref="A3:E3"/>
    <mergeCell ref="A7:E7"/>
    <mergeCell ref="A20:D20"/>
    <mergeCell ref="C40:D40"/>
    <mergeCell ref="A32:D32"/>
    <mergeCell ref="C33:D33"/>
    <mergeCell ref="C23:D23"/>
    <mergeCell ref="C39:D39"/>
    <mergeCell ref="C35:D35"/>
    <mergeCell ref="C29:D29"/>
    <mergeCell ref="C30:D30"/>
    <mergeCell ref="C34:D34"/>
    <mergeCell ref="C41:D41"/>
    <mergeCell ref="C48:D48"/>
    <mergeCell ref="C42:D42"/>
    <mergeCell ref="C47:D47"/>
    <mergeCell ref="A44:D44"/>
    <mergeCell ref="C45:D45"/>
    <mergeCell ref="C46:D46"/>
    <mergeCell ref="A50:B50"/>
    <mergeCell ref="A51:B52"/>
    <mergeCell ref="C51:C52"/>
    <mergeCell ref="A53:B53"/>
    <mergeCell ref="D51:D5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0">
      <selection activeCell="D58" sqref="D58"/>
    </sheetView>
  </sheetViews>
  <sheetFormatPr defaultColWidth="11.421875" defaultRowHeight="15"/>
  <cols>
    <col min="1" max="1" width="4.140625" style="286" customWidth="1"/>
    <col min="2" max="2" width="46.57421875" style="286" customWidth="1"/>
    <col min="3" max="3" width="57.00390625" style="286" customWidth="1"/>
    <col min="4" max="9" width="141.7109375" style="286" customWidth="1"/>
    <col min="10" max="10" width="32.57421875" style="286" customWidth="1"/>
    <col min="11" max="16384" width="11.421875" style="286" customWidth="1"/>
  </cols>
  <sheetData>
    <row r="1" spans="1:11" ht="15.75" thickBot="1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5">
      <c r="A2" s="297"/>
      <c r="B2" s="294"/>
      <c r="C2" s="293"/>
      <c r="D2" s="297"/>
      <c r="E2" s="297"/>
      <c r="F2" s="297"/>
      <c r="G2" s="297"/>
      <c r="H2" s="297"/>
      <c r="I2" s="297"/>
      <c r="J2" s="297"/>
      <c r="K2" s="297"/>
    </row>
    <row r="3" spans="1:11" s="287" customFormat="1" ht="15.75">
      <c r="A3" s="297"/>
      <c r="B3" s="400" t="s">
        <v>1330</v>
      </c>
      <c r="C3" s="401"/>
      <c r="D3" s="295"/>
      <c r="E3" s="295"/>
      <c r="F3" s="295"/>
      <c r="G3" s="295"/>
      <c r="H3" s="296"/>
      <c r="I3" s="296"/>
      <c r="J3" s="296"/>
      <c r="K3" s="297"/>
    </row>
    <row r="4" spans="1:11" s="287" customFormat="1" ht="16.5" thickBot="1">
      <c r="A4" s="297"/>
      <c r="B4" s="292"/>
      <c r="C4" s="291"/>
      <c r="D4" s="300"/>
      <c r="E4" s="300"/>
      <c r="F4" s="300"/>
      <c r="G4" s="300"/>
      <c r="H4" s="298"/>
      <c r="I4" s="298"/>
      <c r="J4" s="298"/>
      <c r="K4" s="297"/>
    </row>
    <row r="5" spans="1:11" s="287" customFormat="1" ht="34.5" customHeight="1" thickBot="1">
      <c r="A5" s="297"/>
      <c r="B5" s="402" t="s">
        <v>1344</v>
      </c>
      <c r="C5" s="403"/>
      <c r="D5" s="299"/>
      <c r="E5" s="299"/>
      <c r="F5" s="299"/>
      <c r="G5" s="299"/>
      <c r="H5" s="298"/>
      <c r="I5" s="298"/>
      <c r="J5" s="298"/>
      <c r="K5" s="297"/>
    </row>
    <row r="6" spans="1:11" s="287" customFormat="1" ht="15">
      <c r="A6" s="297"/>
      <c r="B6" s="301"/>
      <c r="C6" s="302"/>
      <c r="D6" s="299"/>
      <c r="E6" s="299"/>
      <c r="F6" s="299"/>
      <c r="G6" s="299"/>
      <c r="H6" s="298"/>
      <c r="I6" s="298"/>
      <c r="J6" s="298"/>
      <c r="K6" s="297"/>
    </row>
    <row r="7" spans="1:3" s="287" customFormat="1" ht="15">
      <c r="A7" s="297"/>
      <c r="B7" s="303"/>
      <c r="C7" s="304"/>
    </row>
    <row r="8" spans="1:14" s="287" customFormat="1" ht="32.25" customHeight="1">
      <c r="A8" s="297"/>
      <c r="B8" s="398" t="s">
        <v>1345</v>
      </c>
      <c r="C8" s="399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288"/>
    </row>
    <row r="9" spans="1:14" s="287" customFormat="1" ht="15.75">
      <c r="A9" s="297"/>
      <c r="B9" s="404" t="s">
        <v>1367</v>
      </c>
      <c r="C9" s="405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288"/>
    </row>
    <row r="10" spans="1:14" s="287" customFormat="1" ht="21" customHeight="1">
      <c r="A10" s="297"/>
      <c r="B10" s="398" t="s">
        <v>1362</v>
      </c>
      <c r="C10" s="399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288"/>
    </row>
    <row r="11" spans="1:14" s="287" customFormat="1" ht="35.25" customHeight="1">
      <c r="A11" s="297"/>
      <c r="B11" s="398" t="s">
        <v>1346</v>
      </c>
      <c r="C11" s="399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288"/>
    </row>
    <row r="12" spans="1:14" s="287" customFormat="1" ht="35.25" customHeight="1">
      <c r="A12" s="297"/>
      <c r="B12" s="398" t="s">
        <v>1363</v>
      </c>
      <c r="C12" s="399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288"/>
    </row>
    <row r="13" spans="1:14" s="287" customFormat="1" ht="18" customHeight="1">
      <c r="A13" s="297"/>
      <c r="B13" s="398" t="s">
        <v>1347</v>
      </c>
      <c r="C13" s="399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288"/>
    </row>
    <row r="14" spans="1:14" s="287" customFormat="1" ht="18" customHeight="1">
      <c r="A14" s="297"/>
      <c r="B14" s="398" t="s">
        <v>1348</v>
      </c>
      <c r="C14" s="399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288"/>
    </row>
    <row r="15" spans="1:14" s="287" customFormat="1" ht="18" customHeight="1">
      <c r="A15" s="297"/>
      <c r="B15" s="398" t="s">
        <v>1349</v>
      </c>
      <c r="C15" s="399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288"/>
    </row>
    <row r="16" spans="1:14" s="287" customFormat="1" ht="18" customHeight="1">
      <c r="A16" s="297"/>
      <c r="B16" s="398" t="s">
        <v>1350</v>
      </c>
      <c r="C16" s="399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288"/>
    </row>
    <row r="17" spans="1:14" s="287" customFormat="1" ht="35.25" customHeight="1">
      <c r="A17" s="297"/>
      <c r="B17" s="398" t="s">
        <v>1361</v>
      </c>
      <c r="C17" s="399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288"/>
    </row>
    <row r="18" spans="1:14" s="287" customFormat="1" ht="35.25" customHeight="1">
      <c r="A18" s="297"/>
      <c r="B18" s="398" t="s">
        <v>1351</v>
      </c>
      <c r="C18" s="399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288"/>
    </row>
    <row r="19" spans="1:14" s="287" customFormat="1" ht="35.25" customHeight="1">
      <c r="A19" s="297"/>
      <c r="B19" s="398" t="s">
        <v>1352</v>
      </c>
      <c r="C19" s="399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288"/>
    </row>
    <row r="20" spans="1:14" s="287" customFormat="1" ht="35.25" customHeight="1">
      <c r="A20" s="297"/>
      <c r="B20" s="398" t="s">
        <v>1353</v>
      </c>
      <c r="C20" s="399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288"/>
    </row>
    <row r="21" spans="1:14" s="287" customFormat="1" ht="35.25" customHeight="1">
      <c r="A21" s="297"/>
      <c r="B21" s="398" t="s">
        <v>1354</v>
      </c>
      <c r="C21" s="399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288"/>
    </row>
    <row r="22" spans="1:14" s="287" customFormat="1" ht="35.25" customHeight="1">
      <c r="A22" s="297"/>
      <c r="B22" s="398" t="s">
        <v>1355</v>
      </c>
      <c r="C22" s="399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288"/>
    </row>
    <row r="23" spans="1:14" s="287" customFormat="1" ht="17.25" customHeight="1">
      <c r="A23" s="297"/>
      <c r="B23" s="398" t="s">
        <v>1364</v>
      </c>
      <c r="C23" s="399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288"/>
    </row>
    <row r="24" spans="1:14" s="287" customFormat="1" ht="37.5" customHeight="1">
      <c r="A24" s="297"/>
      <c r="B24" s="398" t="s">
        <v>1356</v>
      </c>
      <c r="C24" s="399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288"/>
    </row>
    <row r="25" spans="1:14" s="287" customFormat="1" ht="17.25" customHeight="1">
      <c r="A25" s="297"/>
      <c r="B25" s="398" t="s">
        <v>1357</v>
      </c>
      <c r="C25" s="399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288"/>
    </row>
    <row r="26" spans="1:14" s="287" customFormat="1" ht="17.25" customHeight="1">
      <c r="A26" s="297"/>
      <c r="B26" s="398" t="s">
        <v>1358</v>
      </c>
      <c r="C26" s="399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288"/>
    </row>
    <row r="27" spans="1:14" s="287" customFormat="1" ht="17.25" customHeight="1">
      <c r="A27" s="297"/>
      <c r="B27" s="398" t="s">
        <v>1365</v>
      </c>
      <c r="C27" s="399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288"/>
    </row>
    <row r="28" spans="1:14" s="287" customFormat="1" ht="17.25" customHeight="1">
      <c r="A28" s="297"/>
      <c r="B28" s="398" t="s">
        <v>1366</v>
      </c>
      <c r="C28" s="399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288"/>
    </row>
    <row r="29" spans="1:14" s="287" customFormat="1" ht="17.25" customHeight="1">
      <c r="A29" s="297"/>
      <c r="B29" s="398" t="s">
        <v>1359</v>
      </c>
      <c r="C29" s="399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288"/>
    </row>
    <row r="30" spans="1:14" s="287" customFormat="1" ht="17.25" customHeight="1">
      <c r="A30" s="297"/>
      <c r="B30" s="398" t="s">
        <v>1360</v>
      </c>
      <c r="C30" s="399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288"/>
    </row>
    <row r="31" spans="1:11" ht="15.75" thickBot="1">
      <c r="A31" s="297"/>
      <c r="B31" s="290"/>
      <c r="C31" s="289"/>
      <c r="D31" s="297"/>
      <c r="E31" s="297"/>
      <c r="F31" s="297"/>
      <c r="G31" s="297"/>
      <c r="H31" s="297"/>
      <c r="I31" s="297"/>
      <c r="J31" s="297"/>
      <c r="K31" s="297"/>
    </row>
  </sheetData>
  <sheetProtection/>
  <mergeCells count="140">
    <mergeCell ref="J8:K8"/>
    <mergeCell ref="L8:M8"/>
    <mergeCell ref="B9:C9"/>
    <mergeCell ref="D9:E9"/>
    <mergeCell ref="F9:G9"/>
    <mergeCell ref="H9:I9"/>
    <mergeCell ref="B3:C3"/>
    <mergeCell ref="B5:C5"/>
    <mergeCell ref="B8:C8"/>
    <mergeCell ref="D8:E8"/>
    <mergeCell ref="F8:G8"/>
    <mergeCell ref="H8:I8"/>
    <mergeCell ref="H11:I11"/>
    <mergeCell ref="J11:K11"/>
    <mergeCell ref="J9:K9"/>
    <mergeCell ref="L9:M9"/>
    <mergeCell ref="B10:C10"/>
    <mergeCell ref="D10:E10"/>
    <mergeCell ref="F10:G10"/>
    <mergeCell ref="H10:I10"/>
    <mergeCell ref="J10:K10"/>
    <mergeCell ref="L10:M10"/>
    <mergeCell ref="L11:M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L14:M14"/>
    <mergeCell ref="B13:C13"/>
    <mergeCell ref="D13:E13"/>
    <mergeCell ref="F13:G13"/>
    <mergeCell ref="H13:I13"/>
    <mergeCell ref="J13:K13"/>
    <mergeCell ref="D15:E15"/>
    <mergeCell ref="F15:G15"/>
    <mergeCell ref="H15:I15"/>
    <mergeCell ref="J15:K15"/>
    <mergeCell ref="L13:M13"/>
    <mergeCell ref="B14:C14"/>
    <mergeCell ref="D14:E14"/>
    <mergeCell ref="F14:G14"/>
    <mergeCell ref="H14:I14"/>
    <mergeCell ref="J14:K14"/>
    <mergeCell ref="H17:I17"/>
    <mergeCell ref="J17:K17"/>
    <mergeCell ref="L15:M15"/>
    <mergeCell ref="B16:C16"/>
    <mergeCell ref="D16:E16"/>
    <mergeCell ref="F16:G16"/>
    <mergeCell ref="H16:I16"/>
    <mergeCell ref="J16:K16"/>
    <mergeCell ref="L16:M16"/>
    <mergeCell ref="B15:C15"/>
    <mergeCell ref="L17:M17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L20:M20"/>
    <mergeCell ref="B19:C19"/>
    <mergeCell ref="D19:E19"/>
    <mergeCell ref="F19:G19"/>
    <mergeCell ref="H19:I19"/>
    <mergeCell ref="J19:K19"/>
    <mergeCell ref="D21:E21"/>
    <mergeCell ref="F21:G21"/>
    <mergeCell ref="H21:I21"/>
    <mergeCell ref="J21:K21"/>
    <mergeCell ref="L19:M19"/>
    <mergeCell ref="B20:C20"/>
    <mergeCell ref="D20:E20"/>
    <mergeCell ref="F20:G20"/>
    <mergeCell ref="H20:I20"/>
    <mergeCell ref="J20:K20"/>
    <mergeCell ref="H23:I23"/>
    <mergeCell ref="J23:K23"/>
    <mergeCell ref="L21:M21"/>
    <mergeCell ref="B22:C22"/>
    <mergeCell ref="D22:E22"/>
    <mergeCell ref="F22:G22"/>
    <mergeCell ref="H22:I22"/>
    <mergeCell ref="J22:K22"/>
    <mergeCell ref="L22:M22"/>
    <mergeCell ref="B21:C21"/>
    <mergeCell ref="L23:M23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L26:M26"/>
    <mergeCell ref="B25:C25"/>
    <mergeCell ref="D25:E25"/>
    <mergeCell ref="F25:G25"/>
    <mergeCell ref="H25:I25"/>
    <mergeCell ref="J25:K25"/>
    <mergeCell ref="D27:E27"/>
    <mergeCell ref="F27:G27"/>
    <mergeCell ref="H27:I27"/>
    <mergeCell ref="J27:K27"/>
    <mergeCell ref="L25:M25"/>
    <mergeCell ref="B26:C26"/>
    <mergeCell ref="D26:E26"/>
    <mergeCell ref="F26:G26"/>
    <mergeCell ref="H26:I26"/>
    <mergeCell ref="J26:K26"/>
    <mergeCell ref="H29:I29"/>
    <mergeCell ref="J29:K29"/>
    <mergeCell ref="L27:M27"/>
    <mergeCell ref="B28:C28"/>
    <mergeCell ref="D28:E28"/>
    <mergeCell ref="F28:G28"/>
    <mergeCell ref="H28:I28"/>
    <mergeCell ref="J28:K28"/>
    <mergeCell ref="L28:M28"/>
    <mergeCell ref="B27:C27"/>
    <mergeCell ref="L29:M29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7.8515625" style="72" bestFit="1" customWidth="1"/>
    <col min="2" max="2" width="14.57421875" style="0" bestFit="1" customWidth="1"/>
    <col min="3" max="3" width="11.57421875" style="0" bestFit="1" customWidth="1"/>
    <col min="4" max="9" width="14.140625" style="0" bestFit="1" customWidth="1"/>
    <col min="10" max="10" width="15.140625" style="0" bestFit="1" customWidth="1"/>
    <col min="11" max="11" width="14.140625" style="0" bestFit="1" customWidth="1"/>
  </cols>
  <sheetData>
    <row r="1" spans="1:10" ht="30">
      <c r="A1" s="78" t="s">
        <v>1237</v>
      </c>
      <c r="B1" s="79" t="s">
        <v>1238</v>
      </c>
      <c r="C1" s="80" t="s">
        <v>1239</v>
      </c>
      <c r="D1" s="79" t="s">
        <v>1240</v>
      </c>
      <c r="E1" s="79" t="s">
        <v>1241</v>
      </c>
      <c r="F1" s="78" t="s">
        <v>1242</v>
      </c>
      <c r="G1" s="78" t="s">
        <v>1243</v>
      </c>
      <c r="H1" s="79" t="s">
        <v>1244</v>
      </c>
      <c r="I1" s="79" t="s">
        <v>1245</v>
      </c>
      <c r="J1" s="81" t="s">
        <v>1246</v>
      </c>
    </row>
    <row r="2" spans="1:10" ht="15">
      <c r="A2" s="82" t="s">
        <v>1247</v>
      </c>
      <c r="B2" s="83">
        <v>0</v>
      </c>
      <c r="C2" s="84"/>
      <c r="D2" s="83">
        <v>0</v>
      </c>
      <c r="E2" s="83">
        <v>0</v>
      </c>
      <c r="F2" s="83">
        <v>0</v>
      </c>
      <c r="G2" s="84"/>
      <c r="H2" s="83">
        <v>0</v>
      </c>
      <c r="I2" s="83">
        <v>0</v>
      </c>
      <c r="J2" s="85">
        <f>SUM(B2:I2)</f>
        <v>0</v>
      </c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5"/>
    </row>
    <row r="4" spans="1:10" ht="15">
      <c r="A4" s="86"/>
      <c r="B4" s="87"/>
      <c r="C4" s="87"/>
      <c r="D4" s="87"/>
      <c r="E4" s="87"/>
      <c r="F4" s="87"/>
      <c r="G4" s="87"/>
      <c r="H4" s="87"/>
      <c r="I4" s="87"/>
      <c r="J4" s="85"/>
    </row>
    <row r="5" spans="1:11" ht="15">
      <c r="A5" s="82" t="s">
        <v>1248</v>
      </c>
      <c r="B5" s="83">
        <v>0</v>
      </c>
      <c r="C5" s="84"/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5">
        <f>SUM(B5:I5)</f>
        <v>0</v>
      </c>
      <c r="K5" s="88">
        <f>+J5+J23</f>
        <v>0</v>
      </c>
    </row>
    <row r="6" spans="1:10" ht="15">
      <c r="A6" s="86"/>
      <c r="B6" s="87"/>
      <c r="C6" s="87"/>
      <c r="D6" s="87"/>
      <c r="E6" s="87"/>
      <c r="F6" s="87"/>
      <c r="G6" s="87"/>
      <c r="H6" s="87"/>
      <c r="I6" s="87"/>
      <c r="J6" s="85"/>
    </row>
    <row r="7" spans="1:10" ht="15">
      <c r="A7" s="86"/>
      <c r="B7" s="87"/>
      <c r="C7" s="87"/>
      <c r="D7" s="87"/>
      <c r="E7" s="87"/>
      <c r="F7" s="87"/>
      <c r="G7" s="87"/>
      <c r="H7" s="87"/>
      <c r="I7" s="87"/>
      <c r="J7" s="85"/>
    </row>
    <row r="8" spans="1:10" ht="15">
      <c r="A8" s="82" t="s">
        <v>1249</v>
      </c>
      <c r="B8" s="83">
        <v>0</v>
      </c>
      <c r="C8" s="84"/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5">
        <f>SUM(B8:I8)</f>
        <v>0</v>
      </c>
    </row>
    <row r="9" spans="1:10" ht="15">
      <c r="A9" s="86"/>
      <c r="B9" s="87"/>
      <c r="C9" s="87"/>
      <c r="D9" s="87"/>
      <c r="E9" s="87"/>
      <c r="F9" s="87"/>
      <c r="G9" s="87"/>
      <c r="H9" s="87"/>
      <c r="I9" s="87"/>
      <c r="J9" s="85"/>
    </row>
    <row r="10" spans="1:10" ht="15">
      <c r="A10" s="86"/>
      <c r="B10" s="87"/>
      <c r="C10" s="87"/>
      <c r="D10" s="87"/>
      <c r="E10" s="87"/>
      <c r="F10" s="87"/>
      <c r="G10" s="87"/>
      <c r="H10" s="87"/>
      <c r="I10" s="87"/>
      <c r="J10" s="85"/>
    </row>
    <row r="11" spans="1:10" ht="15">
      <c r="A11" s="82" t="s">
        <v>1250</v>
      </c>
      <c r="B11" s="83">
        <v>0</v>
      </c>
      <c r="C11" s="84"/>
      <c r="D11" s="84"/>
      <c r="E11" s="84"/>
      <c r="F11" s="84"/>
      <c r="G11" s="84"/>
      <c r="H11" s="84"/>
      <c r="I11" s="84"/>
      <c r="J11" s="85">
        <f>SUM(B11:I11)</f>
        <v>0</v>
      </c>
    </row>
    <row r="12" spans="1:10" ht="15">
      <c r="A12" s="86"/>
      <c r="B12" s="87"/>
      <c r="C12" s="87"/>
      <c r="D12" s="87"/>
      <c r="E12" s="87"/>
      <c r="F12" s="87"/>
      <c r="G12" s="87"/>
      <c r="H12" s="87"/>
      <c r="I12" s="87"/>
      <c r="J12" s="85"/>
    </row>
    <row r="13" spans="1:10" ht="15">
      <c r="A13" s="86"/>
      <c r="B13" s="87"/>
      <c r="C13" s="87"/>
      <c r="D13" s="87"/>
      <c r="E13" s="87"/>
      <c r="F13" s="87"/>
      <c r="G13" s="87"/>
      <c r="H13" s="87"/>
      <c r="I13" s="87"/>
      <c r="J13" s="85"/>
    </row>
    <row r="14" spans="1:10" ht="15">
      <c r="A14" s="82" t="s">
        <v>1251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5">
        <f>SUM(B14:I14)</f>
        <v>0</v>
      </c>
    </row>
    <row r="15" spans="1:10" ht="15">
      <c r="A15" s="86"/>
      <c r="B15" s="87"/>
      <c r="C15" s="87"/>
      <c r="D15" s="87"/>
      <c r="E15" s="87"/>
      <c r="F15" s="87"/>
      <c r="G15" s="87"/>
      <c r="H15" s="87"/>
      <c r="I15" s="87"/>
      <c r="J15" s="85"/>
    </row>
    <row r="16" spans="1:10" ht="15">
      <c r="A16" s="86"/>
      <c r="B16" s="87"/>
      <c r="C16" s="87"/>
      <c r="D16" s="87"/>
      <c r="E16" s="87"/>
      <c r="F16" s="87"/>
      <c r="G16" s="87"/>
      <c r="H16" s="87"/>
      <c r="I16" s="87"/>
      <c r="J16" s="85"/>
    </row>
    <row r="17" spans="1:10" ht="15">
      <c r="A17" s="82" t="s">
        <v>1252</v>
      </c>
      <c r="B17" s="83">
        <v>0</v>
      </c>
      <c r="C17" s="84"/>
      <c r="D17" s="83">
        <v>0</v>
      </c>
      <c r="E17" s="83">
        <v>0</v>
      </c>
      <c r="F17" s="83">
        <v>0</v>
      </c>
      <c r="G17" s="84"/>
      <c r="H17" s="83">
        <v>0</v>
      </c>
      <c r="I17" s="83">
        <v>0</v>
      </c>
      <c r="J17" s="85">
        <f>SUM(B17:I17)</f>
        <v>0</v>
      </c>
    </row>
    <row r="18" spans="1:10" ht="15">
      <c r="A18" s="86"/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15">
      <c r="A19" s="86"/>
      <c r="B19" s="87"/>
      <c r="C19" s="87"/>
      <c r="D19" s="87"/>
      <c r="E19" s="87"/>
      <c r="F19" s="87"/>
      <c r="G19" s="87"/>
      <c r="H19" s="87"/>
      <c r="I19" s="87"/>
      <c r="J19" s="85"/>
    </row>
    <row r="20" spans="1:10" ht="15">
      <c r="A20" s="82" t="s">
        <v>1244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5">
        <f>SUM(B20:I20)</f>
        <v>0</v>
      </c>
    </row>
    <row r="21" spans="1:10" ht="15">
      <c r="A21" s="86"/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5">
      <c r="A22" s="86"/>
      <c r="B22" s="87"/>
      <c r="C22" s="87"/>
      <c r="D22" s="87"/>
      <c r="E22" s="87"/>
      <c r="F22" s="87"/>
      <c r="G22" s="87"/>
      <c r="H22" s="87"/>
      <c r="I22" s="87"/>
      <c r="J22" s="85"/>
    </row>
    <row r="23" spans="1:10" ht="15">
      <c r="A23" s="82" t="s">
        <v>1253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5">
        <f>SUM(B23:I23)</f>
        <v>0</v>
      </c>
    </row>
    <row r="24" spans="1:10" ht="15">
      <c r="A24" s="86"/>
      <c r="B24" s="87"/>
      <c r="C24" s="87"/>
      <c r="D24" s="87"/>
      <c r="E24" s="87"/>
      <c r="F24" s="87"/>
      <c r="G24" s="87"/>
      <c r="H24" s="87"/>
      <c r="I24" s="87"/>
      <c r="J24" s="85"/>
    </row>
    <row r="25" spans="1:10" ht="15">
      <c r="A25" s="86"/>
      <c r="B25" s="87"/>
      <c r="C25" s="87"/>
      <c r="D25" s="87"/>
      <c r="E25" s="87"/>
      <c r="F25" s="87"/>
      <c r="G25" s="87"/>
      <c r="H25" s="87"/>
      <c r="I25" s="87"/>
      <c r="J25" s="85"/>
    </row>
    <row r="26" spans="1:10" ht="15">
      <c r="A26" s="82" t="s">
        <v>1254</v>
      </c>
      <c r="B26" s="83">
        <v>0</v>
      </c>
      <c r="C26" s="84"/>
      <c r="D26" s="83">
        <v>0</v>
      </c>
      <c r="E26" s="84"/>
      <c r="F26" s="83">
        <v>0</v>
      </c>
      <c r="G26" s="84"/>
      <c r="H26" s="83">
        <v>0</v>
      </c>
      <c r="I26" s="84"/>
      <c r="J26" s="85">
        <f>SUM(B26:I26)</f>
        <v>0</v>
      </c>
    </row>
    <row r="27" spans="1:10" ht="15">
      <c r="A27" s="86"/>
      <c r="B27" s="87"/>
      <c r="C27" s="87"/>
      <c r="D27" s="87"/>
      <c r="E27" s="87"/>
      <c r="F27" s="87"/>
      <c r="G27" s="87"/>
      <c r="H27" s="87"/>
      <c r="I27" s="87"/>
      <c r="J27" s="85"/>
    </row>
    <row r="28" spans="1:10" ht="15">
      <c r="A28" s="86"/>
      <c r="B28" s="87"/>
      <c r="C28" s="87"/>
      <c r="D28" s="87"/>
      <c r="E28" s="87"/>
      <c r="F28" s="87"/>
      <c r="G28" s="87"/>
      <c r="H28" s="87"/>
      <c r="I28" s="87"/>
      <c r="J28" s="85"/>
    </row>
    <row r="29" spans="1:10" ht="30">
      <c r="A29" s="89" t="s">
        <v>1255</v>
      </c>
      <c r="B29" s="84"/>
      <c r="C29" s="84"/>
      <c r="D29" s="84"/>
      <c r="E29" s="84"/>
      <c r="F29" s="83">
        <v>0</v>
      </c>
      <c r="G29" s="84"/>
      <c r="H29" s="83">
        <v>0</v>
      </c>
      <c r="I29" s="84"/>
      <c r="J29" s="85">
        <f>SUM(B29:I29)</f>
        <v>0</v>
      </c>
    </row>
    <row r="30" spans="1:10" ht="15">
      <c r="A30" s="89"/>
      <c r="B30" s="84"/>
      <c r="C30" s="84"/>
      <c r="D30" s="84"/>
      <c r="E30" s="84"/>
      <c r="F30" s="83"/>
      <c r="G30" s="84"/>
      <c r="H30" s="84"/>
      <c r="I30" s="84"/>
      <c r="J30" s="85"/>
    </row>
    <row r="31" spans="1:10" ht="15">
      <c r="A31" s="89"/>
      <c r="B31" s="84"/>
      <c r="C31" s="84"/>
      <c r="D31" s="84"/>
      <c r="E31" s="84"/>
      <c r="F31" s="83"/>
      <c r="G31" s="84"/>
      <c r="H31" s="84"/>
      <c r="I31" s="84"/>
      <c r="J31" s="85"/>
    </row>
    <row r="32" spans="1:10" ht="15">
      <c r="A32" s="89" t="s">
        <v>1256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90">
        <v>0</v>
      </c>
      <c r="I32" s="84"/>
      <c r="J32" s="85">
        <f>SUM(B32:I32)</f>
        <v>0</v>
      </c>
    </row>
    <row r="33" spans="1:10" ht="15">
      <c r="A33" s="89"/>
      <c r="B33" s="84"/>
      <c r="C33" s="84"/>
      <c r="D33" s="84"/>
      <c r="E33" s="84"/>
      <c r="F33" s="83"/>
      <c r="G33" s="84"/>
      <c r="H33" s="84"/>
      <c r="I33" s="84"/>
      <c r="J33" s="85"/>
    </row>
    <row r="34" spans="1:10" ht="15">
      <c r="A34" s="86"/>
      <c r="B34" s="87"/>
      <c r="C34" s="87"/>
      <c r="D34" s="87"/>
      <c r="E34" s="87"/>
      <c r="F34" s="87"/>
      <c r="G34" s="87"/>
      <c r="H34" s="87"/>
      <c r="I34" s="87"/>
      <c r="J34" s="85"/>
    </row>
    <row r="35" spans="1:10" ht="15">
      <c r="A35" s="82" t="s">
        <v>1257</v>
      </c>
      <c r="B35" s="84"/>
      <c r="C35" s="84"/>
      <c r="D35" s="83">
        <v>0</v>
      </c>
      <c r="E35" s="84"/>
      <c r="F35" s="83">
        <v>0</v>
      </c>
      <c r="G35" s="84"/>
      <c r="H35" s="83">
        <v>0</v>
      </c>
      <c r="I35" s="84"/>
      <c r="J35" s="85">
        <f>SUM(B35:I35)</f>
        <v>0</v>
      </c>
    </row>
    <row r="36" spans="1:10" ht="15">
      <c r="A36" s="86"/>
      <c r="B36" s="87"/>
      <c r="C36" s="87"/>
      <c r="D36" s="87"/>
      <c r="E36" s="87"/>
      <c r="F36" s="87"/>
      <c r="G36" s="87"/>
      <c r="H36" s="87"/>
      <c r="I36" s="87"/>
      <c r="J36" s="91"/>
    </row>
    <row r="37" spans="1:10" ht="15">
      <c r="A37" s="86"/>
      <c r="B37" s="87"/>
      <c r="C37" s="87"/>
      <c r="D37" s="87"/>
      <c r="E37" s="87"/>
      <c r="F37" s="87"/>
      <c r="G37" s="87"/>
      <c r="H37" s="87"/>
      <c r="I37" s="87"/>
      <c r="J37" s="91"/>
    </row>
    <row r="38" spans="1:9" ht="15">
      <c r="A38" s="86"/>
      <c r="B38" s="87"/>
      <c r="C38" s="87"/>
      <c r="D38" s="87"/>
      <c r="E38" s="87"/>
      <c r="F38" s="87"/>
      <c r="G38" s="87"/>
      <c r="H38" s="87"/>
      <c r="I38" s="87"/>
    </row>
    <row r="39" spans="1:10" ht="15">
      <c r="A39" s="82" t="s">
        <v>1246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85">
        <f>SUM(J2:J38)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76">
      <selection activeCell="I89" sqref="I89"/>
    </sheetView>
  </sheetViews>
  <sheetFormatPr defaultColWidth="11.421875" defaultRowHeight="15"/>
  <cols>
    <col min="1" max="1" width="13.7109375" style="0" customWidth="1"/>
    <col min="2" max="2" width="17.57421875" style="0" bestFit="1" customWidth="1"/>
    <col min="3" max="3" width="18.00390625" style="0" customWidth="1"/>
    <col min="4" max="4" width="16.00390625" style="0" customWidth="1"/>
    <col min="5" max="6" width="15.8515625" style="0" bestFit="1" customWidth="1"/>
    <col min="7" max="7" width="17.57421875" style="0" bestFit="1" customWidth="1"/>
    <col min="9" max="9" width="18.57421875" style="0" bestFit="1" customWidth="1"/>
    <col min="10" max="10" width="17.140625" style="0" bestFit="1" customWidth="1"/>
  </cols>
  <sheetData>
    <row r="1" spans="2:7" ht="15">
      <c r="B1" s="110" t="s">
        <v>1283</v>
      </c>
      <c r="C1" s="110" t="s">
        <v>1288</v>
      </c>
      <c r="D1" s="110" t="s">
        <v>1284</v>
      </c>
      <c r="E1" s="110" t="s">
        <v>1285</v>
      </c>
      <c r="F1" s="110" t="s">
        <v>1286</v>
      </c>
      <c r="G1" s="110" t="s">
        <v>1287</v>
      </c>
    </row>
    <row r="2" spans="2:7" ht="15">
      <c r="B2" s="37">
        <v>717700</v>
      </c>
      <c r="C2" s="37">
        <v>578700</v>
      </c>
      <c r="D2" s="37">
        <v>177600</v>
      </c>
      <c r="E2" s="37">
        <v>88800</v>
      </c>
      <c r="F2" s="37">
        <v>133100</v>
      </c>
      <c r="G2" s="95">
        <v>1242703700</v>
      </c>
    </row>
    <row r="3" spans="2:7" ht="15">
      <c r="B3" s="37">
        <v>2278000</v>
      </c>
      <c r="C3" s="37">
        <v>1779600</v>
      </c>
      <c r="D3" s="37">
        <v>497200</v>
      </c>
      <c r="E3" s="37">
        <v>248700</v>
      </c>
      <c r="F3" s="37">
        <v>1109400</v>
      </c>
      <c r="G3" s="95">
        <v>240900000</v>
      </c>
    </row>
    <row r="4" spans="2:7" ht="15">
      <c r="B4" s="37">
        <v>6666200</v>
      </c>
      <c r="C4" s="37">
        <v>3506700</v>
      </c>
      <c r="D4" s="37">
        <v>1478800</v>
      </c>
      <c r="E4" s="37">
        <v>739800</v>
      </c>
      <c r="F4" s="37">
        <v>750600</v>
      </c>
      <c r="G4" s="95">
        <v>26766900</v>
      </c>
    </row>
    <row r="5" spans="2:7" ht="15">
      <c r="B5" s="37">
        <v>4543500</v>
      </c>
      <c r="C5" s="37">
        <v>1250700</v>
      </c>
      <c r="D5" s="37">
        <v>1001000</v>
      </c>
      <c r="E5" s="37">
        <v>501100</v>
      </c>
      <c r="F5" s="37">
        <v>268100</v>
      </c>
      <c r="G5" s="110"/>
    </row>
    <row r="6" spans="2:7" ht="15">
      <c r="B6" s="37">
        <v>1601100</v>
      </c>
      <c r="C6" s="37">
        <v>819219500</v>
      </c>
      <c r="D6" s="37">
        <v>357400</v>
      </c>
      <c r="E6" s="37">
        <v>178700</v>
      </c>
      <c r="F6" s="37">
        <v>407800</v>
      </c>
      <c r="G6" s="110"/>
    </row>
    <row r="7" spans="2:7" ht="15">
      <c r="B7" s="37">
        <v>2490800</v>
      </c>
      <c r="C7" s="37">
        <v>264308300</v>
      </c>
      <c r="D7" s="37">
        <v>543700</v>
      </c>
      <c r="E7" s="37">
        <v>271900</v>
      </c>
      <c r="F7" s="37">
        <v>600410500</v>
      </c>
      <c r="G7" s="110"/>
    </row>
    <row r="8" spans="2:7" ht="15">
      <c r="B8" s="37">
        <v>2373829400</v>
      </c>
      <c r="C8" s="37">
        <v>1928300</v>
      </c>
      <c r="D8" s="37">
        <v>156745900</v>
      </c>
      <c r="E8" s="37">
        <v>399999600</v>
      </c>
      <c r="F8" s="37">
        <v>126177700</v>
      </c>
      <c r="G8" s="110"/>
    </row>
    <row r="9" spans="2:6" ht="15">
      <c r="B9" s="37">
        <v>469497500</v>
      </c>
      <c r="C9" s="37">
        <v>109944100</v>
      </c>
      <c r="D9" s="37">
        <v>62913600</v>
      </c>
      <c r="E9" s="37">
        <v>84160700</v>
      </c>
      <c r="F9" s="37">
        <v>54200</v>
      </c>
    </row>
    <row r="10" spans="2:6" ht="15">
      <c r="B10" s="37">
        <v>195619200</v>
      </c>
      <c r="C10" s="37">
        <v>115862600</v>
      </c>
      <c r="D10" s="37">
        <v>75418600</v>
      </c>
      <c r="E10" s="37">
        <v>36200</v>
      </c>
      <c r="F10" s="37">
        <v>372900</v>
      </c>
    </row>
    <row r="11" spans="2:4" ht="15">
      <c r="B11" s="37">
        <v>258927900</v>
      </c>
      <c r="C11" s="37">
        <v>73739100</v>
      </c>
      <c r="D11" s="37">
        <v>82067400</v>
      </c>
    </row>
    <row r="12" spans="2:4" ht="15">
      <c r="B12" s="37">
        <v>101306500</v>
      </c>
      <c r="C12" s="37">
        <v>123144700</v>
      </c>
      <c r="D12" s="37">
        <v>56371000</v>
      </c>
    </row>
    <row r="13" spans="2:4" ht="15">
      <c r="B13" s="37">
        <v>131628700</v>
      </c>
      <c r="C13" s="37">
        <v>86271000</v>
      </c>
      <c r="D13" s="37">
        <v>21860200</v>
      </c>
    </row>
    <row r="14" spans="2:4" ht="15">
      <c r="B14" s="37">
        <v>36959600</v>
      </c>
      <c r="C14" s="37">
        <v>19809200</v>
      </c>
      <c r="D14" s="37">
        <v>43668300</v>
      </c>
    </row>
    <row r="15" spans="2:4" ht="15">
      <c r="B15" s="37">
        <v>51532800</v>
      </c>
      <c r="C15" s="37">
        <v>16195900</v>
      </c>
      <c r="D15" s="37">
        <v>17003800</v>
      </c>
    </row>
    <row r="16" spans="2:4" ht="15">
      <c r="B16" s="37">
        <v>150400</v>
      </c>
      <c r="C16" s="37">
        <v>23657200</v>
      </c>
      <c r="D16" s="37">
        <v>30023600</v>
      </c>
    </row>
    <row r="17" spans="2:4" ht="15">
      <c r="B17" s="37">
        <v>869200</v>
      </c>
      <c r="C17" s="37">
        <v>42349900</v>
      </c>
      <c r="D17" s="37">
        <v>31289000</v>
      </c>
    </row>
    <row r="18" spans="2:4" ht="15">
      <c r="B18" s="94">
        <v>740277900</v>
      </c>
      <c r="C18" s="37">
        <v>27515700</v>
      </c>
      <c r="D18" s="37">
        <v>21875200</v>
      </c>
    </row>
    <row r="19" spans="2:4" ht="15">
      <c r="B19" s="93">
        <v>131868300</v>
      </c>
      <c r="C19" s="37">
        <v>33992400</v>
      </c>
      <c r="D19" s="37">
        <v>18024500</v>
      </c>
    </row>
    <row r="20" spans="2:4" ht="15">
      <c r="B20" s="94">
        <v>32329200</v>
      </c>
      <c r="C20" s="37">
        <v>21471200</v>
      </c>
      <c r="D20" s="37">
        <v>17849500</v>
      </c>
    </row>
    <row r="21" spans="2:4" ht="15">
      <c r="B21" s="94">
        <v>53847900</v>
      </c>
      <c r="C21" s="37">
        <v>31543200</v>
      </c>
      <c r="D21" s="37">
        <v>32976200</v>
      </c>
    </row>
    <row r="22" spans="2:7" ht="15">
      <c r="B22" s="94">
        <v>225300</v>
      </c>
      <c r="C22" s="37">
        <v>56074600</v>
      </c>
      <c r="D22" s="37">
        <v>53440600</v>
      </c>
      <c r="G22" s="109"/>
    </row>
    <row r="23" spans="2:4" ht="15">
      <c r="B23" s="94">
        <v>50100</v>
      </c>
      <c r="C23" s="37">
        <v>37871000</v>
      </c>
      <c r="D23" s="37">
        <v>34022600</v>
      </c>
    </row>
    <row r="24" spans="3:4" ht="15">
      <c r="C24" s="37">
        <v>19305200</v>
      </c>
      <c r="D24" s="37">
        <v>1148500</v>
      </c>
    </row>
    <row r="25" spans="3:4" ht="15">
      <c r="C25" s="37">
        <v>8875400</v>
      </c>
      <c r="D25" s="37">
        <v>8035600</v>
      </c>
    </row>
    <row r="26" spans="3:4" ht="15">
      <c r="C26" s="37">
        <v>10232200</v>
      </c>
      <c r="D26" s="37">
        <v>2314600</v>
      </c>
    </row>
    <row r="27" spans="3:4" ht="15">
      <c r="C27" s="37">
        <v>10511600</v>
      </c>
      <c r="D27" s="37">
        <v>163700</v>
      </c>
    </row>
    <row r="28" spans="3:4" ht="15">
      <c r="C28" s="37">
        <v>3600500</v>
      </c>
      <c r="D28" s="37">
        <v>323200</v>
      </c>
    </row>
    <row r="29" spans="3:4" ht="15">
      <c r="C29" s="37">
        <v>2084200</v>
      </c>
      <c r="D29" s="37">
        <v>1855700</v>
      </c>
    </row>
    <row r="30" spans="3:4" ht="15">
      <c r="C30" s="37">
        <v>3765700</v>
      </c>
      <c r="D30" s="37">
        <v>5096300</v>
      </c>
    </row>
    <row r="31" spans="3:4" ht="15">
      <c r="C31" s="37">
        <v>8884700</v>
      </c>
      <c r="D31" s="37">
        <v>15919200</v>
      </c>
    </row>
    <row r="32" spans="3:4" ht="15">
      <c r="C32" s="37">
        <v>4771000</v>
      </c>
      <c r="D32" s="37">
        <v>9810400</v>
      </c>
    </row>
    <row r="33" spans="3:4" ht="15">
      <c r="C33" s="37">
        <v>1117400</v>
      </c>
      <c r="D33" s="37">
        <v>12702100</v>
      </c>
    </row>
    <row r="34" spans="3:4" ht="15">
      <c r="C34" s="37">
        <v>34800</v>
      </c>
      <c r="D34" s="37">
        <v>10320600</v>
      </c>
    </row>
    <row r="35" spans="3:4" ht="15">
      <c r="C35" s="94">
        <v>424744600</v>
      </c>
      <c r="D35" s="37">
        <v>3557400</v>
      </c>
    </row>
    <row r="36" spans="3:4" ht="15">
      <c r="C36" s="94">
        <v>151139500</v>
      </c>
      <c r="D36" s="37">
        <v>7796100</v>
      </c>
    </row>
    <row r="37" spans="3:4" ht="15">
      <c r="C37" s="94">
        <v>63554100</v>
      </c>
      <c r="D37" s="37">
        <v>618600</v>
      </c>
    </row>
    <row r="38" spans="3:4" ht="15">
      <c r="C38" s="94">
        <v>74588000</v>
      </c>
      <c r="D38" s="37">
        <v>3008100</v>
      </c>
    </row>
    <row r="39" spans="3:4" ht="15">
      <c r="C39" s="93">
        <v>72636100</v>
      </c>
      <c r="D39" s="37">
        <v>4122400</v>
      </c>
    </row>
    <row r="40" spans="3:4" ht="15">
      <c r="C40" s="94">
        <v>16894700</v>
      </c>
      <c r="D40" s="37">
        <v>11404000</v>
      </c>
    </row>
    <row r="41" spans="3:4" ht="15">
      <c r="C41" s="94">
        <v>49005900</v>
      </c>
      <c r="D41" s="37">
        <v>1438200</v>
      </c>
    </row>
    <row r="42" spans="3:4" ht="15">
      <c r="C42" s="94">
        <v>20416200</v>
      </c>
      <c r="D42" s="37">
        <v>2623800</v>
      </c>
    </row>
    <row r="43" spans="3:4" ht="15">
      <c r="C43" s="94">
        <v>22959000</v>
      </c>
      <c r="D43" s="37">
        <v>319900</v>
      </c>
    </row>
    <row r="44" spans="3:4" ht="15">
      <c r="C44" s="94">
        <v>14598600</v>
      </c>
      <c r="D44" s="37">
        <v>5568500</v>
      </c>
    </row>
    <row r="45" spans="3:4" ht="15">
      <c r="C45" s="94">
        <v>2761200</v>
      </c>
      <c r="D45" s="37">
        <v>5162000</v>
      </c>
    </row>
    <row r="46" spans="3:4" ht="15">
      <c r="C46" s="94">
        <v>5967800</v>
      </c>
      <c r="D46" s="106">
        <v>4668100</v>
      </c>
    </row>
    <row r="47" spans="3:4" ht="15">
      <c r="C47" s="105">
        <v>2763400</v>
      </c>
      <c r="D47" s="106">
        <v>1232600</v>
      </c>
    </row>
    <row r="48" spans="3:4" ht="15">
      <c r="C48" s="94">
        <v>11354000</v>
      </c>
      <c r="D48" s="106">
        <v>3138200</v>
      </c>
    </row>
    <row r="49" spans="3:4" ht="15">
      <c r="C49" s="37">
        <v>4409700</v>
      </c>
      <c r="D49" s="106">
        <v>7110100</v>
      </c>
    </row>
    <row r="50" spans="3:4" ht="15">
      <c r="C50" s="37">
        <v>14369300</v>
      </c>
      <c r="D50" s="106">
        <v>1127300</v>
      </c>
    </row>
    <row r="51" spans="3:4" ht="15">
      <c r="C51" s="94">
        <v>5322000</v>
      </c>
      <c r="D51" s="106">
        <v>2508800</v>
      </c>
    </row>
    <row r="52" spans="3:4" ht="15">
      <c r="C52" s="37">
        <v>5134400</v>
      </c>
      <c r="D52" s="106">
        <v>2421400</v>
      </c>
    </row>
    <row r="53" spans="3:4" ht="15">
      <c r="C53" s="104"/>
      <c r="D53" s="106">
        <v>13515000</v>
      </c>
    </row>
    <row r="54" spans="3:4" ht="15">
      <c r="C54" s="104"/>
      <c r="D54" s="106">
        <v>2638800</v>
      </c>
    </row>
    <row r="55" spans="3:4" ht="15">
      <c r="C55" s="104"/>
      <c r="D55" s="106">
        <v>1527500</v>
      </c>
    </row>
    <row r="56" spans="3:4" ht="15">
      <c r="C56" s="104"/>
      <c r="D56" s="106">
        <v>9576600</v>
      </c>
    </row>
    <row r="57" spans="3:4" ht="15">
      <c r="C57" s="104"/>
      <c r="D57" s="106">
        <v>4749000</v>
      </c>
    </row>
    <row r="58" spans="3:4" ht="15">
      <c r="C58" s="104"/>
      <c r="D58" s="106">
        <v>4256700</v>
      </c>
    </row>
    <row r="59" spans="3:4" ht="15">
      <c r="C59" s="104"/>
      <c r="D59" s="106">
        <v>14390100</v>
      </c>
    </row>
    <row r="60" spans="3:4" ht="15">
      <c r="C60" s="104"/>
      <c r="D60" s="106">
        <v>5892700</v>
      </c>
    </row>
    <row r="61" spans="3:4" ht="15">
      <c r="C61" s="104"/>
      <c r="D61" s="106">
        <v>5397600</v>
      </c>
    </row>
    <row r="62" spans="3:4" ht="15">
      <c r="C62" s="104"/>
      <c r="D62" s="106">
        <v>1366600</v>
      </c>
    </row>
    <row r="63" spans="3:4" ht="15">
      <c r="C63" s="104"/>
      <c r="D63" s="106">
        <v>233700</v>
      </c>
    </row>
    <row r="64" spans="3:4" ht="15">
      <c r="C64" s="104"/>
      <c r="D64" s="106">
        <v>359200</v>
      </c>
    </row>
    <row r="65" spans="3:4" ht="15">
      <c r="C65" s="104"/>
      <c r="D65" s="106">
        <v>4555500</v>
      </c>
    </row>
    <row r="66" spans="3:4" ht="15">
      <c r="C66" s="104"/>
      <c r="D66" s="106">
        <v>7671100</v>
      </c>
    </row>
    <row r="67" spans="3:4" ht="15">
      <c r="C67" s="104"/>
      <c r="D67" s="106">
        <v>1779700</v>
      </c>
    </row>
    <row r="68" spans="3:4" ht="15">
      <c r="C68" s="104"/>
      <c r="D68" s="106">
        <v>18100</v>
      </c>
    </row>
    <row r="69" spans="3:4" ht="15">
      <c r="C69" s="104"/>
      <c r="D69" s="106">
        <v>128600</v>
      </c>
    </row>
    <row r="70" ht="15">
      <c r="C70" s="104"/>
    </row>
    <row r="71" ht="15">
      <c r="C71" s="104"/>
    </row>
    <row r="72" ht="15">
      <c r="C72" s="104"/>
    </row>
    <row r="73" ht="15">
      <c r="C73" s="104"/>
    </row>
    <row r="77" spans="1:9" ht="15">
      <c r="A77" t="s">
        <v>1291</v>
      </c>
      <c r="B77" s="120">
        <f aca="true" t="shared" si="0" ref="B77:G77">SUM(B2:B76)</f>
        <v>4597217200</v>
      </c>
      <c r="C77" s="120">
        <f>SUM(C2:C76)</f>
        <v>2947814800</v>
      </c>
      <c r="D77" s="120">
        <f t="shared" si="0"/>
        <v>973177600</v>
      </c>
      <c r="E77" s="120">
        <f t="shared" si="0"/>
        <v>486225500</v>
      </c>
      <c r="F77" s="120">
        <f t="shared" si="0"/>
        <v>729684300</v>
      </c>
      <c r="G77" s="120">
        <f t="shared" si="0"/>
        <v>1510370600</v>
      </c>
      <c r="I77" s="111">
        <f>SUM(B77:H77)</f>
        <v>11244490000</v>
      </c>
    </row>
    <row r="79" ht="15">
      <c r="I79" s="112"/>
    </row>
    <row r="80" ht="15">
      <c r="I80" s="111"/>
    </row>
    <row r="81" spans="3:7" ht="15">
      <c r="C81" s="109"/>
      <c r="G81" s="112"/>
    </row>
    <row r="82" spans="1:10" ht="15">
      <c r="A82" t="s">
        <v>1290</v>
      </c>
      <c r="B82" s="112">
        <v>-4574256900</v>
      </c>
      <c r="C82" s="112">
        <v>-2929241500</v>
      </c>
      <c r="D82" s="112">
        <v>-969049400</v>
      </c>
      <c r="E82" s="112">
        <v>-484160300</v>
      </c>
      <c r="F82" s="112">
        <v>-726588200</v>
      </c>
      <c r="G82" s="112">
        <v>-1510247900</v>
      </c>
      <c r="I82" s="115">
        <f>SUM(B82:H82)</f>
        <v>-11193544200</v>
      </c>
      <c r="J82" s="109"/>
    </row>
    <row r="83" spans="1:10" ht="15">
      <c r="A83" t="s">
        <v>1289</v>
      </c>
      <c r="B83" s="112">
        <v>-281800</v>
      </c>
      <c r="C83" s="112">
        <v>-220300</v>
      </c>
      <c r="D83" s="112">
        <v>-72500</v>
      </c>
      <c r="E83" s="112">
        <v>-36200</v>
      </c>
      <c r="F83" s="112">
        <v>-54200</v>
      </c>
      <c r="G83" s="112">
        <v>-122700</v>
      </c>
      <c r="I83" s="115">
        <f>SUM(B83:H83)</f>
        <v>-787700</v>
      </c>
      <c r="J83" s="184">
        <f>+I77+I82+I83</f>
        <v>50158100</v>
      </c>
    </row>
    <row r="84" spans="2:9" ht="15">
      <c r="B84" s="119">
        <f aca="true" t="shared" si="1" ref="B84:G84">SUM(B82:B83)</f>
        <v>-4574538700</v>
      </c>
      <c r="C84" s="119">
        <f t="shared" si="1"/>
        <v>-2929461800</v>
      </c>
      <c r="D84" s="119">
        <f t="shared" si="1"/>
        <v>-969121900</v>
      </c>
      <c r="E84" s="119">
        <f t="shared" si="1"/>
        <v>-484196500</v>
      </c>
      <c r="F84" s="119">
        <f t="shared" si="1"/>
        <v>-726642400</v>
      </c>
      <c r="G84" s="119">
        <f t="shared" si="1"/>
        <v>-1510370600</v>
      </c>
      <c r="I84" s="117">
        <v>-945400</v>
      </c>
    </row>
    <row r="85" spans="7:9" ht="15">
      <c r="G85" s="109"/>
      <c r="I85" s="117">
        <v>-941500</v>
      </c>
    </row>
    <row r="86" spans="1:9" ht="15">
      <c r="A86" t="s">
        <v>1292</v>
      </c>
      <c r="B86" s="109">
        <f aca="true" t="shared" si="2" ref="B86:G86">+B84+B77</f>
        <v>22678500</v>
      </c>
      <c r="C86" s="109">
        <f t="shared" si="2"/>
        <v>18353000</v>
      </c>
      <c r="D86" s="109">
        <f t="shared" si="2"/>
        <v>4055700</v>
      </c>
      <c r="E86" s="109">
        <f t="shared" si="2"/>
        <v>2029000</v>
      </c>
      <c r="F86" s="109">
        <f t="shared" si="2"/>
        <v>3041900</v>
      </c>
      <c r="G86" s="109">
        <f t="shared" si="2"/>
        <v>0</v>
      </c>
      <c r="I86" s="117">
        <v>-989400</v>
      </c>
    </row>
    <row r="87" spans="3:9" ht="15">
      <c r="C87" s="109"/>
      <c r="I87" s="117">
        <v>-1145400</v>
      </c>
    </row>
    <row r="88" spans="9:11" ht="15">
      <c r="I88" s="116"/>
      <c r="J88" s="116"/>
      <c r="K88" s="166">
        <v>6601088</v>
      </c>
    </row>
    <row r="89" spans="4:9" ht="15">
      <c r="D89" s="126">
        <f>+B86+C86+D86+E86+F86</f>
        <v>50158100</v>
      </c>
      <c r="I89" s="117">
        <v>-469400</v>
      </c>
    </row>
    <row r="90" ht="15">
      <c r="I90" s="117">
        <v>-510300</v>
      </c>
    </row>
    <row r="91" ht="15">
      <c r="I91" s="117">
        <v>-614500</v>
      </c>
    </row>
    <row r="92" ht="15">
      <c r="I92" s="117">
        <v>-469400</v>
      </c>
    </row>
    <row r="93" ht="15">
      <c r="I93" s="117">
        <v>-469400</v>
      </c>
    </row>
    <row r="94" spans="1:9" ht="25.5">
      <c r="A94" s="188" t="s">
        <v>22</v>
      </c>
      <c r="B94" s="187" t="s">
        <v>23</v>
      </c>
      <c r="C94" s="187" t="s">
        <v>24</v>
      </c>
      <c r="D94" s="189" t="s">
        <v>26</v>
      </c>
      <c r="E94" s="185"/>
      <c r="I94" s="117">
        <v>-469400</v>
      </c>
    </row>
    <row r="95" spans="1:9" ht="15">
      <c r="A95" s="191">
        <v>47111</v>
      </c>
      <c r="B95" s="190" t="s">
        <v>35</v>
      </c>
      <c r="C95" s="190" t="s">
        <v>121</v>
      </c>
      <c r="D95" s="186">
        <v>1865299</v>
      </c>
      <c r="E95" s="192" t="s">
        <v>1318</v>
      </c>
      <c r="I95" s="117">
        <v>-469400</v>
      </c>
    </row>
    <row r="96" spans="1:9" ht="15">
      <c r="A96" s="191">
        <v>69358</v>
      </c>
      <c r="B96" s="190" t="s">
        <v>35</v>
      </c>
      <c r="C96" s="190" t="s">
        <v>1169</v>
      </c>
      <c r="D96" s="186">
        <v>23973100</v>
      </c>
      <c r="E96" s="192" t="s">
        <v>1318</v>
      </c>
      <c r="I96" s="117">
        <v>-770800</v>
      </c>
    </row>
    <row r="97" spans="1:9" ht="15">
      <c r="A97" s="191">
        <v>69359</v>
      </c>
      <c r="B97" s="190" t="s">
        <v>35</v>
      </c>
      <c r="C97" s="190" t="s">
        <v>1171</v>
      </c>
      <c r="D97" s="186">
        <v>18299700</v>
      </c>
      <c r="E97" s="192" t="s">
        <v>1319</v>
      </c>
      <c r="I97" s="117">
        <v>-505400</v>
      </c>
    </row>
    <row r="98" spans="1:9" ht="15">
      <c r="A98" s="191">
        <v>69360</v>
      </c>
      <c r="B98" s="190" t="s">
        <v>35</v>
      </c>
      <c r="C98" s="190" t="s">
        <v>1173</v>
      </c>
      <c r="D98" s="186">
        <v>5144000</v>
      </c>
      <c r="E98" s="192" t="s">
        <v>1320</v>
      </c>
      <c r="I98" s="117">
        <v>-505400</v>
      </c>
    </row>
    <row r="99" spans="1:9" ht="15">
      <c r="A99" s="191">
        <v>69361</v>
      </c>
      <c r="B99" s="190" t="s">
        <v>35</v>
      </c>
      <c r="C99" s="190" t="s">
        <v>1175</v>
      </c>
      <c r="D99" s="186">
        <v>3857400</v>
      </c>
      <c r="E99" s="193" t="s">
        <v>1321</v>
      </c>
      <c r="I99" s="117">
        <v>-505400</v>
      </c>
    </row>
    <row r="100" spans="1:9" ht="15">
      <c r="A100" s="191">
        <v>69362</v>
      </c>
      <c r="B100" s="190" t="s">
        <v>35</v>
      </c>
      <c r="C100" s="190" t="s">
        <v>1177</v>
      </c>
      <c r="D100" s="186">
        <v>2571800</v>
      </c>
      <c r="E100" s="193" t="s">
        <v>1322</v>
      </c>
      <c r="I100" s="117">
        <v>-505400</v>
      </c>
    </row>
    <row r="101" spans="1:9" ht="15">
      <c r="A101" s="191">
        <v>69388</v>
      </c>
      <c r="B101" s="190" t="s">
        <v>35</v>
      </c>
      <c r="C101" s="190" t="s">
        <v>1183</v>
      </c>
      <c r="D101" s="186">
        <v>23192700</v>
      </c>
      <c r="E101" s="193" t="s">
        <v>1318</v>
      </c>
      <c r="I101" s="117">
        <v>-505400</v>
      </c>
    </row>
    <row r="102" spans="1:9" ht="15">
      <c r="A102" s="191">
        <v>69389</v>
      </c>
      <c r="B102" s="190" t="s">
        <v>35</v>
      </c>
      <c r="C102" s="190" t="s">
        <v>1185</v>
      </c>
      <c r="D102" s="186">
        <v>17714600</v>
      </c>
      <c r="E102" s="193" t="s">
        <v>1319</v>
      </c>
      <c r="I102" s="117">
        <v>-661800</v>
      </c>
    </row>
    <row r="103" spans="1:9" ht="15">
      <c r="A103" s="191">
        <v>69390</v>
      </c>
      <c r="B103" s="190" t="s">
        <v>35</v>
      </c>
      <c r="C103" s="190" t="s">
        <v>1187</v>
      </c>
      <c r="D103" s="186">
        <v>5030800</v>
      </c>
      <c r="E103" s="193" t="s">
        <v>1320</v>
      </c>
      <c r="I103" s="117">
        <v>-505400</v>
      </c>
    </row>
    <row r="104" spans="1:9" ht="15">
      <c r="A104" s="191">
        <v>69391</v>
      </c>
      <c r="B104" s="190" t="s">
        <v>35</v>
      </c>
      <c r="C104" s="190" t="s">
        <v>1189</v>
      </c>
      <c r="D104" s="186">
        <v>3772400</v>
      </c>
      <c r="E104" s="193" t="s">
        <v>1321</v>
      </c>
      <c r="I104" s="117">
        <v>-505400</v>
      </c>
    </row>
    <row r="105" spans="1:9" ht="15">
      <c r="A105" s="191">
        <v>69392</v>
      </c>
      <c r="B105" s="190" t="s">
        <v>35</v>
      </c>
      <c r="C105" s="190" t="s">
        <v>1191</v>
      </c>
      <c r="D105" s="186">
        <v>2515000</v>
      </c>
      <c r="E105" s="193" t="s">
        <v>1322</v>
      </c>
      <c r="I105" s="117">
        <v>-505400</v>
      </c>
    </row>
    <row r="106" spans="4:9" ht="15">
      <c r="D106" s="111">
        <f>SUM(D95:D105)</f>
        <v>107936799</v>
      </c>
      <c r="I106" s="117">
        <v>-787700</v>
      </c>
    </row>
    <row r="107" ht="15">
      <c r="I107" s="117">
        <v>-505400</v>
      </c>
    </row>
    <row r="108" ht="15">
      <c r="I108" s="117">
        <v>-984000</v>
      </c>
    </row>
    <row r="109" ht="15">
      <c r="I109" s="117">
        <v>-515800</v>
      </c>
    </row>
    <row r="110" ht="15">
      <c r="I110" s="117">
        <v>-515800</v>
      </c>
    </row>
    <row r="111" ht="15">
      <c r="I111" s="117">
        <v>-515800</v>
      </c>
    </row>
    <row r="112" ht="15">
      <c r="I112" s="117">
        <v>-515800</v>
      </c>
    </row>
    <row r="113" ht="15">
      <c r="I113" s="117">
        <v>-515800</v>
      </c>
    </row>
    <row r="114" ht="15">
      <c r="I114" s="117">
        <v>-804200</v>
      </c>
    </row>
    <row r="115" ht="15">
      <c r="I115" s="117">
        <v>-520700</v>
      </c>
    </row>
    <row r="116" ht="15">
      <c r="I116" s="117">
        <v>-325000</v>
      </c>
    </row>
    <row r="117" ht="15">
      <c r="I117" s="117">
        <v>-622200</v>
      </c>
    </row>
    <row r="118" ht="15">
      <c r="I118" s="117">
        <v>-552800</v>
      </c>
    </row>
    <row r="119" ht="15">
      <c r="I119" s="117">
        <v>-552800</v>
      </c>
    </row>
    <row r="120" ht="15">
      <c r="I120" s="117">
        <v>-729900</v>
      </c>
    </row>
    <row r="121" ht="15">
      <c r="I121" s="117">
        <v>-552800</v>
      </c>
    </row>
    <row r="122" ht="15">
      <c r="I122" s="117">
        <v>-552800</v>
      </c>
    </row>
    <row r="123" ht="15">
      <c r="I123" s="117">
        <v>-862200</v>
      </c>
    </row>
    <row r="124" ht="15">
      <c r="I124" s="117">
        <v>-552800</v>
      </c>
    </row>
    <row r="125" ht="15">
      <c r="I125" s="117">
        <v>-552800</v>
      </c>
    </row>
    <row r="126" ht="15">
      <c r="I126" s="117">
        <v>-552800</v>
      </c>
    </row>
    <row r="127" ht="15">
      <c r="I127" s="117">
        <v>-552800</v>
      </c>
    </row>
    <row r="128" ht="15">
      <c r="I128" s="117">
        <v>-1076600</v>
      </c>
    </row>
    <row r="129" ht="15">
      <c r="I129" s="117">
        <v>-552800</v>
      </c>
    </row>
    <row r="130" ht="15">
      <c r="I130" s="117">
        <v>-570600</v>
      </c>
    </row>
    <row r="131" ht="15">
      <c r="I131" s="117">
        <v>-570600</v>
      </c>
    </row>
    <row r="132" ht="15">
      <c r="I132" s="117">
        <v>-570600</v>
      </c>
    </row>
    <row r="133" ht="15">
      <c r="I133" s="117">
        <v>-531900</v>
      </c>
    </row>
    <row r="134" ht="15">
      <c r="I134" s="117">
        <v>-696900</v>
      </c>
    </row>
    <row r="135" ht="15">
      <c r="I135" s="117">
        <v>-531900</v>
      </c>
    </row>
    <row r="136" ht="15">
      <c r="I136" s="117">
        <v>-531900</v>
      </c>
    </row>
    <row r="137" ht="15">
      <c r="I137" s="117">
        <v>-559100</v>
      </c>
    </row>
    <row r="138" ht="15">
      <c r="I138" s="117">
        <v>-559100</v>
      </c>
    </row>
    <row r="139" ht="15">
      <c r="I139" s="117">
        <v>-18500</v>
      </c>
    </row>
    <row r="140" ht="15">
      <c r="I140" s="117">
        <v>-289900</v>
      </c>
    </row>
    <row r="141" ht="15">
      <c r="I141" s="117">
        <v>-168100</v>
      </c>
    </row>
    <row r="142" ht="15">
      <c r="I142" s="117">
        <v>-730000</v>
      </c>
    </row>
    <row r="143" ht="15">
      <c r="I143" s="117">
        <v>-437900</v>
      </c>
    </row>
    <row r="144" ht="15">
      <c r="I144" s="117">
        <v>-437900</v>
      </c>
    </row>
    <row r="145" ht="15">
      <c r="I145" s="117">
        <v>-437900</v>
      </c>
    </row>
    <row r="146" ht="15">
      <c r="I146" s="117">
        <v>-382200</v>
      </c>
    </row>
    <row r="147" ht="15">
      <c r="I147" s="117">
        <v>-559100</v>
      </c>
    </row>
    <row r="148" ht="15">
      <c r="I148" s="117">
        <v>-469400</v>
      </c>
    </row>
    <row r="149" ht="15">
      <c r="I149" s="117">
        <v>-509900</v>
      </c>
    </row>
    <row r="150" ht="15">
      <c r="I150" s="117">
        <v>-469400</v>
      </c>
    </row>
    <row r="151" ht="15">
      <c r="I151" s="117">
        <v>-469400</v>
      </c>
    </row>
    <row r="152" ht="15">
      <c r="I152" s="117">
        <v>-469400</v>
      </c>
    </row>
    <row r="153" ht="15">
      <c r="I153" s="117">
        <v>-469400</v>
      </c>
    </row>
    <row r="154" ht="15">
      <c r="I154" s="117">
        <v>-469400</v>
      </c>
    </row>
    <row r="155" ht="15">
      <c r="I155" s="117">
        <v>-770800</v>
      </c>
    </row>
    <row r="156" ht="15">
      <c r="I156" s="117">
        <v>-661800</v>
      </c>
    </row>
    <row r="157" ht="15">
      <c r="I157" s="117">
        <v>-580400</v>
      </c>
    </row>
    <row r="158" ht="15">
      <c r="I158" s="117">
        <v>-303200</v>
      </c>
    </row>
    <row r="159" ht="15">
      <c r="I159" s="117">
        <v>-326600</v>
      </c>
    </row>
    <row r="160" ht="15">
      <c r="I160" s="117">
        <v>-515800</v>
      </c>
    </row>
    <row r="161" ht="15">
      <c r="I161" s="117">
        <v>-531900</v>
      </c>
    </row>
    <row r="162" ht="15">
      <c r="I162" s="117">
        <v>-212800</v>
      </c>
    </row>
    <row r="163" ht="15">
      <c r="I163" s="117">
        <v>-531900</v>
      </c>
    </row>
    <row r="164" ht="15">
      <c r="I164" s="117">
        <v>-531900</v>
      </c>
    </row>
    <row r="165" ht="15">
      <c r="I165" s="117">
        <v>-531900</v>
      </c>
    </row>
    <row r="166" ht="15">
      <c r="I166" s="117">
        <v>-276000</v>
      </c>
    </row>
    <row r="167" ht="15">
      <c r="I167" s="117">
        <v>-197200</v>
      </c>
    </row>
    <row r="168" ht="15">
      <c r="I168" s="117">
        <v>-595400</v>
      </c>
    </row>
    <row r="169" ht="15">
      <c r="I169" s="117">
        <v>-595400</v>
      </c>
    </row>
    <row r="170" ht="15">
      <c r="I170" s="117">
        <v>-903600</v>
      </c>
    </row>
    <row r="171" ht="15">
      <c r="I171" s="117">
        <v>-595400</v>
      </c>
    </row>
    <row r="172" ht="15">
      <c r="I172" s="117">
        <v>-598300</v>
      </c>
    </row>
    <row r="173" ht="15">
      <c r="I173" s="117">
        <v>-600900</v>
      </c>
    </row>
    <row r="174" ht="15">
      <c r="I174" s="117">
        <v>-603200</v>
      </c>
    </row>
    <row r="175" ht="15">
      <c r="I175" s="117">
        <v>-607000</v>
      </c>
    </row>
    <row r="176" ht="15">
      <c r="I176" s="117">
        <v>-2002900</v>
      </c>
    </row>
    <row r="177" ht="15">
      <c r="I177" s="117">
        <v>-594200</v>
      </c>
    </row>
    <row r="178" ht="15">
      <c r="I178" s="117">
        <v>-593100</v>
      </c>
    </row>
    <row r="179" ht="15">
      <c r="I179" s="117">
        <v>-591700</v>
      </c>
    </row>
    <row r="180" ht="15">
      <c r="I180" s="117">
        <v>-593100</v>
      </c>
    </row>
    <row r="181" ht="15">
      <c r="I181" s="117">
        <v>-593800</v>
      </c>
    </row>
    <row r="182" ht="15">
      <c r="I182" s="117">
        <v>-925900</v>
      </c>
    </row>
    <row r="183" ht="15">
      <c r="I183" s="117">
        <v>-595400</v>
      </c>
    </row>
    <row r="184" ht="15">
      <c r="I184" s="117">
        <v>-597100</v>
      </c>
    </row>
    <row r="185" ht="15">
      <c r="I185" s="117">
        <v>-599800</v>
      </c>
    </row>
    <row r="186" ht="15">
      <c r="I186" s="117">
        <v>-602300</v>
      </c>
    </row>
    <row r="187" ht="15">
      <c r="I187" s="117">
        <v>-1982700</v>
      </c>
    </row>
    <row r="188" ht="15">
      <c r="I188" s="117">
        <v>-584600</v>
      </c>
    </row>
    <row r="189" ht="15">
      <c r="I189" s="117">
        <v>-583800</v>
      </c>
    </row>
    <row r="190" ht="15">
      <c r="I190" s="117">
        <v>-584600</v>
      </c>
    </row>
    <row r="191" ht="15">
      <c r="I191" s="117">
        <v>-586500</v>
      </c>
    </row>
    <row r="192" ht="15">
      <c r="I192" s="117">
        <v>-586700</v>
      </c>
    </row>
    <row r="193" ht="15">
      <c r="I193" s="117">
        <v>-914500</v>
      </c>
    </row>
    <row r="194" ht="15">
      <c r="I194" s="117">
        <v>-587100</v>
      </c>
    </row>
    <row r="195" ht="15">
      <c r="I195" s="117">
        <v>-588700</v>
      </c>
    </row>
    <row r="196" ht="15">
      <c r="I196" s="117">
        <v>-589700</v>
      </c>
    </row>
    <row r="197" ht="15">
      <c r="I197" s="117">
        <v>-594000</v>
      </c>
    </row>
    <row r="198" ht="15">
      <c r="I198" s="117">
        <v>-1949600</v>
      </c>
    </row>
    <row r="199" ht="15">
      <c r="I199" s="117">
        <v>-571800</v>
      </c>
    </row>
    <row r="200" ht="15">
      <c r="I200" s="117">
        <v>-572700</v>
      </c>
    </row>
    <row r="201" ht="15">
      <c r="I201" s="117">
        <v>-573600</v>
      </c>
    </row>
    <row r="202" ht="15">
      <c r="I202" s="117">
        <v>-575500</v>
      </c>
    </row>
    <row r="203" ht="15">
      <c r="I203" s="117">
        <v>-575500</v>
      </c>
    </row>
    <row r="204" ht="15">
      <c r="I204" s="117">
        <v>-898000</v>
      </c>
    </row>
    <row r="205" ht="15">
      <c r="I205" s="117">
        <v>-578100</v>
      </c>
    </row>
    <row r="206" ht="15">
      <c r="I206" s="117">
        <v>-579500</v>
      </c>
    </row>
    <row r="207" ht="15">
      <c r="I207" s="117">
        <v>-580200</v>
      </c>
    </row>
    <row r="208" ht="15">
      <c r="I208" s="117">
        <v>-581900</v>
      </c>
    </row>
    <row r="209" ht="15">
      <c r="I209" s="117">
        <v>-585400</v>
      </c>
    </row>
    <row r="210" ht="15">
      <c r="I210" s="117">
        <v>-1956400</v>
      </c>
    </row>
    <row r="211" ht="15">
      <c r="I211" s="117">
        <v>-576200</v>
      </c>
    </row>
    <row r="212" ht="15">
      <c r="I212" s="117">
        <v>-576900</v>
      </c>
    </row>
    <row r="213" ht="15">
      <c r="I213" s="117">
        <v>-576200</v>
      </c>
    </row>
    <row r="214" ht="15">
      <c r="I214" s="117">
        <v>-576500</v>
      </c>
    </row>
    <row r="215" ht="15">
      <c r="I215" s="117">
        <v>-898500</v>
      </c>
    </row>
    <row r="216" ht="15">
      <c r="I216" s="117">
        <v>-577000</v>
      </c>
    </row>
    <row r="217" ht="15">
      <c r="I217" s="117">
        <v>-595400</v>
      </c>
    </row>
    <row r="218" ht="15">
      <c r="I218" s="118">
        <v>-598500</v>
      </c>
    </row>
    <row r="219" ht="15">
      <c r="I219" s="118">
        <v>-590300</v>
      </c>
    </row>
    <row r="220" ht="15">
      <c r="I220" s="118">
        <v>-577300</v>
      </c>
    </row>
    <row r="221" ht="15">
      <c r="I221" s="118">
        <v>-577600</v>
      </c>
    </row>
    <row r="222" ht="15">
      <c r="I222" s="118">
        <v>-580200</v>
      </c>
    </row>
    <row r="223" ht="15">
      <c r="I223" s="118">
        <v>-581900</v>
      </c>
    </row>
    <row r="224" ht="15">
      <c r="I224" s="118">
        <v>-586500</v>
      </c>
    </row>
    <row r="225" ht="15">
      <c r="I225" s="118">
        <v>-1970900</v>
      </c>
    </row>
    <row r="226" ht="15">
      <c r="I226" s="118">
        <v>-579300</v>
      </c>
    </row>
    <row r="227" ht="15">
      <c r="I227" s="118">
        <v>-578900</v>
      </c>
    </row>
    <row r="228" ht="15">
      <c r="I228" s="118">
        <v>-578100</v>
      </c>
    </row>
    <row r="229" ht="15">
      <c r="I229" s="118">
        <v>-577800</v>
      </c>
    </row>
    <row r="230" ht="15">
      <c r="I230" s="118">
        <v>-900200</v>
      </c>
    </row>
    <row r="231" ht="15">
      <c r="I231" s="118">
        <v>-577100</v>
      </c>
    </row>
    <row r="232" ht="15">
      <c r="I232" s="118">
        <v>-577400</v>
      </c>
    </row>
    <row r="233" ht="15">
      <c r="I233" s="118">
        <v>-579300</v>
      </c>
    </row>
    <row r="234" ht="15">
      <c r="I234" s="118">
        <v>-587000</v>
      </c>
    </row>
    <row r="235" ht="15">
      <c r="I235" s="118">
        <v>-577400</v>
      </c>
    </row>
    <row r="236" ht="15">
      <c r="I236" s="118">
        <v>-1901600</v>
      </c>
    </row>
    <row r="237" ht="15">
      <c r="I237" s="118">
        <v>-550700</v>
      </c>
    </row>
    <row r="238" ht="15">
      <c r="I238" s="118">
        <v>-552200</v>
      </c>
    </row>
    <row r="239" ht="15">
      <c r="I239" s="118">
        <v>-554000</v>
      </c>
    </row>
    <row r="240" ht="15">
      <c r="I240" s="118">
        <v>-552900</v>
      </c>
    </row>
    <row r="241" ht="15">
      <c r="I241" s="118">
        <v>-581900</v>
      </c>
    </row>
    <row r="242" ht="15">
      <c r="I242" s="118">
        <v>-867900</v>
      </c>
    </row>
    <row r="243" ht="15">
      <c r="I243" s="118">
        <v>-561500</v>
      </c>
    </row>
    <row r="244" ht="15">
      <c r="I244" s="118">
        <v>-566900</v>
      </c>
    </row>
    <row r="245" ht="15">
      <c r="I245" s="118">
        <v>-570800</v>
      </c>
    </row>
    <row r="246" ht="15">
      <c r="I246" s="118">
        <v>-575600</v>
      </c>
    </row>
    <row r="247" ht="15">
      <c r="I247" s="118">
        <v>-554000</v>
      </c>
    </row>
    <row r="248" ht="15">
      <c r="I248" s="118">
        <v>-584000</v>
      </c>
    </row>
    <row r="249" ht="15">
      <c r="I249" s="118">
        <v>-1896800</v>
      </c>
    </row>
    <row r="250" ht="15">
      <c r="I250" s="118">
        <v>-553300</v>
      </c>
    </row>
    <row r="251" ht="15">
      <c r="I251" s="118">
        <v>-555900</v>
      </c>
    </row>
    <row r="252" ht="15">
      <c r="I252" s="118">
        <v>-555900</v>
      </c>
    </row>
    <row r="253" ht="15">
      <c r="I253" s="118">
        <v>-556500</v>
      </c>
    </row>
    <row r="254" ht="15">
      <c r="I254" s="118">
        <v>-555800</v>
      </c>
    </row>
    <row r="255" ht="15">
      <c r="I255" s="118">
        <v>-868100</v>
      </c>
    </row>
    <row r="256" ht="15">
      <c r="I256" s="118">
        <v>-557200</v>
      </c>
    </row>
    <row r="257" ht="15">
      <c r="I257" s="118">
        <v>-559200</v>
      </c>
    </row>
    <row r="258" ht="15">
      <c r="I258" s="117">
        <v>-570900</v>
      </c>
    </row>
    <row r="259" ht="15">
      <c r="I259" s="117">
        <v>-577400</v>
      </c>
    </row>
    <row r="260" ht="15">
      <c r="I260" s="117">
        <v>-1883100</v>
      </c>
    </row>
    <row r="261" ht="15">
      <c r="I261" s="117">
        <v>-550300</v>
      </c>
    </row>
    <row r="262" ht="15">
      <c r="I262" s="117">
        <v>-551700</v>
      </c>
    </row>
    <row r="263" ht="15">
      <c r="I263" s="117">
        <v>-550500</v>
      </c>
    </row>
    <row r="264" ht="15">
      <c r="I264" s="117">
        <v>-552300</v>
      </c>
    </row>
    <row r="265" ht="15">
      <c r="I265" s="117">
        <v>-868700</v>
      </c>
    </row>
    <row r="266" ht="15">
      <c r="I266" s="117">
        <v>-558300</v>
      </c>
    </row>
    <row r="267" ht="15">
      <c r="I267" s="117">
        <v>-560200</v>
      </c>
    </row>
    <row r="268" ht="15">
      <c r="I268" s="118">
        <v>-566800</v>
      </c>
    </row>
    <row r="269" ht="15">
      <c r="I269" s="118">
        <v>-570400</v>
      </c>
    </row>
    <row r="270" ht="15">
      <c r="I270" s="118">
        <v>-1849100</v>
      </c>
    </row>
    <row r="271" ht="15">
      <c r="I271" s="118">
        <v>-538700</v>
      </c>
    </row>
    <row r="272" ht="15">
      <c r="I272" s="118">
        <v>-539500</v>
      </c>
    </row>
    <row r="273" ht="15">
      <c r="I273" s="118">
        <v>-540400</v>
      </c>
    </row>
    <row r="274" ht="15">
      <c r="I274" s="118">
        <v>-542900</v>
      </c>
    </row>
    <row r="275" ht="15">
      <c r="I275" s="118">
        <v>-542900</v>
      </c>
    </row>
    <row r="276" ht="15">
      <c r="I276" s="118">
        <v>-847600</v>
      </c>
    </row>
    <row r="277" ht="15">
      <c r="I277" s="118">
        <v>-560400</v>
      </c>
    </row>
    <row r="278" ht="15">
      <c r="I278" s="118">
        <v>-565200</v>
      </c>
    </row>
    <row r="279" ht="15">
      <c r="I279" s="118">
        <v>-569700</v>
      </c>
    </row>
    <row r="280" ht="15">
      <c r="I280" s="118">
        <v>-575500</v>
      </c>
    </row>
    <row r="281" ht="15">
      <c r="I281" s="118">
        <v>-1814100</v>
      </c>
    </row>
    <row r="282" ht="15">
      <c r="I282" s="118">
        <v>-543800</v>
      </c>
    </row>
    <row r="283" ht="15">
      <c r="I283" s="118">
        <v>-545200</v>
      </c>
    </row>
    <row r="284" ht="15">
      <c r="I284" s="118">
        <v>-547200</v>
      </c>
    </row>
    <row r="285" ht="15">
      <c r="I285" s="118">
        <v>-547200</v>
      </c>
    </row>
    <row r="286" ht="15">
      <c r="I286" s="118">
        <v>-830300</v>
      </c>
    </row>
    <row r="287" ht="15">
      <c r="I287" s="118">
        <v>-550200</v>
      </c>
    </row>
    <row r="288" ht="15">
      <c r="I288" s="118">
        <v>-552400</v>
      </c>
    </row>
    <row r="289" ht="15">
      <c r="I289" s="118">
        <v>-555100</v>
      </c>
    </row>
    <row r="290" ht="15">
      <c r="I290" s="118">
        <v>-560500</v>
      </c>
    </row>
    <row r="291" ht="15">
      <c r="I291" s="118">
        <v>-566900</v>
      </c>
    </row>
    <row r="292" ht="15">
      <c r="I292" s="118">
        <v>-1744300</v>
      </c>
    </row>
    <row r="293" ht="15">
      <c r="I293" s="118">
        <v>-526900</v>
      </c>
    </row>
    <row r="294" ht="15">
      <c r="I294" s="118">
        <v>-526900</v>
      </c>
    </row>
    <row r="295" ht="15">
      <c r="I295" s="118">
        <v>-528300</v>
      </c>
    </row>
    <row r="296" ht="15">
      <c r="I296" s="118">
        <v>-529700</v>
      </c>
    </row>
    <row r="297" ht="15">
      <c r="I297" s="118">
        <v>-528600</v>
      </c>
    </row>
    <row r="298" ht="15">
      <c r="I298" s="118">
        <v>-531500</v>
      </c>
    </row>
    <row r="299" ht="15">
      <c r="I299" s="118">
        <v>-537400</v>
      </c>
    </row>
    <row r="300" ht="15">
      <c r="I300" s="118">
        <v>-543000</v>
      </c>
    </row>
    <row r="301" ht="15">
      <c r="I301" s="118">
        <v>-549100</v>
      </c>
    </row>
    <row r="302" ht="15">
      <c r="I302" s="118">
        <v>-563900</v>
      </c>
    </row>
    <row r="303" ht="15">
      <c r="I303" s="118">
        <v>-554400</v>
      </c>
    </row>
    <row r="304" ht="15">
      <c r="I304" s="118">
        <v>-562900</v>
      </c>
    </row>
    <row r="305" ht="15">
      <c r="I305" s="118">
        <v>-563000</v>
      </c>
    </row>
    <row r="306" ht="15">
      <c r="I306" s="118">
        <v>-545200</v>
      </c>
    </row>
    <row r="307" ht="15">
      <c r="I307" s="118">
        <v>-524900</v>
      </c>
    </row>
    <row r="308" ht="15">
      <c r="I308" s="118">
        <v>-803200</v>
      </c>
    </row>
    <row r="309" ht="15">
      <c r="I309" s="118">
        <v>-1740300</v>
      </c>
    </row>
    <row r="310" ht="15">
      <c r="I310" s="118">
        <v>-519700</v>
      </c>
    </row>
    <row r="311" ht="15">
      <c r="I311" s="118">
        <v>-523600</v>
      </c>
    </row>
    <row r="312" ht="15">
      <c r="I312" s="118">
        <v>-526600</v>
      </c>
    </row>
    <row r="313" ht="15">
      <c r="I313" s="118">
        <v>-528400</v>
      </c>
    </row>
    <row r="314" ht="15">
      <c r="I314" s="118">
        <v>-529100</v>
      </c>
    </row>
    <row r="315" ht="15">
      <c r="I315" s="118">
        <v>-803200</v>
      </c>
    </row>
    <row r="316" ht="15">
      <c r="I316" s="118">
        <v>-539300</v>
      </c>
    </row>
    <row r="317" ht="15">
      <c r="I317" s="118">
        <v>-543200</v>
      </c>
    </row>
    <row r="318" ht="15">
      <c r="I318" s="118">
        <v>-550200</v>
      </c>
    </row>
    <row r="319" ht="15">
      <c r="I319" s="118">
        <v>-1749100</v>
      </c>
    </row>
    <row r="320" ht="15">
      <c r="I320" s="118">
        <v>-524500</v>
      </c>
    </row>
    <row r="321" ht="15">
      <c r="I321" s="118">
        <v>-527400</v>
      </c>
    </row>
    <row r="322" ht="15">
      <c r="I322" s="118">
        <v>-528800</v>
      </c>
    </row>
    <row r="323" ht="15">
      <c r="I323" s="118">
        <v>-803600</v>
      </c>
    </row>
    <row r="324" ht="15">
      <c r="I324" s="118">
        <v>-529800</v>
      </c>
    </row>
    <row r="325" ht="15">
      <c r="I325" s="118">
        <v>-532000</v>
      </c>
    </row>
    <row r="326" ht="15">
      <c r="I326" s="118">
        <v>-537900</v>
      </c>
    </row>
    <row r="327" ht="15">
      <c r="I327" s="118">
        <v>-545900</v>
      </c>
    </row>
    <row r="328" ht="15">
      <c r="I328" s="118">
        <v>-556100</v>
      </c>
    </row>
    <row r="329" ht="15">
      <c r="I329" s="118">
        <v>-1434400</v>
      </c>
    </row>
    <row r="330" ht="15">
      <c r="I330" s="118">
        <v>-517600</v>
      </c>
    </row>
    <row r="331" ht="15">
      <c r="I331" s="118">
        <v>-519400</v>
      </c>
    </row>
    <row r="332" ht="15">
      <c r="I332" s="118">
        <v>-531300</v>
      </c>
    </row>
    <row r="333" ht="15">
      <c r="I333" s="118">
        <v>-534500</v>
      </c>
    </row>
    <row r="334" ht="15">
      <c r="I334" s="118">
        <v>-524100</v>
      </c>
    </row>
    <row r="335" ht="15">
      <c r="I335" s="118">
        <v>-525500</v>
      </c>
    </row>
    <row r="336" spans="6:10" ht="15">
      <c r="F336" s="111">
        <f>+D106</f>
        <v>107936799</v>
      </c>
      <c r="I336" s="158">
        <f>SUM(I84:I335)</f>
        <v>-162492800</v>
      </c>
      <c r="J336" s="126">
        <f>+I336+F336</f>
        <v>-54556001</v>
      </c>
    </row>
    <row r="337" spans="9:10" ht="15">
      <c r="I337" s="112"/>
      <c r="J337" s="183">
        <f>SUM(J83:J336)</f>
        <v>-4397901</v>
      </c>
    </row>
    <row r="340" spans="9:10" ht="15">
      <c r="I340" s="115">
        <f>+I336+I82+I83</f>
        <v>-11356824700</v>
      </c>
      <c r="J340" s="109">
        <f>+F336+I77</f>
        <v>11352426799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12.7109375" style="0" bestFit="1" customWidth="1"/>
    <col min="2" max="2" width="11.28125" style="0" customWidth="1"/>
    <col min="3" max="3" width="12.7109375" style="0" bestFit="1" customWidth="1"/>
    <col min="4" max="4" width="10.7109375" style="0" customWidth="1"/>
    <col min="5" max="5" width="12.7109375" style="0" bestFit="1" customWidth="1"/>
    <col min="6" max="6" width="9.140625" style="0" customWidth="1"/>
    <col min="7" max="7" width="12.7109375" style="0" bestFit="1" customWidth="1"/>
    <col min="8" max="8" width="10.8515625" style="0" customWidth="1"/>
    <col min="10" max="10" width="6.7109375" style="0" customWidth="1"/>
    <col min="11" max="11" width="13.7109375" style="0" bestFit="1" customWidth="1"/>
  </cols>
  <sheetData>
    <row r="1" spans="1:11" ht="15">
      <c r="A1" s="117">
        <v>945400</v>
      </c>
      <c r="B1" s="117"/>
      <c r="C1" s="117">
        <v>382200</v>
      </c>
      <c r="D1" s="117"/>
      <c r="E1" s="117">
        <v>580200</v>
      </c>
      <c r="F1" s="117"/>
      <c r="G1" s="118">
        <v>566800</v>
      </c>
      <c r="H1" s="118"/>
      <c r="I1" s="118">
        <v>1434400</v>
      </c>
      <c r="J1" s="118"/>
      <c r="K1" s="21">
        <v>1865299</v>
      </c>
    </row>
    <row r="2" spans="1:11" ht="15">
      <c r="A2" s="117">
        <v>941500</v>
      </c>
      <c r="B2" s="117"/>
      <c r="C2" s="117">
        <v>559100</v>
      </c>
      <c r="D2" s="117"/>
      <c r="E2" s="117">
        <v>581900</v>
      </c>
      <c r="F2" s="117"/>
      <c r="G2" s="118">
        <v>570400</v>
      </c>
      <c r="H2" s="118"/>
      <c r="I2" s="118">
        <v>517600</v>
      </c>
      <c r="J2" s="118"/>
      <c r="K2" s="21">
        <v>4048993</v>
      </c>
    </row>
    <row r="3" spans="1:11" ht="15">
      <c r="A3" s="117">
        <v>989400</v>
      </c>
      <c r="B3" s="117"/>
      <c r="C3" s="117">
        <v>469400</v>
      </c>
      <c r="D3" s="117"/>
      <c r="E3" s="117">
        <v>585400</v>
      </c>
      <c r="F3" s="117"/>
      <c r="G3" s="118">
        <v>1849100</v>
      </c>
      <c r="H3" s="118"/>
      <c r="I3" s="118">
        <v>519400</v>
      </c>
      <c r="J3" s="118"/>
      <c r="K3" s="21">
        <v>9149486</v>
      </c>
    </row>
    <row r="4" spans="1:11" ht="15">
      <c r="A4" s="117">
        <v>1145400</v>
      </c>
      <c r="B4" s="117"/>
      <c r="C4" s="117">
        <v>509900</v>
      </c>
      <c r="D4" s="117"/>
      <c r="E4" s="117">
        <v>1956400</v>
      </c>
      <c r="F4" s="117"/>
      <c r="G4" s="118">
        <v>538700</v>
      </c>
      <c r="H4" s="118"/>
      <c r="I4" s="118">
        <v>531300</v>
      </c>
      <c r="J4" s="118"/>
      <c r="K4" s="21">
        <v>2468769</v>
      </c>
    </row>
    <row r="5" spans="1:11" ht="15">
      <c r="A5" s="116">
        <v>6601088</v>
      </c>
      <c r="B5" s="116"/>
      <c r="C5" s="117">
        <v>469400</v>
      </c>
      <c r="D5" s="117"/>
      <c r="E5" s="117">
        <v>576200</v>
      </c>
      <c r="F5" s="117"/>
      <c r="G5" s="118">
        <v>539500</v>
      </c>
      <c r="H5" s="118"/>
      <c r="I5" s="118">
        <v>534500</v>
      </c>
      <c r="J5" s="118"/>
      <c r="K5" s="74">
        <v>1737648</v>
      </c>
    </row>
    <row r="6" spans="1:11" ht="15">
      <c r="A6" s="117">
        <v>469400</v>
      </c>
      <c r="B6" s="117"/>
      <c r="C6" s="117">
        <v>469400</v>
      </c>
      <c r="D6" s="117"/>
      <c r="E6" s="117">
        <v>576900</v>
      </c>
      <c r="F6" s="117"/>
      <c r="G6" s="118">
        <v>540400</v>
      </c>
      <c r="H6" s="118"/>
      <c r="I6" s="118">
        <v>524100</v>
      </c>
      <c r="J6" s="118"/>
      <c r="K6" s="21">
        <v>772751</v>
      </c>
    </row>
    <row r="7" spans="1:11" ht="15">
      <c r="A7" s="117">
        <v>510300</v>
      </c>
      <c r="B7" s="117"/>
      <c r="C7" s="117">
        <v>469400</v>
      </c>
      <c r="D7" s="117"/>
      <c r="E7" s="117">
        <v>576200</v>
      </c>
      <c r="F7" s="117"/>
      <c r="G7" s="118">
        <v>542900</v>
      </c>
      <c r="H7" s="118"/>
      <c r="I7" s="118">
        <v>525500</v>
      </c>
      <c r="J7" s="118"/>
      <c r="K7" s="74">
        <v>138535310</v>
      </c>
    </row>
    <row r="8" spans="1:13" ht="15">
      <c r="A8" s="117">
        <v>614500</v>
      </c>
      <c r="B8" s="117"/>
      <c r="C8" s="117">
        <v>469400</v>
      </c>
      <c r="D8" s="117"/>
      <c r="E8" s="117">
        <v>576500</v>
      </c>
      <c r="F8" s="117"/>
      <c r="G8" s="118">
        <v>542900</v>
      </c>
      <c r="H8" s="118"/>
      <c r="J8" s="118"/>
      <c r="K8" s="74">
        <v>2499750</v>
      </c>
      <c r="M8" s="111"/>
    </row>
    <row r="9" spans="1:11" ht="15">
      <c r="A9" s="117">
        <v>469400</v>
      </c>
      <c r="B9" s="117"/>
      <c r="C9" s="117">
        <v>469400</v>
      </c>
      <c r="D9" s="117"/>
      <c r="E9" s="117">
        <v>898500</v>
      </c>
      <c r="F9" s="117"/>
      <c r="G9" s="118">
        <v>847600</v>
      </c>
      <c r="H9" s="118"/>
      <c r="J9" s="118"/>
      <c r="K9" s="74">
        <v>286181</v>
      </c>
    </row>
    <row r="10" spans="1:11" ht="15">
      <c r="A10" s="117">
        <v>469400</v>
      </c>
      <c r="B10" s="117"/>
      <c r="C10" s="117">
        <v>770800</v>
      </c>
      <c r="D10" s="117"/>
      <c r="E10" s="117">
        <v>577000</v>
      </c>
      <c r="F10" s="117"/>
      <c r="G10" s="118">
        <v>560400</v>
      </c>
      <c r="H10" s="118"/>
      <c r="J10" s="118"/>
      <c r="K10" s="74">
        <v>33627</v>
      </c>
    </row>
    <row r="11" spans="1:11" ht="15">
      <c r="A11" s="117">
        <v>469400</v>
      </c>
      <c r="B11" s="117"/>
      <c r="C11" s="117">
        <v>661800</v>
      </c>
      <c r="D11" s="117"/>
      <c r="E11" s="117">
        <v>595400</v>
      </c>
      <c r="F11" s="117"/>
      <c r="G11" s="118">
        <v>565200</v>
      </c>
      <c r="H11" s="118"/>
      <c r="J11" s="118"/>
      <c r="K11" s="21">
        <v>226116</v>
      </c>
    </row>
    <row r="12" spans="1:14" ht="15">
      <c r="A12" s="117">
        <v>469400</v>
      </c>
      <c r="B12" s="117"/>
      <c r="C12" s="117">
        <v>580400</v>
      </c>
      <c r="D12" s="117"/>
      <c r="E12" s="118">
        <v>598500</v>
      </c>
      <c r="F12" s="117"/>
      <c r="G12" s="118">
        <v>569700</v>
      </c>
      <c r="H12" s="118"/>
      <c r="J12" s="118"/>
      <c r="K12" s="74">
        <v>1657397</v>
      </c>
      <c r="N12" s="111"/>
    </row>
    <row r="13" spans="1:11" ht="15">
      <c r="A13" s="117">
        <v>770800</v>
      </c>
      <c r="B13" s="117"/>
      <c r="C13" s="117">
        <v>303200</v>
      </c>
      <c r="D13" s="117"/>
      <c r="E13" s="118">
        <v>590300</v>
      </c>
      <c r="F13" s="117"/>
      <c r="G13" s="118">
        <v>575500</v>
      </c>
      <c r="H13" s="118"/>
      <c r="J13" s="118"/>
      <c r="K13" s="74">
        <v>938364</v>
      </c>
    </row>
    <row r="14" spans="1:11" ht="15">
      <c r="A14" s="117">
        <v>505400</v>
      </c>
      <c r="B14" s="117"/>
      <c r="C14" s="117">
        <v>326600</v>
      </c>
      <c r="D14" s="117"/>
      <c r="E14" s="118">
        <v>577300</v>
      </c>
      <c r="F14" s="117"/>
      <c r="G14" s="118">
        <v>1814100</v>
      </c>
      <c r="H14" s="118"/>
      <c r="J14" s="118"/>
      <c r="K14" s="74">
        <v>827616</v>
      </c>
    </row>
    <row r="15" spans="1:11" ht="15">
      <c r="A15" s="117">
        <v>505400</v>
      </c>
      <c r="B15" s="117"/>
      <c r="C15" s="117">
        <v>515800</v>
      </c>
      <c r="D15" s="117"/>
      <c r="E15" s="118">
        <v>577600</v>
      </c>
      <c r="F15" s="117"/>
      <c r="G15" s="118">
        <v>543800</v>
      </c>
      <c r="H15" s="118"/>
      <c r="J15" s="118"/>
      <c r="K15" s="74">
        <v>339325</v>
      </c>
    </row>
    <row r="16" spans="1:11" ht="15">
      <c r="A16" s="117">
        <v>505400</v>
      </c>
      <c r="B16" s="117"/>
      <c r="C16" s="117">
        <v>531900</v>
      </c>
      <c r="D16" s="117"/>
      <c r="E16" s="118">
        <v>580200</v>
      </c>
      <c r="F16" s="117"/>
      <c r="G16" s="118">
        <v>545200</v>
      </c>
      <c r="H16" s="118"/>
      <c r="J16" s="118"/>
      <c r="K16" s="74">
        <v>313009.5</v>
      </c>
    </row>
    <row r="17" spans="1:11" ht="15">
      <c r="A17" s="117">
        <v>505400</v>
      </c>
      <c r="B17" s="117"/>
      <c r="C17" s="117">
        <v>212800</v>
      </c>
      <c r="D17" s="117"/>
      <c r="E17" s="118">
        <v>581900</v>
      </c>
      <c r="F17" s="117"/>
      <c r="G17" s="118">
        <v>547200</v>
      </c>
      <c r="H17" s="118"/>
      <c r="J17" s="118"/>
      <c r="K17" s="21">
        <v>10451961</v>
      </c>
    </row>
    <row r="18" spans="1:11" ht="15">
      <c r="A18" s="117">
        <v>505400</v>
      </c>
      <c r="B18" s="117"/>
      <c r="C18" s="117">
        <v>531900</v>
      </c>
      <c r="D18" s="117"/>
      <c r="E18" s="118">
        <v>586500</v>
      </c>
      <c r="F18" s="117"/>
      <c r="G18" s="118">
        <v>547200</v>
      </c>
      <c r="H18" s="118"/>
      <c r="J18" s="118"/>
      <c r="K18" s="21">
        <v>11937452</v>
      </c>
    </row>
    <row r="19" spans="1:11" ht="15">
      <c r="A19" s="117">
        <v>661800</v>
      </c>
      <c r="B19" s="117"/>
      <c r="C19" s="117">
        <v>531900</v>
      </c>
      <c r="D19" s="117"/>
      <c r="E19" s="118">
        <v>1970900</v>
      </c>
      <c r="F19" s="117"/>
      <c r="G19" s="118">
        <v>830300</v>
      </c>
      <c r="H19" s="118"/>
      <c r="J19" s="118"/>
      <c r="K19" s="21">
        <v>537632613</v>
      </c>
    </row>
    <row r="20" spans="1:11" ht="15">
      <c r="A20" s="117">
        <v>505400</v>
      </c>
      <c r="B20" s="117"/>
      <c r="C20" s="117">
        <v>531900</v>
      </c>
      <c r="D20" s="117"/>
      <c r="E20" s="118">
        <v>579300</v>
      </c>
      <c r="F20" s="117"/>
      <c r="G20" s="118">
        <v>550200</v>
      </c>
      <c r="H20" s="118"/>
      <c r="J20" s="118"/>
      <c r="K20" s="21">
        <v>297583</v>
      </c>
    </row>
    <row r="21" spans="1:13" ht="15">
      <c r="A21" s="117">
        <v>505400</v>
      </c>
      <c r="B21" s="117"/>
      <c r="C21" s="117">
        <v>276000</v>
      </c>
      <c r="D21" s="117"/>
      <c r="E21" s="118">
        <v>578900</v>
      </c>
      <c r="F21" s="117"/>
      <c r="G21" s="118">
        <v>552400</v>
      </c>
      <c r="H21" s="118"/>
      <c r="J21" s="118"/>
      <c r="K21" s="21">
        <v>148791</v>
      </c>
      <c r="M21" s="109"/>
    </row>
    <row r="22" spans="1:11" ht="15">
      <c r="A22" s="117">
        <v>505400</v>
      </c>
      <c r="B22" s="117"/>
      <c r="C22" s="117">
        <v>197200</v>
      </c>
      <c r="D22" s="117"/>
      <c r="E22" s="118">
        <v>578100</v>
      </c>
      <c r="F22" s="117"/>
      <c r="G22" s="118">
        <v>555100</v>
      </c>
      <c r="H22" s="118"/>
      <c r="J22" s="118"/>
      <c r="K22" s="21">
        <v>7505633</v>
      </c>
    </row>
    <row r="23" spans="1:11" ht="15">
      <c r="A23" s="117">
        <v>787700</v>
      </c>
      <c r="B23" s="117"/>
      <c r="C23" s="117">
        <v>595400</v>
      </c>
      <c r="D23" s="117"/>
      <c r="E23" s="118">
        <v>577800</v>
      </c>
      <c r="F23" s="117"/>
      <c r="G23" s="118">
        <v>560500</v>
      </c>
      <c r="H23" s="118"/>
      <c r="J23" s="118"/>
      <c r="K23" s="21">
        <v>514018535</v>
      </c>
    </row>
    <row r="24" spans="1:11" ht="15">
      <c r="A24" s="117">
        <v>505400</v>
      </c>
      <c r="B24" s="117"/>
      <c r="C24" s="117">
        <v>595400</v>
      </c>
      <c r="D24" s="117"/>
      <c r="E24" s="118">
        <v>900200</v>
      </c>
      <c r="F24" s="117"/>
      <c r="G24" s="118">
        <v>566900</v>
      </c>
      <c r="H24" s="118"/>
      <c r="J24" s="118"/>
      <c r="K24" s="21">
        <v>23973100</v>
      </c>
    </row>
    <row r="25" spans="1:11" ht="15">
      <c r="A25" s="117">
        <v>984000</v>
      </c>
      <c r="B25" s="117"/>
      <c r="C25" s="117">
        <v>903600</v>
      </c>
      <c r="D25" s="117"/>
      <c r="E25" s="118">
        <v>577100</v>
      </c>
      <c r="F25" s="117"/>
      <c r="G25" s="118">
        <v>1744300</v>
      </c>
      <c r="H25" s="118"/>
      <c r="J25" s="118"/>
      <c r="K25" s="21">
        <v>18299700</v>
      </c>
    </row>
    <row r="26" spans="1:11" ht="15">
      <c r="A26" s="117">
        <v>515800</v>
      </c>
      <c r="B26" s="117"/>
      <c r="C26" s="117">
        <v>595400</v>
      </c>
      <c r="D26" s="117"/>
      <c r="E26" s="118">
        <v>577400</v>
      </c>
      <c r="F26" s="117"/>
      <c r="G26" s="118">
        <v>526900</v>
      </c>
      <c r="H26" s="118"/>
      <c r="J26" s="118"/>
      <c r="K26" s="21">
        <v>5144000</v>
      </c>
    </row>
    <row r="27" spans="1:11" ht="15">
      <c r="A27" s="117">
        <v>515800</v>
      </c>
      <c r="B27" s="117"/>
      <c r="C27" s="117">
        <v>598300</v>
      </c>
      <c r="D27" s="117"/>
      <c r="E27" s="118">
        <v>579300</v>
      </c>
      <c r="F27" s="117"/>
      <c r="G27" s="118">
        <v>526900</v>
      </c>
      <c r="H27" s="118"/>
      <c r="J27" s="118"/>
      <c r="K27" s="21">
        <v>3857400</v>
      </c>
    </row>
    <row r="28" spans="1:11" ht="15">
      <c r="A28" s="117">
        <v>515800</v>
      </c>
      <c r="B28" s="117"/>
      <c r="C28" s="117">
        <v>600900</v>
      </c>
      <c r="D28" s="117"/>
      <c r="E28" s="118">
        <v>587000</v>
      </c>
      <c r="F28" s="117"/>
      <c r="G28" s="118">
        <v>528300</v>
      </c>
      <c r="H28" s="118"/>
      <c r="J28" s="118"/>
      <c r="K28" s="21">
        <v>2571800</v>
      </c>
    </row>
    <row r="29" spans="1:11" ht="15">
      <c r="A29" s="117">
        <v>515800</v>
      </c>
      <c r="B29" s="117"/>
      <c r="C29" s="117">
        <v>603200</v>
      </c>
      <c r="D29" s="117"/>
      <c r="E29" s="118">
        <v>577400</v>
      </c>
      <c r="F29" s="117"/>
      <c r="G29" s="118">
        <v>529700</v>
      </c>
      <c r="H29" s="118"/>
      <c r="J29" s="118"/>
      <c r="K29" s="21">
        <v>23192700</v>
      </c>
    </row>
    <row r="30" spans="1:11" ht="15">
      <c r="A30" s="117">
        <v>515800</v>
      </c>
      <c r="B30" s="117"/>
      <c r="C30" s="117">
        <v>607000</v>
      </c>
      <c r="D30" s="117"/>
      <c r="E30" s="118">
        <v>1901600</v>
      </c>
      <c r="F30" s="117"/>
      <c r="G30" s="118">
        <v>528600</v>
      </c>
      <c r="H30" s="118"/>
      <c r="J30" s="118"/>
      <c r="K30" s="21">
        <v>17714600</v>
      </c>
    </row>
    <row r="31" spans="1:11" ht="15">
      <c r="A31" s="117">
        <v>804200</v>
      </c>
      <c r="B31" s="117"/>
      <c r="C31" s="117">
        <v>2002900</v>
      </c>
      <c r="D31" s="117"/>
      <c r="E31" s="118">
        <v>550700</v>
      </c>
      <c r="F31" s="117"/>
      <c r="G31" s="118">
        <v>531500</v>
      </c>
      <c r="H31" s="118"/>
      <c r="J31" s="118"/>
      <c r="K31" s="21">
        <v>5030800</v>
      </c>
    </row>
    <row r="32" spans="1:11" ht="15">
      <c r="A32" s="117">
        <v>520700</v>
      </c>
      <c r="B32" s="117"/>
      <c r="C32" s="117">
        <v>594200</v>
      </c>
      <c r="D32" s="117"/>
      <c r="E32" s="118">
        <v>552200</v>
      </c>
      <c r="F32" s="117"/>
      <c r="G32" s="118">
        <v>537400</v>
      </c>
      <c r="H32" s="118"/>
      <c r="J32" s="118"/>
      <c r="K32" s="21">
        <v>3772400</v>
      </c>
    </row>
    <row r="33" spans="1:11" ht="15">
      <c r="A33" s="117">
        <v>325000</v>
      </c>
      <c r="B33" s="117"/>
      <c r="C33" s="117">
        <v>593100</v>
      </c>
      <c r="D33" s="117"/>
      <c r="E33" s="118">
        <v>554000</v>
      </c>
      <c r="F33" s="117"/>
      <c r="G33" s="118">
        <v>543000</v>
      </c>
      <c r="H33" s="117"/>
      <c r="J33" s="118"/>
      <c r="K33" s="121">
        <v>2515000</v>
      </c>
    </row>
    <row r="34" spans="1:10" ht="15">
      <c r="A34" s="117">
        <v>622200</v>
      </c>
      <c r="B34" s="117"/>
      <c r="C34" s="117">
        <v>591700</v>
      </c>
      <c r="D34" s="117"/>
      <c r="E34" s="118">
        <v>552900</v>
      </c>
      <c r="F34" s="117"/>
      <c r="G34" s="118">
        <v>549100</v>
      </c>
      <c r="H34" s="117"/>
      <c r="J34" s="118"/>
    </row>
    <row r="35" spans="1:10" ht="15">
      <c r="A35" s="117">
        <v>552800</v>
      </c>
      <c r="B35" s="117"/>
      <c r="C35" s="117">
        <v>593100</v>
      </c>
      <c r="D35" s="117"/>
      <c r="E35" s="118">
        <v>581900</v>
      </c>
      <c r="F35" s="117"/>
      <c r="G35" s="118">
        <v>563900</v>
      </c>
      <c r="H35" s="117"/>
      <c r="J35" s="118"/>
    </row>
    <row r="36" spans="1:10" ht="15">
      <c r="A36" s="117">
        <v>552800</v>
      </c>
      <c r="B36" s="117"/>
      <c r="C36" s="117">
        <v>593800</v>
      </c>
      <c r="D36" s="117"/>
      <c r="E36" s="118">
        <v>867900</v>
      </c>
      <c r="F36" s="117"/>
      <c r="G36" s="118">
        <v>554400</v>
      </c>
      <c r="H36" s="117"/>
      <c r="J36" s="118"/>
    </row>
    <row r="37" spans="1:10" ht="15">
      <c r="A37" s="117">
        <v>729900</v>
      </c>
      <c r="B37" s="117"/>
      <c r="C37" s="117">
        <v>925900</v>
      </c>
      <c r="D37" s="117"/>
      <c r="E37" s="118">
        <v>561500</v>
      </c>
      <c r="F37" s="117"/>
      <c r="G37" s="118">
        <v>562900</v>
      </c>
      <c r="H37" s="117"/>
      <c r="J37" s="118"/>
    </row>
    <row r="38" spans="1:10" ht="15">
      <c r="A38" s="117">
        <v>552800</v>
      </c>
      <c r="B38" s="117"/>
      <c r="C38" s="117">
        <v>595400</v>
      </c>
      <c r="D38" s="117"/>
      <c r="E38" s="118">
        <v>566900</v>
      </c>
      <c r="F38" s="117"/>
      <c r="G38" s="118">
        <v>563000</v>
      </c>
      <c r="H38" s="117"/>
      <c r="J38" s="118"/>
    </row>
    <row r="39" spans="1:10" ht="15">
      <c r="A39" s="117">
        <v>862200</v>
      </c>
      <c r="B39" s="117"/>
      <c r="C39" s="117">
        <v>597100</v>
      </c>
      <c r="D39" s="117"/>
      <c r="E39" s="118">
        <v>570800</v>
      </c>
      <c r="F39" s="117"/>
      <c r="G39" s="118">
        <v>545200</v>
      </c>
      <c r="H39" s="117"/>
      <c r="J39" s="118"/>
    </row>
    <row r="40" spans="1:11" ht="15">
      <c r="A40" s="117">
        <v>552800</v>
      </c>
      <c r="B40" s="117"/>
      <c r="C40" s="117">
        <v>599800</v>
      </c>
      <c r="D40" s="117"/>
      <c r="E40" s="118">
        <v>575600</v>
      </c>
      <c r="F40" s="118"/>
      <c r="G40" s="118">
        <v>524900</v>
      </c>
      <c r="H40" s="117"/>
      <c r="J40" s="118"/>
      <c r="K40" s="122"/>
    </row>
    <row r="41" spans="1:11" ht="15">
      <c r="A41" s="117">
        <v>552800</v>
      </c>
      <c r="B41" s="117"/>
      <c r="C41" s="117">
        <v>602300</v>
      </c>
      <c r="D41" s="117"/>
      <c r="E41" s="118">
        <v>554000</v>
      </c>
      <c r="F41" s="118"/>
      <c r="G41" s="118">
        <v>803200</v>
      </c>
      <c r="H41" s="117"/>
      <c r="J41" s="118"/>
      <c r="K41" s="122"/>
    </row>
    <row r="42" spans="1:11" ht="15">
      <c r="A42" s="117">
        <v>552800</v>
      </c>
      <c r="B42" s="117"/>
      <c r="C42" s="117">
        <v>1982700</v>
      </c>
      <c r="D42" s="117"/>
      <c r="E42" s="118">
        <v>584000</v>
      </c>
      <c r="F42" s="118"/>
      <c r="G42" s="118">
        <v>1740300</v>
      </c>
      <c r="H42" s="117"/>
      <c r="J42" s="118"/>
      <c r="K42" s="122"/>
    </row>
    <row r="43" spans="1:11" ht="15">
      <c r="A43" s="117">
        <v>552800</v>
      </c>
      <c r="B43" s="117"/>
      <c r="C43" s="117">
        <v>584600</v>
      </c>
      <c r="D43" s="117"/>
      <c r="E43" s="118">
        <v>1896800</v>
      </c>
      <c r="F43" s="118"/>
      <c r="G43" s="118">
        <v>519700</v>
      </c>
      <c r="H43" s="118"/>
      <c r="J43" s="118"/>
      <c r="K43" s="122"/>
    </row>
    <row r="44" spans="1:11" ht="15">
      <c r="A44" s="117">
        <v>1076600</v>
      </c>
      <c r="B44" s="117"/>
      <c r="C44" s="117">
        <v>583800</v>
      </c>
      <c r="D44" s="117"/>
      <c r="E44" s="118">
        <v>553300</v>
      </c>
      <c r="F44" s="118"/>
      <c r="G44" s="118">
        <v>523600</v>
      </c>
      <c r="H44" s="118"/>
      <c r="J44" s="118"/>
      <c r="K44" s="122"/>
    </row>
    <row r="45" spans="1:11" ht="15">
      <c r="A45" s="117">
        <v>552800</v>
      </c>
      <c r="B45" s="117"/>
      <c r="C45" s="117">
        <v>584600</v>
      </c>
      <c r="D45" s="117"/>
      <c r="E45" s="118">
        <v>555900</v>
      </c>
      <c r="F45" s="118"/>
      <c r="G45" s="118">
        <v>526600</v>
      </c>
      <c r="H45" s="118"/>
      <c r="J45" s="118"/>
      <c r="K45" s="122"/>
    </row>
    <row r="46" spans="1:11" ht="15">
      <c r="A46" s="117">
        <v>570600</v>
      </c>
      <c r="B46" s="117"/>
      <c r="C46" s="117">
        <v>586500</v>
      </c>
      <c r="D46" s="117"/>
      <c r="E46" s="118">
        <v>555900</v>
      </c>
      <c r="F46" s="118"/>
      <c r="G46" s="118">
        <v>528400</v>
      </c>
      <c r="H46" s="118"/>
      <c r="J46" s="118"/>
      <c r="K46" s="122"/>
    </row>
    <row r="47" spans="1:11" ht="15">
      <c r="A47" s="117">
        <v>570600</v>
      </c>
      <c r="B47" s="117"/>
      <c r="C47" s="117">
        <v>586700</v>
      </c>
      <c r="D47" s="117"/>
      <c r="E47" s="118">
        <v>556500</v>
      </c>
      <c r="F47" s="118"/>
      <c r="G47" s="118">
        <v>529100</v>
      </c>
      <c r="H47" s="118"/>
      <c r="J47" s="118"/>
      <c r="K47" s="122"/>
    </row>
    <row r="48" spans="1:11" ht="15">
      <c r="A48" s="117">
        <v>570600</v>
      </c>
      <c r="C48" s="117">
        <v>914500</v>
      </c>
      <c r="E48" s="118">
        <v>555800</v>
      </c>
      <c r="G48" s="118">
        <v>803200</v>
      </c>
      <c r="K48" s="122"/>
    </row>
    <row r="49" spans="1:11" ht="15">
      <c r="A49" s="117">
        <v>531900</v>
      </c>
      <c r="C49" s="117">
        <v>587100</v>
      </c>
      <c r="E49" s="118">
        <v>868100</v>
      </c>
      <c r="G49" s="118">
        <v>539300</v>
      </c>
      <c r="K49" s="122"/>
    </row>
    <row r="50" spans="1:11" ht="15">
      <c r="A50" s="117">
        <v>696900</v>
      </c>
      <c r="C50" s="117">
        <v>588700</v>
      </c>
      <c r="E50" s="118">
        <v>557200</v>
      </c>
      <c r="G50" s="118">
        <v>543200</v>
      </c>
      <c r="K50" s="122"/>
    </row>
    <row r="51" spans="1:11" ht="15">
      <c r="A51" s="117">
        <v>531900</v>
      </c>
      <c r="C51" s="117">
        <v>589700</v>
      </c>
      <c r="E51" s="118">
        <v>559200</v>
      </c>
      <c r="G51" s="118">
        <v>550200</v>
      </c>
      <c r="K51" s="122"/>
    </row>
    <row r="52" spans="1:11" ht="15">
      <c r="A52" s="117">
        <v>531900</v>
      </c>
      <c r="C52" s="117">
        <v>594000</v>
      </c>
      <c r="E52" s="117">
        <v>570900</v>
      </c>
      <c r="G52" s="118">
        <v>1749100</v>
      </c>
      <c r="K52" s="122"/>
    </row>
    <row r="53" spans="1:11" ht="15">
      <c r="A53" s="117">
        <v>559100</v>
      </c>
      <c r="C53" s="117">
        <v>1949600</v>
      </c>
      <c r="E53" s="117">
        <v>577400</v>
      </c>
      <c r="G53" s="118">
        <v>524500</v>
      </c>
      <c r="K53" s="122"/>
    </row>
    <row r="54" spans="1:11" ht="15">
      <c r="A54" s="117">
        <v>559100</v>
      </c>
      <c r="C54" s="117">
        <v>571800</v>
      </c>
      <c r="E54" s="117">
        <v>1883100</v>
      </c>
      <c r="G54" s="118">
        <v>527400</v>
      </c>
      <c r="K54" s="122"/>
    </row>
    <row r="55" spans="1:11" ht="15">
      <c r="A55" s="117">
        <v>18500</v>
      </c>
      <c r="C55" s="117">
        <v>572700</v>
      </c>
      <c r="E55" s="117">
        <v>550300</v>
      </c>
      <c r="G55" s="118">
        <v>528800</v>
      </c>
      <c r="K55" s="122"/>
    </row>
    <row r="56" spans="1:11" ht="15">
      <c r="A56" s="117">
        <v>289900</v>
      </c>
      <c r="C56" s="117">
        <v>573600</v>
      </c>
      <c r="E56" s="117">
        <v>551700</v>
      </c>
      <c r="G56" s="118">
        <v>803600</v>
      </c>
      <c r="K56" s="122"/>
    </row>
    <row r="57" spans="1:11" ht="15">
      <c r="A57" s="117">
        <v>168100</v>
      </c>
      <c r="C57" s="117">
        <v>575500</v>
      </c>
      <c r="E57" s="117">
        <v>550500</v>
      </c>
      <c r="G57" s="118">
        <v>529800</v>
      </c>
      <c r="K57" s="122"/>
    </row>
    <row r="58" spans="1:11" ht="15">
      <c r="A58" s="117">
        <v>730000</v>
      </c>
      <c r="C58" s="117">
        <v>575500</v>
      </c>
      <c r="E58" s="117">
        <v>552300</v>
      </c>
      <c r="G58" s="118">
        <v>532000</v>
      </c>
      <c r="K58" s="122"/>
    </row>
    <row r="59" spans="1:11" ht="15">
      <c r="A59" s="117">
        <v>437900</v>
      </c>
      <c r="C59" s="117">
        <v>898000</v>
      </c>
      <c r="E59" s="117">
        <v>868700</v>
      </c>
      <c r="G59" s="118">
        <v>537900</v>
      </c>
      <c r="K59" s="122"/>
    </row>
    <row r="60" spans="1:11" ht="15">
      <c r="A60" s="117">
        <v>437900</v>
      </c>
      <c r="C60" s="117">
        <v>578100</v>
      </c>
      <c r="E60" s="117">
        <v>558300</v>
      </c>
      <c r="G60" s="118">
        <v>545900</v>
      </c>
      <c r="K60" s="122"/>
    </row>
    <row r="61" spans="1:11" ht="15">
      <c r="A61" s="117">
        <v>437900</v>
      </c>
      <c r="C61" s="117">
        <v>579500</v>
      </c>
      <c r="E61" s="117">
        <v>560200</v>
      </c>
      <c r="G61" s="118">
        <v>556100</v>
      </c>
      <c r="K61" s="122"/>
    </row>
    <row r="62" spans="1:11" ht="15">
      <c r="A62" s="124">
        <f>SUM(A1:A61)</f>
        <v>41432488</v>
      </c>
      <c r="B62" s="125"/>
      <c r="C62" s="124">
        <f>SUM(C1:C61)</f>
        <v>38685500</v>
      </c>
      <c r="D62" s="125"/>
      <c r="E62" s="124">
        <f>SUM(E1:E61)</f>
        <v>43112400</v>
      </c>
      <c r="F62" s="125"/>
      <c r="G62" s="124">
        <f>SUM(G1:G61)</f>
        <v>40723900</v>
      </c>
      <c r="I62" s="124">
        <f>SUM(I1:I61)</f>
        <v>4586800</v>
      </c>
      <c r="K62" s="126">
        <f>SUM(A62:J62)</f>
        <v>168541088</v>
      </c>
    </row>
    <row r="79" ht="15">
      <c r="K79" s="122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Rodriguez Molina</dc:creator>
  <cp:keywords/>
  <dc:description/>
  <cp:lastModifiedBy>GRUPO ESTRATEGICO INFORMACION PENITENCIARIA-09</cp:lastModifiedBy>
  <cp:lastPrinted>2018-03-05T17:18:02Z</cp:lastPrinted>
  <dcterms:created xsi:type="dcterms:W3CDTF">2015-05-05T21:26:29Z</dcterms:created>
  <dcterms:modified xsi:type="dcterms:W3CDTF">2020-06-23T21:05:25Z</dcterms:modified>
  <cp:category/>
  <cp:version/>
  <cp:contentType/>
  <cp:contentStatus/>
</cp:coreProperties>
</file>