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1820" yWindow="-135" windowWidth="11445" windowHeight="10155"/>
  </bookViews>
  <sheets>
    <sheet name="apropiado 2014" sheetId="4" r:id="rId1"/>
    <sheet name="proy inversion 2014" sheetId="5" r:id="rId2"/>
    <sheet name="enero" sheetId="7" r:id="rId3"/>
    <sheet name="febrero" sheetId="9" r:id="rId4"/>
    <sheet name="marzo" sheetId="10" r:id="rId5"/>
    <sheet name="abril" sheetId="11" r:id="rId6"/>
    <sheet name="mayo" sheetId="12" r:id="rId7"/>
    <sheet name="junio" sheetId="13" r:id="rId8"/>
    <sheet name="julio" sheetId="14" r:id="rId9"/>
    <sheet name="agosto" sheetId="15" r:id="rId10"/>
    <sheet name="septiembre" sheetId="16" r:id="rId11"/>
    <sheet name="octubre" sheetId="17" r:id="rId12"/>
    <sheet name="noviembre" sheetId="18" r:id="rId13"/>
    <sheet name="diciembre" sheetId="19" r:id="rId14"/>
  </sheets>
  <externalReferences>
    <externalReference r:id="rId15"/>
    <externalReference r:id="rId16"/>
    <externalReference r:id="rId17"/>
    <externalReference r:id="rId18"/>
  </externalReferences>
  <definedNames>
    <definedName name="_Parse_In" localSheetId="5" hidden="1">'[1]97FORM1'!#REF!</definedName>
    <definedName name="_Parse_In" localSheetId="9" hidden="1">'[1]97FORM1'!#REF!</definedName>
    <definedName name="_Parse_In" localSheetId="13" hidden="1">'[1]97FORM1'!#REF!</definedName>
    <definedName name="_Parse_In" localSheetId="2" hidden="1">'[1]97FORM1'!#REF!</definedName>
    <definedName name="_Parse_In" localSheetId="3" hidden="1">'[1]97FORM1'!#REF!</definedName>
    <definedName name="_Parse_In" localSheetId="8" hidden="1">'[1]97FORM1'!#REF!</definedName>
    <definedName name="_Parse_In" localSheetId="7" hidden="1">'[1]97FORM1'!#REF!</definedName>
    <definedName name="_Parse_In" localSheetId="4" hidden="1">'[1]97FORM1'!#REF!</definedName>
    <definedName name="_Parse_In" localSheetId="6" hidden="1">'[1]97FORM1'!#REF!</definedName>
    <definedName name="_Parse_In" localSheetId="12" hidden="1">'[1]97FORM1'!#REF!</definedName>
    <definedName name="_Parse_In" localSheetId="11" hidden="1">'[1]97FORM1'!#REF!</definedName>
    <definedName name="_Parse_In" localSheetId="10" hidden="1">'[1]97FORM1'!#REF!</definedName>
    <definedName name="_Parse_In" hidden="1">'[1]97FORM1'!#REF!</definedName>
    <definedName name="_Parse_Out" localSheetId="5" hidden="1">'[1]97FORM1'!#REF!</definedName>
    <definedName name="_Parse_Out" localSheetId="9" hidden="1">'[1]97FORM1'!#REF!</definedName>
    <definedName name="_Parse_Out" localSheetId="13" hidden="1">'[1]97FORM1'!#REF!</definedName>
    <definedName name="_Parse_Out" localSheetId="2" hidden="1">'[1]97FORM1'!#REF!</definedName>
    <definedName name="_Parse_Out" localSheetId="3" hidden="1">'[1]97FORM1'!#REF!</definedName>
    <definedName name="_Parse_Out" localSheetId="8" hidden="1">'[1]97FORM1'!#REF!</definedName>
    <definedName name="_Parse_Out" localSheetId="7" hidden="1">'[1]97FORM1'!#REF!</definedName>
    <definedName name="_Parse_Out" localSheetId="4" hidden="1">'[1]97FORM1'!#REF!</definedName>
    <definedName name="_Parse_Out" localSheetId="6" hidden="1">'[1]97FORM1'!#REF!</definedName>
    <definedName name="_Parse_Out" localSheetId="12" hidden="1">'[1]97FORM1'!#REF!</definedName>
    <definedName name="_Parse_Out" localSheetId="11" hidden="1">'[1]97FORM1'!#REF!</definedName>
    <definedName name="_Parse_Out" localSheetId="10" hidden="1">'[1]97FORM1'!#REF!</definedName>
    <definedName name="_Parse_Out" hidden="1">'[1]97FORM1'!#REF!</definedName>
    <definedName name="_PLA99" localSheetId="5" hidden="1">'[2]97FORM1'!#REF!</definedName>
    <definedName name="_PLA99" localSheetId="9" hidden="1">'[2]97FORM1'!#REF!</definedName>
    <definedName name="_PLA99" localSheetId="13" hidden="1">'[2]97FORM1'!#REF!</definedName>
    <definedName name="_PLA99" localSheetId="2" hidden="1">'[2]97FORM1'!#REF!</definedName>
    <definedName name="_PLA99" localSheetId="3" hidden="1">'[2]97FORM1'!#REF!</definedName>
    <definedName name="_PLA99" localSheetId="8" hidden="1">'[2]97FORM1'!#REF!</definedName>
    <definedName name="_PLA99" localSheetId="7" hidden="1">'[2]97FORM1'!#REF!</definedName>
    <definedName name="_PLA99" localSheetId="4" hidden="1">'[2]97FORM1'!#REF!</definedName>
    <definedName name="_PLA99" localSheetId="6" hidden="1">'[2]97FORM1'!#REF!</definedName>
    <definedName name="_PLA99" localSheetId="12" hidden="1">'[2]97FORM1'!#REF!</definedName>
    <definedName name="_PLA99" localSheetId="11" hidden="1">'[2]97FORM1'!#REF!</definedName>
    <definedName name="_PLA99" localSheetId="10" hidden="1">'[2]97FORM1'!#REF!</definedName>
    <definedName name="_PLA99" hidden="1">'[2]97FORM1'!#REF!</definedName>
    <definedName name="_Regression_Int" localSheetId="5" hidden="1">1</definedName>
    <definedName name="_Regression_Int" localSheetId="9" hidden="1">1</definedName>
    <definedName name="_Regression_Int" localSheetId="13" hidden="1">1</definedName>
    <definedName name="_Regression_Int" localSheetId="2" hidden="1">1</definedName>
    <definedName name="_Regression_Int" localSheetId="3" hidden="1">1</definedName>
    <definedName name="_Regression_Int" localSheetId="8" hidden="1">1</definedName>
    <definedName name="_Regression_Int" localSheetId="7" hidden="1">1</definedName>
    <definedName name="_Regression_Int" localSheetId="4" hidden="1">1</definedName>
    <definedName name="_Regression_Int" localSheetId="6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A" localSheetId="5">[3]MANTENIMIENTO!#REF!</definedName>
    <definedName name="A" localSheetId="9">[3]MANTENIMIENTO!#REF!</definedName>
    <definedName name="A" localSheetId="13">[3]MANTENIMIENTO!#REF!</definedName>
    <definedName name="A" localSheetId="2">[3]MANTENIMIENTO!#REF!</definedName>
    <definedName name="A" localSheetId="3">[3]MANTENIMIENTO!#REF!</definedName>
    <definedName name="A" localSheetId="8">[3]MANTENIMIENTO!#REF!</definedName>
    <definedName name="A" localSheetId="7">[3]MANTENIMIENTO!#REF!</definedName>
    <definedName name="A" localSheetId="4">[3]MANTENIMIENTO!#REF!</definedName>
    <definedName name="A" localSheetId="6">[3]MANTENIMIENTO!#REF!</definedName>
    <definedName name="A" localSheetId="12">[3]MANTENIMIENTO!#REF!</definedName>
    <definedName name="A" localSheetId="11">[3]MANTENIMIENTO!#REF!</definedName>
    <definedName name="A" localSheetId="10">[3]MANTENIMIENTO!#REF!</definedName>
    <definedName name="A">[3]MANTENIMIENTO!#REF!</definedName>
    <definedName name="A_impresión_IM" localSheetId="5">abril!#REF!</definedName>
    <definedName name="A_impresión_IM" localSheetId="9">agosto!#REF!</definedName>
    <definedName name="A_impresión_IM" localSheetId="13">diciembre!#REF!</definedName>
    <definedName name="A_impresión_IM" localSheetId="2">enero!#REF!</definedName>
    <definedName name="A_impresión_IM" localSheetId="3">febrero!#REF!</definedName>
    <definedName name="A_impresión_IM" localSheetId="8">julio!#REF!</definedName>
    <definedName name="A_impresión_IM" localSheetId="7">junio!#REF!</definedName>
    <definedName name="A_impresión_IM" localSheetId="4">marzo!#REF!</definedName>
    <definedName name="A_impresión_IM" localSheetId="6">mayo!#REF!</definedName>
    <definedName name="A_impresión_IM" localSheetId="12">noviembre!#REF!</definedName>
    <definedName name="A_impresión_IM" localSheetId="11">octubre!#REF!</definedName>
    <definedName name="A_impresión_IM" localSheetId="10">septiembre!#REF!</definedName>
    <definedName name="_xlnm.Database" localSheetId="5">[4]PLANTA96!#REF!</definedName>
    <definedName name="_xlnm.Database" localSheetId="9">[4]PLANTA96!#REF!</definedName>
    <definedName name="_xlnm.Database" localSheetId="13">[4]PLANTA96!#REF!</definedName>
    <definedName name="_xlnm.Database" localSheetId="2">[4]PLANTA96!#REF!</definedName>
    <definedName name="_xlnm.Database" localSheetId="3">[4]PLANTA96!#REF!</definedName>
    <definedName name="_xlnm.Database" localSheetId="8">[4]PLANTA96!#REF!</definedName>
    <definedName name="_xlnm.Database" localSheetId="7">[4]PLANTA96!#REF!</definedName>
    <definedName name="_xlnm.Database" localSheetId="4">[4]PLANTA96!#REF!</definedName>
    <definedName name="_xlnm.Database" localSheetId="6">[4]PLANTA96!#REF!</definedName>
    <definedName name="_xlnm.Database" localSheetId="12">[4]PLANTA96!#REF!</definedName>
    <definedName name="_xlnm.Database" localSheetId="11">[4]PLANTA96!#REF!</definedName>
    <definedName name="_xlnm.Database" localSheetId="10">[4]PLANTA96!#REF!</definedName>
    <definedName name="_xlnm.Database">[4]PLANTA96!#REF!</definedName>
    <definedName name="CINCO" localSheetId="5">#REF!</definedName>
    <definedName name="CINCO" localSheetId="9">#REF!</definedName>
    <definedName name="CINCO" localSheetId="13">#REF!</definedName>
    <definedName name="CINCO" localSheetId="2">#REF!</definedName>
    <definedName name="CINCO" localSheetId="3">#REF!</definedName>
    <definedName name="CINCO" localSheetId="8">#REF!</definedName>
    <definedName name="CINCO" localSheetId="7">#REF!</definedName>
    <definedName name="CINCO" localSheetId="4">#REF!</definedName>
    <definedName name="CINCO" localSheetId="6">#REF!</definedName>
    <definedName name="CINCO" localSheetId="12">#REF!</definedName>
    <definedName name="CINCO" localSheetId="11">#REF!</definedName>
    <definedName name="CINCO" localSheetId="10">#REF!</definedName>
    <definedName name="CINCO">#REF!</definedName>
    <definedName name="CUATRO" localSheetId="5">#REF!</definedName>
    <definedName name="CUATRO" localSheetId="9">#REF!</definedName>
    <definedName name="CUATRO" localSheetId="13">#REF!</definedName>
    <definedName name="CUATRO" localSheetId="2">#REF!</definedName>
    <definedName name="CUATRO" localSheetId="3">#REF!</definedName>
    <definedName name="CUATRO" localSheetId="8">#REF!</definedName>
    <definedName name="CUATRO" localSheetId="7">#REF!</definedName>
    <definedName name="CUATRO" localSheetId="4">#REF!</definedName>
    <definedName name="CUATRO" localSheetId="6">#REF!</definedName>
    <definedName name="CUATRO" localSheetId="12">#REF!</definedName>
    <definedName name="CUATRO" localSheetId="11">#REF!</definedName>
    <definedName name="CUATRO" localSheetId="10">#REF!</definedName>
    <definedName name="CUATRO">#REF!</definedName>
    <definedName name="DOS" localSheetId="5">#REF!</definedName>
    <definedName name="DOS" localSheetId="9">#REF!</definedName>
    <definedName name="DOS" localSheetId="13">#REF!</definedName>
    <definedName name="DOS" localSheetId="2">#REF!</definedName>
    <definedName name="DOS" localSheetId="3">#REF!</definedName>
    <definedName name="DOS" localSheetId="8">#REF!</definedName>
    <definedName name="DOS" localSheetId="7">#REF!</definedName>
    <definedName name="DOS" localSheetId="4">#REF!</definedName>
    <definedName name="DOS" localSheetId="6">#REF!</definedName>
    <definedName name="DOS" localSheetId="12">#REF!</definedName>
    <definedName name="DOS" localSheetId="11">#REF!</definedName>
    <definedName name="DOS" localSheetId="10">#REF!</definedName>
    <definedName name="DOS">#REF!</definedName>
    <definedName name="PLAN" localSheetId="5">[4]PLANTA96!#REF!</definedName>
    <definedName name="PLAN" localSheetId="9">[4]PLANTA96!#REF!</definedName>
    <definedName name="PLAN" localSheetId="13">[4]PLANTA96!#REF!</definedName>
    <definedName name="PLAN" localSheetId="2">[4]PLANTA96!#REF!</definedName>
    <definedName name="PLAN" localSheetId="3">[4]PLANTA96!#REF!</definedName>
    <definedName name="PLAN" localSheetId="8">[4]PLANTA96!#REF!</definedName>
    <definedName name="PLAN" localSheetId="7">[4]PLANTA96!#REF!</definedName>
    <definedName name="PLAN" localSheetId="4">[4]PLANTA96!#REF!</definedName>
    <definedName name="PLAN" localSheetId="6">[4]PLANTA96!#REF!</definedName>
    <definedName name="PLAN" localSheetId="12">[4]PLANTA96!#REF!</definedName>
    <definedName name="PLAN" localSheetId="11">[4]PLANTA96!#REF!</definedName>
    <definedName name="PLAN" localSheetId="10">[4]PLANTA96!#REF!</definedName>
    <definedName name="PLAN">[4]PLANTA96!#REF!</definedName>
    <definedName name="SEIS" localSheetId="5">#REF!</definedName>
    <definedName name="SEIS" localSheetId="9">#REF!</definedName>
    <definedName name="SEIS" localSheetId="13">#REF!</definedName>
    <definedName name="SEIS" localSheetId="2">#REF!</definedName>
    <definedName name="SEIS" localSheetId="3">#REF!</definedName>
    <definedName name="SEIS" localSheetId="8">#REF!</definedName>
    <definedName name="SEIS" localSheetId="7">#REF!</definedName>
    <definedName name="SEIS" localSheetId="4">#REF!</definedName>
    <definedName name="SEIS" localSheetId="6">#REF!</definedName>
    <definedName name="SEIS" localSheetId="12">#REF!</definedName>
    <definedName name="SEIS" localSheetId="11">#REF!</definedName>
    <definedName name="SEIS" localSheetId="10">#REF!</definedName>
    <definedName name="SEIS">#REF!</definedName>
    <definedName name="SIS" localSheetId="5">[4]PLANTA96!#REF!</definedName>
    <definedName name="SIS" localSheetId="9">[4]PLANTA96!#REF!</definedName>
    <definedName name="SIS" localSheetId="13">[4]PLANTA96!#REF!</definedName>
    <definedName name="SIS" localSheetId="2">[4]PLANTA96!#REF!</definedName>
    <definedName name="SIS" localSheetId="3">[4]PLANTA96!#REF!</definedName>
    <definedName name="SIS" localSheetId="8">[4]PLANTA96!#REF!</definedName>
    <definedName name="SIS" localSheetId="7">[4]PLANTA96!#REF!</definedName>
    <definedName name="SIS" localSheetId="4">[4]PLANTA96!#REF!</definedName>
    <definedName name="SIS" localSheetId="6">[4]PLANTA96!#REF!</definedName>
    <definedName name="SIS" localSheetId="12">[4]PLANTA96!#REF!</definedName>
    <definedName name="SIS" localSheetId="11">[4]PLANTA96!#REF!</definedName>
    <definedName name="SIS" localSheetId="10">[4]PLANTA96!#REF!</definedName>
    <definedName name="SIS">[4]PLANTA96!#REF!</definedName>
    <definedName name="Títulos_a_imprimir_IM">'[4]8150CARG'!$A$5:$IV$7,'[4]8150CARG'!$A$1:$D$65536</definedName>
    <definedName name="TRES" localSheetId="5">#REF!</definedName>
    <definedName name="TRES" localSheetId="9">#REF!</definedName>
    <definedName name="TRES" localSheetId="13">#REF!</definedName>
    <definedName name="TRES" localSheetId="2">#REF!</definedName>
    <definedName name="TRES" localSheetId="3">#REF!</definedName>
    <definedName name="TRES" localSheetId="8">#REF!</definedName>
    <definedName name="TRES" localSheetId="7">#REF!</definedName>
    <definedName name="TRES" localSheetId="4">#REF!</definedName>
    <definedName name="TRES" localSheetId="6">#REF!</definedName>
    <definedName name="TRES" localSheetId="12">#REF!</definedName>
    <definedName name="TRES" localSheetId="11">#REF!</definedName>
    <definedName name="TRES" localSheetId="10">#REF!</definedName>
    <definedName name="TRES">#REF!</definedName>
    <definedName name="UNO" localSheetId="5">#REF!</definedName>
    <definedName name="UNO" localSheetId="9">#REF!</definedName>
    <definedName name="UNO" localSheetId="13">#REF!</definedName>
    <definedName name="UNO" localSheetId="2">#REF!</definedName>
    <definedName name="UNO" localSheetId="3">#REF!</definedName>
    <definedName name="UNO" localSheetId="8">#REF!</definedName>
    <definedName name="UNO" localSheetId="7">#REF!</definedName>
    <definedName name="UNO" localSheetId="4">#REF!</definedName>
    <definedName name="UNO" localSheetId="6">#REF!</definedName>
    <definedName name="UNO" localSheetId="12">#REF!</definedName>
    <definedName name="UNO" localSheetId="11">#REF!</definedName>
    <definedName name="UNO" localSheetId="10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13" i="13" l="1"/>
  <c r="D13" i="13" s="1"/>
  <c r="D12" i="13"/>
  <c r="D11" i="13"/>
  <c r="D10" i="13"/>
  <c r="D9" i="13"/>
  <c r="D8" i="13"/>
  <c r="B7" i="13"/>
  <c r="D7" i="13" s="1"/>
  <c r="D12" i="12" l="1"/>
  <c r="D11" i="12"/>
  <c r="D10" i="12"/>
  <c r="D9" i="12"/>
  <c r="D8" i="12"/>
  <c r="B7" i="12"/>
  <c r="B13" i="12" s="1"/>
  <c r="D13" i="12" s="1"/>
  <c r="D7" i="12" l="1"/>
  <c r="B13" i="11" l="1"/>
  <c r="D13" i="11" s="1"/>
  <c r="D12" i="11"/>
  <c r="D11" i="11"/>
  <c r="D10" i="11"/>
  <c r="D9" i="11"/>
  <c r="D8" i="11"/>
  <c r="B7" i="11"/>
  <c r="D7" i="11" s="1"/>
  <c r="D12" i="10" l="1"/>
  <c r="D11" i="10"/>
  <c r="D10" i="10"/>
  <c r="D9" i="10"/>
  <c r="D8" i="10"/>
  <c r="D7" i="10"/>
  <c r="B7" i="10"/>
  <c r="B13" i="10" s="1"/>
  <c r="D13" i="10" l="1"/>
  <c r="D12" i="9"/>
  <c r="D11" i="9"/>
  <c r="D10" i="9"/>
  <c r="D9" i="9"/>
  <c r="D8" i="9"/>
  <c r="C7" i="9"/>
  <c r="D7" i="9" s="1"/>
  <c r="B7" i="9"/>
  <c r="B13" i="9" s="1"/>
  <c r="C13" i="9" l="1"/>
  <c r="D13" i="9" s="1"/>
  <c r="D12" i="7" l="1"/>
  <c r="D11" i="7"/>
  <c r="D10" i="7"/>
  <c r="D9" i="7"/>
  <c r="D8" i="7"/>
  <c r="C7" i="7"/>
  <c r="B7" i="7"/>
  <c r="B13" i="7" s="1"/>
  <c r="D7" i="7" l="1"/>
  <c r="C13" i="7"/>
  <c r="D13" i="7" s="1"/>
</calcChain>
</file>

<file path=xl/sharedStrings.xml><?xml version="1.0" encoding="utf-8"?>
<sst xmlns="http://schemas.openxmlformats.org/spreadsheetml/2006/main" count="197" uniqueCount="37">
  <si>
    <t>CONCEPTO</t>
  </si>
  <si>
    <t>A. FUNCIONAMIENTO</t>
  </si>
  <si>
    <t>1.  GASTOS  DE  PERSONAL</t>
  </si>
  <si>
    <t>2.  GASTOS GENERALES</t>
  </si>
  <si>
    <t>3.  TRANSFERENCIAS CORRIENTES</t>
  </si>
  <si>
    <t>5. GASTOS DE COMERCIALIZACIÓN Y PRODUCCIÓN</t>
  </si>
  <si>
    <t>C. INVERSIÓN</t>
  </si>
  <si>
    <t>TOTAL PRESUPUESTO</t>
  </si>
  <si>
    <t>EJECUTADO</t>
  </si>
  <si>
    <t>APROPIACION FINAL</t>
  </si>
  <si>
    <t>% DE EJECUCIÓN</t>
  </si>
  <si>
    <t>Cifras en millones de pesos</t>
  </si>
  <si>
    <t>APORTES DE LA NACIÓN</t>
  </si>
  <si>
    <t>RECURSOS PROPIOS</t>
  </si>
  <si>
    <t>TOTAL APROPIADO</t>
  </si>
  <si>
    <t>PRESUPUESTO APROPIADO VIGENCIA FISCAL 2014</t>
  </si>
  <si>
    <t>Sistematización Integral del Sistema Penitenciario y Carcelario SISIPEC</t>
  </si>
  <si>
    <t>-</t>
  </si>
  <si>
    <t>Implementación  Gestión Documental INPEC a nivel Nacional</t>
  </si>
  <si>
    <t>Implementación de Mecanismos Para Mejorar la Calidad y Eficiencia en la Prestación del Servicio al Ciudadano. Previo concepto DNP.</t>
  </si>
  <si>
    <t>Investigación Estandarización y Validación de Criterios para el Diseño Formulación y Seguimiento de los Programas de Tratamiento Penitenciario en los Establecimientos de Reclusión del Orden Nacional, Previo concepto DNP.</t>
  </si>
  <si>
    <t>PRESUPUESTO DE INVERSIÓN VIGENCIA FISCAL DE 2014</t>
  </si>
  <si>
    <t>PROYECTO DE INVERSIÓN</t>
  </si>
  <si>
    <t>TOTAL</t>
  </si>
  <si>
    <t>EJECUCIÓN PRESUPUESTAL VIGENCIA FISCAL 2014</t>
  </si>
  <si>
    <t>A ENERO 31</t>
  </si>
  <si>
    <t>A FEBRERO 28</t>
  </si>
  <si>
    <t>A MARZO 31</t>
  </si>
  <si>
    <t>A ABRIL 30</t>
  </si>
  <si>
    <t>A MAYO 31</t>
  </si>
  <si>
    <t>A JUNIO 30</t>
  </si>
  <si>
    <t>A JULIO 31</t>
  </si>
  <si>
    <t>A AGOSTO 31</t>
  </si>
  <si>
    <t>A SEPTIEMBRE</t>
  </si>
  <si>
    <t>A OCTUBRE</t>
  </si>
  <si>
    <t>A NOVIEMBRE</t>
  </si>
  <si>
    <t>A DICIEMBRE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</si>
</sst>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\(#,##0.0\)"/>
    <numFmt numFmtId="165" formatCode="0.0%"/>
    <numFmt numFmtId="166" formatCode="_-* #,##0\ _P_t_s_-;\-* #,##0\ _P_t_s_-;_-* &quot;-&quot;\ _P_t_s_-;_-@_-"/>
    <numFmt numFmtId="167" formatCode="_([$€-2]* #,##0.00_);_([$€-2]* \(#,##0.00\);_([$€-2]* &quot;-&quot;??_)"/>
    <numFmt numFmtId="168" formatCode="_(* #,##0.0_);_(* \(#,##0.0\);_(* &quot;-&quot;_);_(@_)"/>
  </numFmts>
  <fonts count="14" x14ac:knownFonts="1">
    <font>
      <sz val="10"/>
      <name val="Courier"/>
    </font>
    <font>
      <sz val="10"/>
      <name val="Courie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9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0" fontId="10" fillId="0" borderId="1">
      <alignment horizontal="centerContinuous"/>
    </xf>
    <xf numFmtId="0" fontId="11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</cellStyleXfs>
  <cellXfs count="75">
    <xf numFmtId="0" fontId="0" fillId="0" borderId="0" xfId="0"/>
    <xf numFmtId="164" fontId="3" fillId="0" borderId="0" xfId="0" applyNumberFormat="1" applyFont="1" applyAlignment="1" applyProtection="1">
      <alignment horizontal="centerContinuous"/>
    </xf>
    <xf numFmtId="164" fontId="2" fillId="0" borderId="0" xfId="0" applyNumberFormat="1" applyFont="1" applyAlignment="1" applyProtection="1">
      <alignment horizontal="centerContinuous"/>
    </xf>
    <xf numFmtId="10" fontId="2" fillId="0" borderId="0" xfId="0" applyNumberFormat="1" applyFont="1" applyAlignment="1" applyProtection="1">
      <alignment horizontal="centerContinuous"/>
    </xf>
    <xf numFmtId="164" fontId="2" fillId="0" borderId="0" xfId="0" applyNumberFormat="1" applyFont="1" applyAlignment="1" applyProtection="1"/>
    <xf numFmtId="164" fontId="8" fillId="0" borderId="0" xfId="0" applyNumberFormat="1" applyFont="1" applyAlignment="1" applyProtection="1">
      <alignment horizontal="centerContinuous"/>
    </xf>
    <xf numFmtId="164" fontId="7" fillId="0" borderId="4" xfId="0" applyNumberFormat="1" applyFont="1" applyBorder="1" applyAlignment="1" applyProtection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</xf>
    <xf numFmtId="10" fontId="6" fillId="0" borderId="6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right"/>
    </xf>
    <xf numFmtId="164" fontId="2" fillId="0" borderId="0" xfId="5" applyNumberFormat="1" applyFont="1" applyProtection="1">
      <protection locked="0"/>
    </xf>
    <xf numFmtId="164" fontId="2" fillId="0" borderId="0" xfId="5" applyNumberFormat="1" applyFont="1" applyAlignment="1" applyProtection="1">
      <alignment horizontal="center"/>
      <protection locked="0"/>
    </xf>
    <xf numFmtId="10" fontId="2" fillId="0" borderId="0" xfId="5" applyNumberFormat="1" applyFont="1" applyProtection="1">
      <protection locked="0"/>
    </xf>
    <xf numFmtId="164" fontId="2" fillId="0" borderId="0" xfId="5" applyNumberFormat="1" applyFont="1" applyAlignment="1" applyProtection="1">
      <alignment horizontal="left"/>
      <protection locked="0"/>
    </xf>
    <xf numFmtId="9" fontId="2" fillId="0" borderId="0" xfId="6" applyFont="1" applyProtection="1">
      <protection locked="0"/>
    </xf>
    <xf numFmtId="3" fontId="2" fillId="0" borderId="0" xfId="6" applyNumberFormat="1" applyFont="1" applyProtection="1">
      <protection locked="0"/>
    </xf>
    <xf numFmtId="164" fontId="4" fillId="0" borderId="4" xfId="5" applyNumberFormat="1" applyFont="1" applyBorder="1" applyAlignment="1" applyProtection="1">
      <alignment horizontal="center" vertical="center"/>
    </xf>
    <xf numFmtId="39" fontId="2" fillId="0" borderId="7" xfId="5" applyNumberFormat="1" applyFont="1" applyBorder="1" applyAlignment="1" applyProtection="1">
      <alignment horizontal="left" vertical="center" indent="1"/>
    </xf>
    <xf numFmtId="39" fontId="2" fillId="0" borderId="12" xfId="5" applyNumberFormat="1" applyFont="1" applyBorder="1" applyAlignment="1" applyProtection="1">
      <alignment horizontal="left" vertical="center" indent="1"/>
    </xf>
    <xf numFmtId="164" fontId="4" fillId="0" borderId="4" xfId="5" applyNumberFormat="1" applyFont="1" applyBorder="1" applyAlignment="1" applyProtection="1">
      <alignment horizontal="left" vertical="center"/>
    </xf>
    <xf numFmtId="39" fontId="2" fillId="0" borderId="9" xfId="5" applyNumberFormat="1" applyFont="1" applyBorder="1" applyAlignment="1" applyProtection="1">
      <alignment horizontal="left" vertical="center" wrapText="1" indent="1"/>
    </xf>
    <xf numFmtId="168" fontId="7" fillId="0" borderId="2" xfId="10" applyNumberFormat="1" applyFont="1" applyFill="1" applyBorder="1" applyAlignment="1" applyProtection="1">
      <alignment horizontal="right" vertical="center"/>
    </xf>
    <xf numFmtId="165" fontId="7" fillId="0" borderId="6" xfId="6" applyNumberFormat="1" applyFont="1" applyFill="1" applyBorder="1" applyAlignment="1" applyProtection="1">
      <alignment horizontal="right" vertical="center"/>
    </xf>
    <xf numFmtId="168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7" fillId="0" borderId="8" xfId="6" applyNumberFormat="1" applyFont="1" applyFill="1" applyBorder="1" applyAlignment="1" applyProtection="1">
      <alignment horizontal="right" vertical="center"/>
    </xf>
    <xf numFmtId="3" fontId="2" fillId="2" borderId="2" xfId="0" applyNumberFormat="1" applyFont="1" applyFill="1" applyBorder="1" applyAlignment="1">
      <alignment horizontal="right" vertical="center" wrapText="1" readingOrder="1"/>
    </xf>
    <xf numFmtId="0" fontId="13" fillId="0" borderId="4" xfId="0" applyFont="1" applyFill="1" applyBorder="1" applyAlignment="1">
      <alignment horizontal="center" vertical="center" wrapText="1" readingOrder="1"/>
    </xf>
    <xf numFmtId="0" fontId="13" fillId="0" borderId="5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3" fontId="2" fillId="2" borderId="3" xfId="0" applyNumberFormat="1" applyFont="1" applyFill="1" applyBorder="1" applyAlignment="1">
      <alignment horizontal="right" vertical="center" wrapText="1" readingOrder="1"/>
    </xf>
    <xf numFmtId="0" fontId="2" fillId="2" borderId="3" xfId="0" applyFont="1" applyFill="1" applyBorder="1" applyAlignment="1">
      <alignment horizontal="right" vertical="center" wrapText="1" readingOrder="1"/>
    </xf>
    <xf numFmtId="3" fontId="7" fillId="2" borderId="5" xfId="0" applyNumberFormat="1" applyFont="1" applyFill="1" applyBorder="1" applyAlignment="1">
      <alignment horizontal="right" vertical="center" wrapText="1" readingOrder="1"/>
    </xf>
    <xf numFmtId="3" fontId="7" fillId="2" borderId="6" xfId="0" applyNumberFormat="1" applyFont="1" applyFill="1" applyBorder="1" applyAlignment="1">
      <alignment horizontal="right" vertical="center" wrapText="1" readingOrder="1"/>
    </xf>
    <xf numFmtId="0" fontId="2" fillId="2" borderId="10" xfId="0" applyFont="1" applyFill="1" applyBorder="1" applyAlignment="1">
      <alignment horizontal="right" vertical="center" wrapText="1" readingOrder="1"/>
    </xf>
    <xf numFmtId="3" fontId="2" fillId="2" borderId="10" xfId="0" applyNumberFormat="1" applyFont="1" applyFill="1" applyBorder="1" applyAlignment="1">
      <alignment horizontal="right" vertical="center" wrapText="1" readingOrder="1"/>
    </xf>
    <xf numFmtId="0" fontId="2" fillId="2" borderId="5" xfId="0" applyFont="1" applyFill="1" applyBorder="1" applyAlignment="1">
      <alignment horizontal="right" vertical="center" wrapText="1" readingOrder="1"/>
    </xf>
    <xf numFmtId="3" fontId="2" fillId="2" borderId="13" xfId="0" applyNumberFormat="1" applyFont="1" applyFill="1" applyBorder="1" applyAlignment="1">
      <alignment horizontal="right" vertical="center" wrapText="1" readingOrder="1"/>
    </xf>
    <xf numFmtId="3" fontId="2" fillId="2" borderId="8" xfId="0" applyNumberFormat="1" applyFont="1" applyFill="1" applyBorder="1" applyAlignment="1">
      <alignment horizontal="right" vertical="center" wrapText="1" readingOrder="1"/>
    </xf>
    <xf numFmtId="3" fontId="2" fillId="2" borderId="11" xfId="0" applyNumberFormat="1" applyFont="1" applyFill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168" fontId="2" fillId="0" borderId="2" xfId="10" applyNumberFormat="1" applyFont="1" applyFill="1" applyBorder="1" applyAlignment="1" applyProtection="1">
      <alignment horizontal="right" vertical="center"/>
    </xf>
    <xf numFmtId="168" fontId="2" fillId="0" borderId="2" xfId="3" applyNumberFormat="1" applyFont="1" applyFill="1" applyBorder="1" applyAlignment="1" applyProtection="1">
      <alignment horizontal="right" vertical="center"/>
    </xf>
    <xf numFmtId="10" fontId="2" fillId="0" borderId="8" xfId="1" applyNumberFormat="1" applyFont="1" applyFill="1" applyBorder="1" applyAlignment="1" applyProtection="1">
      <alignment horizontal="right" vertical="center"/>
    </xf>
    <xf numFmtId="10" fontId="7" fillId="0" borderId="6" xfId="1" applyNumberFormat="1" applyFont="1" applyFill="1" applyBorder="1" applyAlignment="1" applyProtection="1">
      <alignment horizontal="right" vertical="center"/>
    </xf>
    <xf numFmtId="39" fontId="2" fillId="0" borderId="0" xfId="5" applyNumberFormat="1" applyFont="1" applyProtection="1">
      <protection locked="0"/>
    </xf>
    <xf numFmtId="0" fontId="7" fillId="0" borderId="0" xfId="0" applyFont="1" applyAlignment="1">
      <alignment horizontal="center"/>
    </xf>
    <xf numFmtId="168" fontId="7" fillId="0" borderId="2" xfId="3" applyNumberFormat="1" applyFont="1" applyFill="1" applyBorder="1" applyAlignment="1" applyProtection="1">
      <alignment horizontal="right" vertical="center"/>
    </xf>
    <xf numFmtId="39" fontId="2" fillId="0" borderId="7" xfId="5" applyNumberFormat="1" applyFont="1" applyBorder="1" applyAlignment="1" applyProtection="1">
      <alignment horizontal="left" vertical="center" wrapText="1" indent="1"/>
    </xf>
    <xf numFmtId="168" fontId="4" fillId="0" borderId="18" xfId="0" applyNumberFormat="1" applyFont="1" applyFill="1" applyBorder="1" applyAlignment="1" applyProtection="1">
      <alignment horizontal="right" vertical="center"/>
      <protection locked="0"/>
    </xf>
    <xf numFmtId="165" fontId="7" fillId="0" borderId="19" xfId="6" applyNumberFormat="1" applyFont="1" applyFill="1" applyBorder="1" applyAlignment="1" applyProtection="1">
      <alignment horizontal="right" vertical="center"/>
    </xf>
    <xf numFmtId="10" fontId="7" fillId="0" borderId="8" xfId="6" applyNumberFormat="1" applyFont="1" applyFill="1" applyBorder="1" applyAlignment="1" applyProtection="1">
      <alignment horizontal="right" vertical="center"/>
    </xf>
    <xf numFmtId="10" fontId="7" fillId="0" borderId="19" xfId="6" applyNumberFormat="1" applyFont="1" applyFill="1" applyBorder="1" applyAlignment="1" applyProtection="1">
      <alignment horizontal="right" vertical="center"/>
    </xf>
    <xf numFmtId="164" fontId="4" fillId="0" borderId="14" xfId="5" applyNumberFormat="1" applyFont="1" applyBorder="1" applyAlignment="1" applyProtection="1">
      <alignment horizontal="left" vertical="center"/>
    </xf>
    <xf numFmtId="168" fontId="7" fillId="0" borderId="15" xfId="10" applyNumberFormat="1" applyFont="1" applyFill="1" applyBorder="1" applyAlignment="1" applyProtection="1">
      <alignment horizontal="right" vertical="center"/>
    </xf>
    <xf numFmtId="10" fontId="7" fillId="0" borderId="16" xfId="6" applyNumberFormat="1" applyFont="1" applyFill="1" applyBorder="1" applyAlignment="1" applyProtection="1">
      <alignment horizontal="right" vertical="center"/>
    </xf>
    <xf numFmtId="164" fontId="4" fillId="0" borderId="17" xfId="5" applyNumberFormat="1" applyFont="1" applyBorder="1" applyAlignment="1" applyProtection="1">
      <alignment horizontal="left" vertical="center"/>
    </xf>
    <xf numFmtId="168" fontId="7" fillId="0" borderId="18" xfId="10" applyNumberFormat="1" applyFont="1" applyFill="1" applyBorder="1" applyAlignment="1" applyProtection="1">
      <alignment horizontal="right" vertical="center"/>
    </xf>
    <xf numFmtId="10" fontId="7" fillId="0" borderId="6" xfId="6" applyNumberFormat="1" applyFont="1" applyFill="1" applyBorder="1" applyAlignment="1" applyProtection="1">
      <alignment horizontal="right" vertical="center"/>
    </xf>
    <xf numFmtId="165" fontId="7" fillId="0" borderId="16" xfId="6" applyNumberFormat="1" applyFont="1" applyFill="1" applyBorder="1" applyAlignment="1" applyProtection="1">
      <alignment horizontal="right" vertical="center"/>
    </xf>
    <xf numFmtId="10" fontId="7" fillId="0" borderId="16" xfId="1" applyNumberFormat="1" applyFont="1" applyFill="1" applyBorder="1" applyAlignment="1" applyProtection="1">
      <alignment horizontal="right" vertical="center"/>
    </xf>
    <xf numFmtId="168" fontId="7" fillId="0" borderId="18" xfId="0" applyNumberFormat="1" applyFont="1" applyFill="1" applyBorder="1" applyAlignment="1" applyProtection="1">
      <alignment horizontal="right" vertical="center"/>
      <protection locked="0"/>
    </xf>
    <xf numFmtId="10" fontId="7" fillId="0" borderId="19" xfId="1" applyNumberFormat="1" applyFont="1" applyFill="1" applyBorder="1" applyAlignment="1" applyProtection="1">
      <alignment horizontal="right" vertical="center"/>
    </xf>
  </cellXfs>
  <cellStyles count="11">
    <cellStyle name="Euro" xfId="2"/>
    <cellStyle name="Millares [0] 2" xfId="7"/>
    <cellStyle name="Normal" xfId="0" builtinId="0"/>
    <cellStyle name="Normal 2" xfId="5"/>
    <cellStyle name="Normal 3" xfId="8"/>
    <cellStyle name="Normal 4" xfId="9"/>
    <cellStyle name="Normal_97FORM8" xfId="3"/>
    <cellStyle name="Normal_DISTFINALPTO 2" xfId="10"/>
    <cellStyle name="OKBENE2.XLS" xfId="4"/>
    <cellStyle name="Porcentaje" xfId="1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ANPR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IGNACION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NDAM"/>
      <sheetName val="ATENPREDEM"/>
      <sheetName val="ATENSOCYREHA"/>
      <sheetName val="BONIFTRAINT"/>
      <sheetName val="BONIFGUARD"/>
      <sheetName val="COMUNICACIONES"/>
      <sheetName val="COMPEQUIP"/>
      <sheetName val="IMPUESTOS"/>
      <sheetName val="IMPRESOS"/>
      <sheetName val="MANTENIMIENTO"/>
      <sheetName val="MAT Y SUM"/>
      <sheetName val="SERVIPUBLICOS"/>
      <sheetName val="TRANSP INT"/>
      <sheetName val="VIATICOS"/>
      <sheetName val="ESCU"/>
      <sheetName val="HONO"/>
      <sheetName val="CAPACITA"/>
      <sheetName val="PRIMAINS"/>
      <sheetName val="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8146 CARG"/>
      <sheetName val="PLANTA96"/>
    </sheetNames>
    <sheetDataSet>
      <sheetData sheetId="0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85" zoomScaleNormal="85" workbookViewId="0">
      <selection activeCell="C19" sqref="C19"/>
    </sheetView>
  </sheetViews>
  <sheetFormatPr baseColWidth="10" defaultRowHeight="12" x14ac:dyDescent="0.15"/>
  <cols>
    <col min="1" max="1" width="33.75" customWidth="1"/>
  </cols>
  <sheetData>
    <row r="1" spans="1:4" ht="12.75" x14ac:dyDescent="0.2">
      <c r="A1" s="10"/>
      <c r="B1" s="10"/>
      <c r="C1" s="10"/>
      <c r="D1" s="12"/>
    </row>
    <row r="2" spans="1:4" ht="15.75" x14ac:dyDescent="0.25">
      <c r="A2" s="5" t="s">
        <v>15</v>
      </c>
      <c r="B2" s="2"/>
      <c r="C2" s="2"/>
      <c r="D2" s="3"/>
    </row>
    <row r="3" spans="1:4" ht="15.75" x14ac:dyDescent="0.25">
      <c r="A3" s="5"/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9" thickBot="1" x14ac:dyDescent="0.2">
      <c r="A6" s="26" t="s">
        <v>0</v>
      </c>
      <c r="B6" s="27" t="s">
        <v>12</v>
      </c>
      <c r="C6" s="27" t="s">
        <v>13</v>
      </c>
      <c r="D6" s="28" t="s">
        <v>14</v>
      </c>
    </row>
    <row r="7" spans="1:4" ht="33.75" customHeight="1" thickBot="1" x14ac:dyDescent="0.2">
      <c r="A7" s="19" t="s">
        <v>1</v>
      </c>
      <c r="B7" s="31">
        <v>823107</v>
      </c>
      <c r="C7" s="31">
        <v>112888</v>
      </c>
      <c r="D7" s="32">
        <v>935995</v>
      </c>
    </row>
    <row r="8" spans="1:4" ht="33.75" customHeight="1" x14ac:dyDescent="0.15">
      <c r="A8" s="18" t="s">
        <v>2</v>
      </c>
      <c r="B8" s="29">
        <v>630279</v>
      </c>
      <c r="C8" s="30"/>
      <c r="D8" s="36">
        <v>630279</v>
      </c>
    </row>
    <row r="9" spans="1:4" ht="33.75" customHeight="1" x14ac:dyDescent="0.15">
      <c r="A9" s="17" t="s">
        <v>3</v>
      </c>
      <c r="B9" s="25">
        <v>133783</v>
      </c>
      <c r="C9" s="25">
        <v>9824</v>
      </c>
      <c r="D9" s="37">
        <v>143607</v>
      </c>
    </row>
    <row r="10" spans="1:4" ht="33.75" customHeight="1" x14ac:dyDescent="0.15">
      <c r="A10" s="17" t="s">
        <v>4</v>
      </c>
      <c r="B10" s="25">
        <v>59045</v>
      </c>
      <c r="C10" s="25">
        <v>2800</v>
      </c>
      <c r="D10" s="37">
        <v>61845</v>
      </c>
    </row>
    <row r="11" spans="1:4" ht="33.75" customHeight="1" thickBot="1" x14ac:dyDescent="0.2">
      <c r="A11" s="20" t="s">
        <v>5</v>
      </c>
      <c r="B11" s="33"/>
      <c r="C11" s="34">
        <v>100264</v>
      </c>
      <c r="D11" s="38">
        <v>100264</v>
      </c>
    </row>
    <row r="12" spans="1:4" ht="33.75" customHeight="1" thickBot="1" x14ac:dyDescent="0.2">
      <c r="A12" s="19" t="s">
        <v>6</v>
      </c>
      <c r="B12" s="31">
        <v>3000</v>
      </c>
      <c r="C12" s="35"/>
      <c r="D12" s="32">
        <v>3000</v>
      </c>
    </row>
    <row r="13" spans="1:4" ht="33.75" customHeight="1" thickBot="1" x14ac:dyDescent="0.2">
      <c r="A13" s="16" t="s">
        <v>7</v>
      </c>
      <c r="B13" s="31">
        <v>826107</v>
      </c>
      <c r="C13" s="31">
        <v>112888</v>
      </c>
      <c r="D13" s="32">
        <v>938995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C20" sqref="C20"/>
    </sheetView>
  </sheetViews>
  <sheetFormatPr baseColWidth="10" defaultRowHeight="12" x14ac:dyDescent="0.15"/>
  <cols>
    <col min="1" max="1" width="43.875" customWidth="1"/>
  </cols>
  <sheetData>
    <row r="2" spans="1:4" ht="12.75" x14ac:dyDescent="0.2">
      <c r="A2" s="58" t="s">
        <v>21</v>
      </c>
      <c r="B2" s="58"/>
      <c r="C2" s="58"/>
      <c r="D2" s="58"/>
    </row>
    <row r="4" spans="1:4" ht="13.5" thickBot="1" x14ac:dyDescent="0.25">
      <c r="D4" s="9" t="s">
        <v>11</v>
      </c>
    </row>
    <row r="5" spans="1:4" ht="39" thickBot="1" x14ac:dyDescent="0.2">
      <c r="A5" s="42" t="s">
        <v>22</v>
      </c>
      <c r="B5" s="27" t="s">
        <v>12</v>
      </c>
      <c r="C5" s="27" t="s">
        <v>13</v>
      </c>
      <c r="D5" s="28" t="s">
        <v>14</v>
      </c>
    </row>
    <row r="6" spans="1:4" ht="27.75" customHeight="1" x14ac:dyDescent="0.15">
      <c r="A6" s="47" t="s">
        <v>16</v>
      </c>
      <c r="B6" s="40">
        <v>1600</v>
      </c>
      <c r="C6" s="41" t="s">
        <v>17</v>
      </c>
      <c r="D6" s="48">
        <v>1600</v>
      </c>
    </row>
    <row r="7" spans="1:4" ht="19.5" customHeight="1" x14ac:dyDescent="0.15">
      <c r="A7" s="49" t="s">
        <v>18</v>
      </c>
      <c r="B7" s="39">
        <v>644</v>
      </c>
      <c r="C7" s="39" t="s">
        <v>17</v>
      </c>
      <c r="D7" s="50">
        <v>644</v>
      </c>
    </row>
    <row r="8" spans="1:4" ht="38.25" customHeight="1" x14ac:dyDescent="0.15">
      <c r="A8" s="49" t="s">
        <v>19</v>
      </c>
      <c r="B8" s="39">
        <v>306</v>
      </c>
      <c r="C8" s="39" t="s">
        <v>17</v>
      </c>
      <c r="D8" s="50">
        <v>306</v>
      </c>
    </row>
    <row r="9" spans="1:4" ht="60" customHeight="1" thickBot="1" x14ac:dyDescent="0.2">
      <c r="A9" s="51" t="s">
        <v>20</v>
      </c>
      <c r="B9" s="43">
        <v>450</v>
      </c>
      <c r="C9" s="43" t="s">
        <v>17</v>
      </c>
      <c r="D9" s="52">
        <v>450</v>
      </c>
    </row>
    <row r="10" spans="1:4" ht="27" customHeight="1" thickBot="1" x14ac:dyDescent="0.2">
      <c r="A10" s="42" t="s">
        <v>23</v>
      </c>
      <c r="B10" s="44">
        <v>3000</v>
      </c>
      <c r="C10" s="45" t="s">
        <v>17</v>
      </c>
      <c r="D10" s="46">
        <v>3000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D23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25" sqref="A25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25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f>SUM(B8:B11)</f>
        <v>935995.11572499992</v>
      </c>
      <c r="C7" s="66">
        <f>SUM(C8:C11)</f>
        <v>71552.604646150008</v>
      </c>
      <c r="D7" s="67">
        <f t="shared" ref="D7:D13" si="0">+C7/B7</f>
        <v>7.6445489345024029E-2</v>
      </c>
    </row>
    <row r="8" spans="1:4" ht="33.75" customHeight="1" x14ac:dyDescent="0.2">
      <c r="A8" s="17" t="s">
        <v>2</v>
      </c>
      <c r="B8" s="21">
        <v>630278.99016199994</v>
      </c>
      <c r="C8" s="21">
        <v>44152.118310999998</v>
      </c>
      <c r="D8" s="63">
        <f t="shared" si="0"/>
        <v>7.0051705673469494E-2</v>
      </c>
    </row>
    <row r="9" spans="1:4" ht="33.75" customHeight="1" x14ac:dyDescent="0.2">
      <c r="A9" s="17" t="s">
        <v>3</v>
      </c>
      <c r="B9" s="21">
        <v>143606.52028699999</v>
      </c>
      <c r="C9" s="21">
        <v>21222.226848150003</v>
      </c>
      <c r="D9" s="63">
        <f t="shared" si="0"/>
        <v>0.14778038494169368</v>
      </c>
    </row>
    <row r="10" spans="1:4" ht="33.75" customHeight="1" x14ac:dyDescent="0.2">
      <c r="A10" s="17" t="s">
        <v>4</v>
      </c>
      <c r="B10" s="21">
        <v>61845.891476999997</v>
      </c>
      <c r="C10" s="21">
        <v>836.53373599999998</v>
      </c>
      <c r="D10" s="63">
        <f t="shared" si="0"/>
        <v>1.3526100376628904E-2</v>
      </c>
    </row>
    <row r="11" spans="1:4" ht="33.75" customHeight="1" x14ac:dyDescent="0.2">
      <c r="A11" s="60" t="s">
        <v>5</v>
      </c>
      <c r="B11" s="21">
        <v>100263.713799</v>
      </c>
      <c r="C11" s="59">
        <v>5341.7257509999999</v>
      </c>
      <c r="D11" s="63">
        <f t="shared" si="0"/>
        <v>5.327675934394998E-2</v>
      </c>
    </row>
    <row r="12" spans="1:4" ht="33.75" customHeight="1" thickBot="1" x14ac:dyDescent="0.25">
      <c r="A12" s="68" t="s">
        <v>6</v>
      </c>
      <c r="B12" s="69">
        <v>3000</v>
      </c>
      <c r="C12" s="61">
        <v>841.35369200000002</v>
      </c>
      <c r="D12" s="64">
        <f t="shared" si="0"/>
        <v>0.28045123066666666</v>
      </c>
    </row>
    <row r="13" spans="1:4" ht="33.75" customHeight="1" thickBot="1" x14ac:dyDescent="0.25">
      <c r="A13" s="16" t="s">
        <v>7</v>
      </c>
      <c r="B13" s="23">
        <f>+B7+B12</f>
        <v>938995.11572499992</v>
      </c>
      <c r="C13" s="23">
        <f>+C7+C12</f>
        <v>72393.958338150012</v>
      </c>
      <c r="D13" s="70">
        <f t="shared" si="0"/>
        <v>7.7097268266677302E-2</v>
      </c>
    </row>
    <row r="14" spans="1:4" x14ac:dyDescent="0.2">
      <c r="A14" s="13"/>
    </row>
    <row r="15" spans="1:4" x14ac:dyDescent="0.2">
      <c r="A15" s="13"/>
    </row>
    <row r="16" spans="1:4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1"/>
    </row>
    <row r="223" spans="4:4" x14ac:dyDescent="0.2">
      <c r="D223" s="14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2:D23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6" sqref="A6:D13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26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f>SUM(B8:B11)</f>
        <v>935995.11572499992</v>
      </c>
      <c r="C7" s="66">
        <f>SUM(C8:C11)</f>
        <v>136322.74018515</v>
      </c>
      <c r="D7" s="71">
        <f t="shared" ref="D7:D13" si="0">+C7/B7</f>
        <v>0.14564471319869826</v>
      </c>
    </row>
    <row r="8" spans="1:4" ht="33.75" customHeight="1" x14ac:dyDescent="0.2">
      <c r="A8" s="17" t="s">
        <v>2</v>
      </c>
      <c r="B8" s="21">
        <v>630278.99016199994</v>
      </c>
      <c r="C8" s="21">
        <v>85959.834121000007</v>
      </c>
      <c r="D8" s="24">
        <f t="shared" si="0"/>
        <v>0.13638378474095392</v>
      </c>
    </row>
    <row r="9" spans="1:4" ht="33.75" customHeight="1" x14ac:dyDescent="0.2">
      <c r="A9" s="17" t="s">
        <v>3</v>
      </c>
      <c r="B9" s="21">
        <v>143606.52028699999</v>
      </c>
      <c r="C9" s="21">
        <v>32061.250234790001</v>
      </c>
      <c r="D9" s="24">
        <f t="shared" si="0"/>
        <v>0.22325762208230562</v>
      </c>
    </row>
    <row r="10" spans="1:4" ht="33.75" customHeight="1" x14ac:dyDescent="0.2">
      <c r="A10" s="17" t="s">
        <v>4</v>
      </c>
      <c r="B10" s="21">
        <v>61845.891476999997</v>
      </c>
      <c r="C10" s="21">
        <v>3951.4954250000001</v>
      </c>
      <c r="D10" s="24">
        <f t="shared" si="0"/>
        <v>6.389261001225166E-2</v>
      </c>
    </row>
    <row r="11" spans="1:4" ht="33.75" customHeight="1" x14ac:dyDescent="0.2">
      <c r="A11" s="60" t="s">
        <v>5</v>
      </c>
      <c r="B11" s="21">
        <v>100263.713799</v>
      </c>
      <c r="C11" s="59">
        <v>14350.160404359998</v>
      </c>
      <c r="D11" s="24">
        <f t="shared" si="0"/>
        <v>0.1431241658685011</v>
      </c>
    </row>
    <row r="12" spans="1:4" ht="33.75" customHeight="1" thickBot="1" x14ac:dyDescent="0.25">
      <c r="A12" s="68" t="s">
        <v>6</v>
      </c>
      <c r="B12" s="69">
        <v>3000</v>
      </c>
      <c r="C12" s="61">
        <v>841.35369200000002</v>
      </c>
      <c r="D12" s="62">
        <f t="shared" si="0"/>
        <v>0.28045123066666666</v>
      </c>
    </row>
    <row r="13" spans="1:4" ht="33.75" customHeight="1" thickBot="1" x14ac:dyDescent="0.25">
      <c r="A13" s="16" t="s">
        <v>7</v>
      </c>
      <c r="B13" s="23">
        <f>+B7+B12</f>
        <v>938995.11572499992</v>
      </c>
      <c r="C13" s="23">
        <f>+C7+C12</f>
        <v>137164.09387715001</v>
      </c>
      <c r="D13" s="22">
        <f t="shared" si="0"/>
        <v>0.14607540718808248</v>
      </c>
    </row>
    <row r="14" spans="1:4" x14ac:dyDescent="0.2">
      <c r="A14" s="13"/>
    </row>
    <row r="15" spans="1:4" x14ac:dyDescent="0.2">
      <c r="A15" s="13"/>
    </row>
    <row r="16" spans="1:4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1"/>
    </row>
    <row r="223" spans="4:4" x14ac:dyDescent="0.2">
      <c r="D223" s="14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D23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14" sqref="A14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27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f>SUM(B8:B11)</f>
        <v>935995.11572499992</v>
      </c>
      <c r="C7" s="66">
        <v>205901.33032006002</v>
      </c>
      <c r="D7" s="71">
        <f t="shared" ref="D7:D13" si="0">+C7/B7</f>
        <v>0.2199812016760084</v>
      </c>
    </row>
    <row r="8" spans="1:4" ht="33.75" customHeight="1" x14ac:dyDescent="0.2">
      <c r="A8" s="17" t="s">
        <v>2</v>
      </c>
      <c r="B8" s="21">
        <v>630278.99016199994</v>
      </c>
      <c r="C8" s="21">
        <v>132845.64100900001</v>
      </c>
      <c r="D8" s="24">
        <f t="shared" si="0"/>
        <v>0.21077275790972319</v>
      </c>
    </row>
    <row r="9" spans="1:4" ht="33.75" customHeight="1" x14ac:dyDescent="0.2">
      <c r="A9" s="17" t="s">
        <v>3</v>
      </c>
      <c r="B9" s="21">
        <v>143606.52028699999</v>
      </c>
      <c r="C9" s="21">
        <v>44652.988821539999</v>
      </c>
      <c r="D9" s="24">
        <f t="shared" si="0"/>
        <v>0.31093984264990382</v>
      </c>
    </row>
    <row r="10" spans="1:4" ht="33.75" customHeight="1" x14ac:dyDescent="0.2">
      <c r="A10" s="17" t="s">
        <v>4</v>
      </c>
      <c r="B10" s="21">
        <v>61845.891476999997</v>
      </c>
      <c r="C10" s="21">
        <v>8755.6358150800006</v>
      </c>
      <c r="D10" s="24">
        <f t="shared" si="0"/>
        <v>0.14157182645408473</v>
      </c>
    </row>
    <row r="11" spans="1:4" ht="33.75" customHeight="1" x14ac:dyDescent="0.2">
      <c r="A11" s="60" t="s">
        <v>5</v>
      </c>
      <c r="B11" s="21">
        <v>100263.713799</v>
      </c>
      <c r="C11" s="59">
        <v>19647.06467444</v>
      </c>
      <c r="D11" s="24">
        <f t="shared" si="0"/>
        <v>0.1959538892986423</v>
      </c>
    </row>
    <row r="12" spans="1:4" ht="33.75" customHeight="1" thickBot="1" x14ac:dyDescent="0.25">
      <c r="A12" s="68" t="s">
        <v>6</v>
      </c>
      <c r="B12" s="69">
        <v>3000</v>
      </c>
      <c r="C12" s="61">
        <v>841.35369200000002</v>
      </c>
      <c r="D12" s="62">
        <f t="shared" si="0"/>
        <v>0.28045123066666666</v>
      </c>
    </row>
    <row r="13" spans="1:4" ht="33.75" customHeight="1" thickBot="1" x14ac:dyDescent="0.25">
      <c r="A13" s="16" t="s">
        <v>7</v>
      </c>
      <c r="B13" s="23">
        <f>+B7+B12</f>
        <v>938995.11572499992</v>
      </c>
      <c r="C13" s="23">
        <v>206742.68401206002</v>
      </c>
      <c r="D13" s="22">
        <f t="shared" si="0"/>
        <v>0.22017439766173183</v>
      </c>
    </row>
    <row r="14" spans="1:4" x14ac:dyDescent="0.2">
      <c r="A14" s="13"/>
    </row>
    <row r="15" spans="1:4" x14ac:dyDescent="0.2">
      <c r="A15" s="13"/>
    </row>
    <row r="16" spans="1:4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1"/>
    </row>
    <row r="223" spans="4:4" x14ac:dyDescent="0.2">
      <c r="D223" s="14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D23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19" sqref="A19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28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f>SUM(B8:B11)</f>
        <v>935995.11572499992</v>
      </c>
      <c r="C7" s="66">
        <v>267997.85773296998</v>
      </c>
      <c r="D7" s="71">
        <f t="shared" ref="D7:D13" si="0">+C7/B7</f>
        <v>0.28632399168598771</v>
      </c>
    </row>
    <row r="8" spans="1:4" ht="33.75" customHeight="1" x14ac:dyDescent="0.2">
      <c r="A8" s="17" t="s">
        <v>2</v>
      </c>
      <c r="B8" s="21">
        <v>630278.99016199994</v>
      </c>
      <c r="C8" s="21">
        <v>177819.92460249999</v>
      </c>
      <c r="D8" s="24">
        <f t="shared" si="0"/>
        <v>0.28212891017800723</v>
      </c>
    </row>
    <row r="9" spans="1:4" ht="33.75" customHeight="1" x14ac:dyDescent="0.2">
      <c r="A9" s="17" t="s">
        <v>3</v>
      </c>
      <c r="B9" s="21">
        <v>143606.52028699999</v>
      </c>
      <c r="C9" s="21">
        <v>52702.519684989988</v>
      </c>
      <c r="D9" s="24">
        <f t="shared" si="0"/>
        <v>0.36699252638155383</v>
      </c>
    </row>
    <row r="10" spans="1:4" ht="33.75" customHeight="1" x14ac:dyDescent="0.2">
      <c r="A10" s="17" t="s">
        <v>4</v>
      </c>
      <c r="B10" s="21">
        <v>61845.891476999997</v>
      </c>
      <c r="C10" s="21">
        <v>13190.18346468</v>
      </c>
      <c r="D10" s="24">
        <f t="shared" si="0"/>
        <v>0.21327501552120606</v>
      </c>
    </row>
    <row r="11" spans="1:4" ht="33.75" customHeight="1" x14ac:dyDescent="0.2">
      <c r="A11" s="60" t="s">
        <v>5</v>
      </c>
      <c r="B11" s="21">
        <v>100263.713799</v>
      </c>
      <c r="C11" s="59">
        <v>24285.229980799999</v>
      </c>
      <c r="D11" s="24">
        <f t="shared" si="0"/>
        <v>0.2422135492555654</v>
      </c>
    </row>
    <row r="12" spans="1:4" ht="33.75" customHeight="1" thickBot="1" x14ac:dyDescent="0.25">
      <c r="A12" s="68" t="s">
        <v>6</v>
      </c>
      <c r="B12" s="69">
        <v>3000</v>
      </c>
      <c r="C12" s="61">
        <v>841.35369200000002</v>
      </c>
      <c r="D12" s="62">
        <f t="shared" si="0"/>
        <v>0.28045123066666666</v>
      </c>
    </row>
    <row r="13" spans="1:4" ht="33.75" customHeight="1" thickBot="1" x14ac:dyDescent="0.25">
      <c r="A13" s="16" t="s">
        <v>7</v>
      </c>
      <c r="B13" s="23">
        <f>+B7+B12</f>
        <v>938995.11572499992</v>
      </c>
      <c r="C13" s="23">
        <v>268839.21142496995</v>
      </c>
      <c r="D13" s="22">
        <f t="shared" si="0"/>
        <v>0.28630522877363285</v>
      </c>
    </row>
    <row r="14" spans="1:4" x14ac:dyDescent="0.2">
      <c r="A14" s="13"/>
    </row>
    <row r="15" spans="1:4" x14ac:dyDescent="0.2">
      <c r="A15" s="13"/>
    </row>
    <row r="16" spans="1:4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1"/>
    </row>
    <row r="223" spans="4:4" x14ac:dyDescent="0.2">
      <c r="D223" s="14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D23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C19" sqref="C19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29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f>SUM(B8:B11)</f>
        <v>935995.11572499992</v>
      </c>
      <c r="C7" s="66">
        <v>338694.23948302004</v>
      </c>
      <c r="D7" s="71">
        <f t="shared" ref="D7:D13" si="0">+C7/B7</f>
        <v>0.36185470820611643</v>
      </c>
    </row>
    <row r="8" spans="1:4" ht="33.75" customHeight="1" x14ac:dyDescent="0.2">
      <c r="A8" s="17" t="s">
        <v>2</v>
      </c>
      <c r="B8" s="21">
        <v>630278.99016199994</v>
      </c>
      <c r="C8" s="21">
        <v>224933.3624055</v>
      </c>
      <c r="D8" s="24">
        <f t="shared" si="0"/>
        <v>0.35687904232328227</v>
      </c>
    </row>
    <row r="9" spans="1:4" ht="33.75" customHeight="1" x14ac:dyDescent="0.2">
      <c r="A9" s="17" t="s">
        <v>3</v>
      </c>
      <c r="B9" s="21">
        <v>143606.52028699999</v>
      </c>
      <c r="C9" s="21">
        <v>63340.745053940002</v>
      </c>
      <c r="D9" s="24">
        <f t="shared" si="0"/>
        <v>0.44107151212460605</v>
      </c>
    </row>
    <row r="10" spans="1:4" ht="33.75" customHeight="1" x14ac:dyDescent="0.2">
      <c r="A10" s="17" t="s">
        <v>4</v>
      </c>
      <c r="B10" s="21">
        <v>61845.891476999997</v>
      </c>
      <c r="C10" s="21">
        <v>20288.689159169997</v>
      </c>
      <c r="D10" s="24">
        <f t="shared" si="0"/>
        <v>0.32805233580819515</v>
      </c>
    </row>
    <row r="11" spans="1:4" ht="33.75" customHeight="1" x14ac:dyDescent="0.2">
      <c r="A11" s="60" t="s">
        <v>5</v>
      </c>
      <c r="B11" s="21">
        <v>100263.713799</v>
      </c>
      <c r="C11" s="59">
        <v>30131.442864410001</v>
      </c>
      <c r="D11" s="24">
        <f t="shared" si="0"/>
        <v>0.30052191089604863</v>
      </c>
    </row>
    <row r="12" spans="1:4" ht="33.75" customHeight="1" thickBot="1" x14ac:dyDescent="0.25">
      <c r="A12" s="68" t="s">
        <v>6</v>
      </c>
      <c r="B12" s="69">
        <v>3000</v>
      </c>
      <c r="C12" s="61">
        <v>841.35369200000002</v>
      </c>
      <c r="D12" s="62">
        <f t="shared" si="0"/>
        <v>0.28045123066666666</v>
      </c>
    </row>
    <row r="13" spans="1:4" ht="33.75" customHeight="1" thickBot="1" x14ac:dyDescent="0.25">
      <c r="A13" s="16" t="s">
        <v>7</v>
      </c>
      <c r="B13" s="23">
        <f>+B7+B12</f>
        <v>938995.11572499992</v>
      </c>
      <c r="C13" s="23">
        <v>339535.59317502001</v>
      </c>
      <c r="D13" s="22">
        <f t="shared" si="0"/>
        <v>0.36159463184519752</v>
      </c>
    </row>
    <row r="14" spans="1:4" x14ac:dyDescent="0.2">
      <c r="A14" s="13"/>
    </row>
    <row r="15" spans="1:4" x14ac:dyDescent="0.2">
      <c r="A15" s="13"/>
    </row>
    <row r="16" spans="1:4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1"/>
    </row>
    <row r="223" spans="4:4" x14ac:dyDescent="0.2">
      <c r="D223" s="14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D23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13" sqref="A13:D13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30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f>SUM(B8:B11)</f>
        <v>935995.11572499992</v>
      </c>
      <c r="C7" s="66">
        <v>418130.00200390001</v>
      </c>
      <c r="D7" s="71">
        <f t="shared" ref="D7:D13" si="0">+C7/B7</f>
        <v>0.44672241871692492</v>
      </c>
    </row>
    <row r="8" spans="1:4" ht="33.75" customHeight="1" x14ac:dyDescent="0.2">
      <c r="A8" s="17" t="s">
        <v>2</v>
      </c>
      <c r="B8" s="21">
        <v>630278.99016199994</v>
      </c>
      <c r="C8" s="21">
        <v>282677.09966150002</v>
      </c>
      <c r="D8" s="24">
        <f t="shared" si="0"/>
        <v>0.44849519668876131</v>
      </c>
    </row>
    <row r="9" spans="1:4" ht="33.75" customHeight="1" x14ac:dyDescent="0.2">
      <c r="A9" s="17" t="s">
        <v>3</v>
      </c>
      <c r="B9" s="21">
        <v>143606.52028699999</v>
      </c>
      <c r="C9" s="21">
        <v>72104.72940489999</v>
      </c>
      <c r="D9" s="24">
        <f t="shared" si="0"/>
        <v>0.50209927279623168</v>
      </c>
    </row>
    <row r="10" spans="1:4" ht="33.75" customHeight="1" x14ac:dyDescent="0.2">
      <c r="A10" s="17" t="s">
        <v>4</v>
      </c>
      <c r="B10" s="21">
        <v>61845.891476999997</v>
      </c>
      <c r="C10" s="21">
        <v>28483.097013300005</v>
      </c>
      <c r="D10" s="24">
        <f t="shared" si="0"/>
        <v>0.46054954230698808</v>
      </c>
    </row>
    <row r="11" spans="1:4" ht="33.75" customHeight="1" x14ac:dyDescent="0.2">
      <c r="A11" s="60" t="s">
        <v>5</v>
      </c>
      <c r="B11" s="21">
        <v>100263.713799</v>
      </c>
      <c r="C11" s="59">
        <v>34865.075924199999</v>
      </c>
      <c r="D11" s="24">
        <f t="shared" si="0"/>
        <v>0.34773373739271696</v>
      </c>
    </row>
    <row r="12" spans="1:4" ht="33.75" customHeight="1" thickBot="1" x14ac:dyDescent="0.25">
      <c r="A12" s="68" t="s">
        <v>6</v>
      </c>
      <c r="B12" s="69">
        <v>3000</v>
      </c>
      <c r="C12" s="61">
        <v>841.35369200000002</v>
      </c>
      <c r="D12" s="62">
        <f t="shared" si="0"/>
        <v>0.28045123066666666</v>
      </c>
    </row>
    <row r="13" spans="1:4" ht="33.75" customHeight="1" thickBot="1" x14ac:dyDescent="0.25">
      <c r="A13" s="16" t="s">
        <v>7</v>
      </c>
      <c r="B13" s="23">
        <f>+B7+B12</f>
        <v>938995.11572499992</v>
      </c>
      <c r="C13" s="23">
        <v>418971.35569589998</v>
      </c>
      <c r="D13" s="22">
        <f t="shared" si="0"/>
        <v>0.44619119810054753</v>
      </c>
    </row>
    <row r="14" spans="1:4" x14ac:dyDescent="0.2">
      <c r="A14" s="13"/>
    </row>
    <row r="15" spans="1:4" x14ac:dyDescent="0.2">
      <c r="A15" s="13"/>
    </row>
    <row r="16" spans="1:4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1"/>
    </row>
    <row r="223" spans="4:4" x14ac:dyDescent="0.2">
      <c r="D223" s="14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2:D214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C20" sqref="C20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31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v>935995.11572499992</v>
      </c>
      <c r="C7" s="66">
        <v>487041.27281959943</v>
      </c>
      <c r="D7" s="72">
        <v>0.52034595548327045</v>
      </c>
    </row>
    <row r="8" spans="1:4" ht="33.75" customHeight="1" x14ac:dyDescent="0.2">
      <c r="A8" s="17" t="s">
        <v>2</v>
      </c>
      <c r="B8" s="53">
        <v>630278.99016199994</v>
      </c>
      <c r="C8" s="53">
        <v>328147.25974850002</v>
      </c>
      <c r="D8" s="55">
        <v>0.52063810609355177</v>
      </c>
    </row>
    <row r="9" spans="1:4" ht="33.75" customHeight="1" x14ac:dyDescent="0.2">
      <c r="A9" s="17" t="s">
        <v>3</v>
      </c>
      <c r="B9" s="53">
        <v>143606.52028699999</v>
      </c>
      <c r="C9" s="53">
        <v>84684.622358759414</v>
      </c>
      <c r="D9" s="55">
        <v>0.58969900662947483</v>
      </c>
    </row>
    <row r="10" spans="1:4" ht="33.75" customHeight="1" x14ac:dyDescent="0.2">
      <c r="A10" s="17" t="s">
        <v>4</v>
      </c>
      <c r="B10" s="53">
        <v>61845.891476999997</v>
      </c>
      <c r="C10" s="53">
        <v>33561.945458239999</v>
      </c>
      <c r="D10" s="55">
        <v>0.54267057449921996</v>
      </c>
    </row>
    <row r="11" spans="1:4" ht="33.75" customHeight="1" x14ac:dyDescent="0.2">
      <c r="A11" s="60" t="s">
        <v>5</v>
      </c>
      <c r="B11" s="53">
        <v>100263.713799</v>
      </c>
      <c r="C11" s="54">
        <v>40647.445254099999</v>
      </c>
      <c r="D11" s="55">
        <v>0.40540534271038942</v>
      </c>
    </row>
    <row r="12" spans="1:4" ht="33.75" customHeight="1" thickBot="1" x14ac:dyDescent="0.25">
      <c r="A12" s="68" t="s">
        <v>6</v>
      </c>
      <c r="B12" s="69">
        <v>3000</v>
      </c>
      <c r="C12" s="73">
        <v>841.35369200000002</v>
      </c>
      <c r="D12" s="74">
        <v>0.28045123066666666</v>
      </c>
    </row>
    <row r="13" spans="1:4" ht="33.75" customHeight="1" thickBot="1" x14ac:dyDescent="0.25">
      <c r="A13" s="16" t="s">
        <v>7</v>
      </c>
      <c r="B13" s="23">
        <v>938995.11572499992</v>
      </c>
      <c r="C13" s="23">
        <v>487882.6265115994</v>
      </c>
      <c r="D13" s="56">
        <v>0.51957951467607399</v>
      </c>
    </row>
    <row r="14" spans="1:4" x14ac:dyDescent="0.2">
      <c r="A14" s="13"/>
    </row>
    <row r="15" spans="1:4" x14ac:dyDescent="0.2">
      <c r="A15" s="13"/>
    </row>
    <row r="16" spans="1:4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1"/>
    </row>
    <row r="205" spans="4:4" x14ac:dyDescent="0.2">
      <c r="D205" s="14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2:D203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B21" sqref="B21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32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v>935995.11572499992</v>
      </c>
      <c r="C7" s="66">
        <v>554426.4367081594</v>
      </c>
      <c r="D7" s="72">
        <v>0.59233902762271751</v>
      </c>
    </row>
    <row r="8" spans="1:4" ht="33.75" customHeight="1" x14ac:dyDescent="0.2">
      <c r="A8" s="17" t="s">
        <v>2</v>
      </c>
      <c r="B8" s="53">
        <v>630278.99016199994</v>
      </c>
      <c r="C8" s="53">
        <v>373403.25039</v>
      </c>
      <c r="D8" s="55">
        <v>0.59244121447555242</v>
      </c>
    </row>
    <row r="9" spans="1:4" ht="33.75" customHeight="1" x14ac:dyDescent="0.2">
      <c r="A9" s="17" t="s">
        <v>3</v>
      </c>
      <c r="B9" s="53">
        <v>143606.52028699999</v>
      </c>
      <c r="C9" s="53">
        <v>97093.390337149409</v>
      </c>
      <c r="D9" s="55">
        <v>0.67610711646732102</v>
      </c>
    </row>
    <row r="10" spans="1:4" ht="33.75" customHeight="1" x14ac:dyDescent="0.2">
      <c r="A10" s="17" t="s">
        <v>4</v>
      </c>
      <c r="B10" s="53">
        <v>61845.891476999997</v>
      </c>
      <c r="C10" s="53">
        <v>38388.571070539998</v>
      </c>
      <c r="D10" s="55">
        <v>0.62071335950936057</v>
      </c>
    </row>
    <row r="11" spans="1:4" ht="33.75" customHeight="1" x14ac:dyDescent="0.2">
      <c r="A11" s="60" t="s">
        <v>5</v>
      </c>
      <c r="B11" s="53">
        <v>100263.713799</v>
      </c>
      <c r="C11" s="54">
        <v>45541.224910470002</v>
      </c>
      <c r="D11" s="55">
        <v>0.45421442299421605</v>
      </c>
    </row>
    <row r="12" spans="1:4" ht="33.75" customHeight="1" thickBot="1" x14ac:dyDescent="0.25">
      <c r="A12" s="68" t="s">
        <v>6</v>
      </c>
      <c r="B12" s="69">
        <v>3000</v>
      </c>
      <c r="C12" s="73">
        <v>1241.353691</v>
      </c>
      <c r="D12" s="74">
        <v>0.41378456366666666</v>
      </c>
    </row>
    <row r="13" spans="1:4" ht="33.75" customHeight="1" thickBot="1" x14ac:dyDescent="0.25">
      <c r="A13" s="16" t="s">
        <v>7</v>
      </c>
      <c r="B13" s="23">
        <v>938995.11572499992</v>
      </c>
      <c r="C13" s="23">
        <v>555667.79039915942</v>
      </c>
      <c r="D13" s="56">
        <v>0.59176856310922055</v>
      </c>
    </row>
    <row r="14" spans="1:4" x14ac:dyDescent="0.2">
      <c r="A14" s="13"/>
    </row>
    <row r="194" spans="4:4" x14ac:dyDescent="0.2">
      <c r="D194" s="14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D19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C15" sqref="C15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4" ht="15.75" x14ac:dyDescent="0.25">
      <c r="A2" s="5" t="s">
        <v>24</v>
      </c>
      <c r="B2" s="2"/>
      <c r="C2" s="2"/>
      <c r="D2" s="3"/>
    </row>
    <row r="3" spans="1:4" ht="15.75" x14ac:dyDescent="0.25">
      <c r="A3" s="5" t="s">
        <v>33</v>
      </c>
      <c r="B3" s="2"/>
      <c r="C3" s="2"/>
      <c r="D3" s="3"/>
    </row>
    <row r="4" spans="1:4" ht="18" x14ac:dyDescent="0.25">
      <c r="A4" s="1"/>
      <c r="B4" s="2"/>
      <c r="C4" s="2"/>
      <c r="D4" s="3"/>
    </row>
    <row r="5" spans="1:4" ht="13.5" thickBot="1" x14ac:dyDescent="0.25">
      <c r="A5" s="4"/>
      <c r="B5" s="4"/>
      <c r="C5" s="4"/>
      <c r="D5" s="9" t="s">
        <v>11</v>
      </c>
    </row>
    <row r="6" spans="1:4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4" ht="33.75" customHeight="1" x14ac:dyDescent="0.2">
      <c r="A7" s="65" t="s">
        <v>1</v>
      </c>
      <c r="B7" s="66">
        <v>935995.11572499992</v>
      </c>
      <c r="C7" s="66">
        <v>617017.6752229894</v>
      </c>
      <c r="D7" s="72">
        <v>0.65921035789279947</v>
      </c>
    </row>
    <row r="8" spans="1:4" ht="33.75" customHeight="1" x14ac:dyDescent="0.2">
      <c r="A8" s="17" t="s">
        <v>2</v>
      </c>
      <c r="B8" s="53">
        <v>630278.99016199994</v>
      </c>
      <c r="C8" s="53">
        <v>418059.36218449997</v>
      </c>
      <c r="D8" s="55">
        <v>0.6632925556935455</v>
      </c>
    </row>
    <row r="9" spans="1:4" ht="33.75" customHeight="1" x14ac:dyDescent="0.2">
      <c r="A9" s="17" t="s">
        <v>3</v>
      </c>
      <c r="B9" s="53">
        <v>143606.52028699999</v>
      </c>
      <c r="C9" s="53">
        <v>104364.53419606941</v>
      </c>
      <c r="D9" s="55">
        <v>0.72673952399581276</v>
      </c>
    </row>
    <row r="10" spans="1:4" ht="33.75" customHeight="1" x14ac:dyDescent="0.2">
      <c r="A10" s="17" t="s">
        <v>4</v>
      </c>
      <c r="B10" s="53">
        <v>61845.891476999997</v>
      </c>
      <c r="C10" s="53">
        <v>42984.710603519998</v>
      </c>
      <c r="D10" s="55">
        <v>0.695029363745297</v>
      </c>
    </row>
    <row r="11" spans="1:4" ht="33.75" customHeight="1" x14ac:dyDescent="0.2">
      <c r="A11" s="60" t="s">
        <v>5</v>
      </c>
      <c r="B11" s="53">
        <v>100263.713799</v>
      </c>
      <c r="C11" s="54">
        <v>51609.068238899992</v>
      </c>
      <c r="D11" s="55">
        <v>0.51473325975498352</v>
      </c>
    </row>
    <row r="12" spans="1:4" ht="33.75" customHeight="1" thickBot="1" x14ac:dyDescent="0.25">
      <c r="A12" s="68" t="s">
        <v>6</v>
      </c>
      <c r="B12" s="69">
        <v>3000</v>
      </c>
      <c r="C12" s="73">
        <v>1691.353691</v>
      </c>
      <c r="D12" s="74">
        <v>0.56378456366666663</v>
      </c>
    </row>
    <row r="13" spans="1:4" ht="33.75" customHeight="1" thickBot="1" x14ac:dyDescent="0.25">
      <c r="A13" s="16" t="s">
        <v>7</v>
      </c>
      <c r="B13" s="23">
        <v>938995.11572499992</v>
      </c>
      <c r="C13" s="23">
        <v>618709.02891398943</v>
      </c>
      <c r="D13" s="56">
        <v>0.65890548156502715</v>
      </c>
    </row>
    <row r="183" spans="4:4" x14ac:dyDescent="0.2">
      <c r="D183" s="14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E179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9" sqref="A9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5" ht="15.75" x14ac:dyDescent="0.25">
      <c r="A2" s="5" t="s">
        <v>24</v>
      </c>
      <c r="B2" s="2"/>
      <c r="C2" s="2"/>
      <c r="D2" s="3"/>
    </row>
    <row r="3" spans="1:5" ht="15.75" x14ac:dyDescent="0.25">
      <c r="A3" s="5" t="s">
        <v>34</v>
      </c>
      <c r="B3" s="2"/>
      <c r="C3" s="2"/>
      <c r="D3" s="3"/>
    </row>
    <row r="4" spans="1:5" ht="18" x14ac:dyDescent="0.25">
      <c r="A4" s="1"/>
      <c r="B4" s="2"/>
      <c r="C4" s="2"/>
      <c r="D4" s="3"/>
    </row>
    <row r="5" spans="1:5" ht="13.5" thickBot="1" x14ac:dyDescent="0.25">
      <c r="A5" s="4"/>
      <c r="B5" s="4"/>
      <c r="C5" s="4"/>
      <c r="D5" s="9" t="s">
        <v>11</v>
      </c>
    </row>
    <row r="6" spans="1:5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5" ht="33.75" customHeight="1" x14ac:dyDescent="0.2">
      <c r="A7" s="65" t="s">
        <v>1</v>
      </c>
      <c r="B7" s="66">
        <v>935995.11572499992</v>
      </c>
      <c r="C7" s="66">
        <v>685998.73562338948</v>
      </c>
      <c r="D7" s="72">
        <v>0.7329084565703432</v>
      </c>
      <c r="E7" s="57"/>
    </row>
    <row r="8" spans="1:5" ht="33.75" customHeight="1" x14ac:dyDescent="0.2">
      <c r="A8" s="17" t="s">
        <v>2</v>
      </c>
      <c r="B8" s="53">
        <v>630278.99016199994</v>
      </c>
      <c r="C8" s="53">
        <v>463201.46837999998</v>
      </c>
      <c r="D8" s="55">
        <v>0.73491497513020987</v>
      </c>
    </row>
    <row r="9" spans="1:5" ht="33.75" customHeight="1" x14ac:dyDescent="0.2">
      <c r="A9" s="17" t="s">
        <v>3</v>
      </c>
      <c r="B9" s="53">
        <v>143606.52028699999</v>
      </c>
      <c r="C9" s="53">
        <v>117433.30529217942</v>
      </c>
      <c r="D9" s="55">
        <v>0.81774354714178032</v>
      </c>
    </row>
    <row r="10" spans="1:5" ht="33.75" customHeight="1" x14ac:dyDescent="0.2">
      <c r="A10" s="17" t="s">
        <v>4</v>
      </c>
      <c r="B10" s="53">
        <v>61845.891476999997</v>
      </c>
      <c r="C10" s="53">
        <v>47480.253159479995</v>
      </c>
      <c r="D10" s="55">
        <v>0.76771879304444224</v>
      </c>
    </row>
    <row r="11" spans="1:5" ht="33.75" customHeight="1" x14ac:dyDescent="0.2">
      <c r="A11" s="60" t="s">
        <v>5</v>
      </c>
      <c r="B11" s="53">
        <v>100263.713799</v>
      </c>
      <c r="C11" s="54">
        <v>57883.708791729994</v>
      </c>
      <c r="D11" s="55">
        <v>0.57731462957546364</v>
      </c>
    </row>
    <row r="12" spans="1:5" ht="33.75" customHeight="1" thickBot="1" x14ac:dyDescent="0.25">
      <c r="A12" s="68" t="s">
        <v>6</v>
      </c>
      <c r="B12" s="69">
        <v>3000</v>
      </c>
      <c r="C12" s="73">
        <v>2547.1279420000001</v>
      </c>
      <c r="D12" s="74">
        <v>0.84904264733333334</v>
      </c>
    </row>
    <row r="13" spans="1:5" ht="33.75" customHeight="1" thickBot="1" x14ac:dyDescent="0.25">
      <c r="A13" s="16" t="s">
        <v>7</v>
      </c>
      <c r="B13" s="23">
        <v>938995.11572499992</v>
      </c>
      <c r="C13" s="23">
        <v>688545.86356538953</v>
      </c>
      <c r="D13" s="56">
        <v>0.73327949425355843</v>
      </c>
    </row>
    <row r="170" spans="4:4" x14ac:dyDescent="0.2">
      <c r="D170" s="14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E167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16" sqref="A16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5" ht="15.75" x14ac:dyDescent="0.25">
      <c r="A2" s="5" t="s">
        <v>24</v>
      </c>
      <c r="B2" s="2"/>
      <c r="C2" s="2"/>
      <c r="D2" s="3"/>
    </row>
    <row r="3" spans="1:5" ht="15.75" x14ac:dyDescent="0.25">
      <c r="A3" s="5" t="s">
        <v>35</v>
      </c>
      <c r="B3" s="2"/>
      <c r="C3" s="2"/>
      <c r="D3" s="3"/>
    </row>
    <row r="4" spans="1:5" ht="18" x14ac:dyDescent="0.25">
      <c r="A4" s="1"/>
      <c r="B4" s="2"/>
      <c r="C4" s="2"/>
      <c r="D4" s="3"/>
    </row>
    <row r="5" spans="1:5" ht="13.5" thickBot="1" x14ac:dyDescent="0.25">
      <c r="A5" s="4"/>
      <c r="B5" s="4"/>
      <c r="C5" s="4"/>
      <c r="D5" s="9" t="s">
        <v>11</v>
      </c>
    </row>
    <row r="6" spans="1:5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5" ht="33.75" customHeight="1" x14ac:dyDescent="0.2">
      <c r="A7" s="65" t="s">
        <v>1</v>
      </c>
      <c r="B7" s="66">
        <v>935995.11572499992</v>
      </c>
      <c r="C7" s="66">
        <v>785087.6322882094</v>
      </c>
      <c r="D7" s="72">
        <v>0.83877321483680911</v>
      </c>
      <c r="E7" s="57"/>
    </row>
    <row r="8" spans="1:5" ht="33.75" customHeight="1" x14ac:dyDescent="0.2">
      <c r="A8" s="17" t="s">
        <v>2</v>
      </c>
      <c r="B8" s="53">
        <v>630278.99016199994</v>
      </c>
      <c r="C8" s="53">
        <v>540972.23200149997</v>
      </c>
      <c r="D8" s="55">
        <v>0.85830598900727195</v>
      </c>
    </row>
    <row r="9" spans="1:5" ht="33.75" customHeight="1" x14ac:dyDescent="0.2">
      <c r="A9" s="17" t="s">
        <v>3</v>
      </c>
      <c r="B9" s="53">
        <v>143606.52028699999</v>
      </c>
      <c r="C9" s="53">
        <v>127848.03194842942</v>
      </c>
      <c r="D9" s="55">
        <v>0.89026620583050842</v>
      </c>
    </row>
    <row r="10" spans="1:5" ht="33.75" customHeight="1" x14ac:dyDescent="0.2">
      <c r="A10" s="17" t="s">
        <v>4</v>
      </c>
      <c r="B10" s="53">
        <v>61845.891476999997</v>
      </c>
      <c r="C10" s="53">
        <v>53732.089993150003</v>
      </c>
      <c r="D10" s="55">
        <v>0.86880613586324562</v>
      </c>
    </row>
    <row r="11" spans="1:5" ht="33.75" customHeight="1" x14ac:dyDescent="0.2">
      <c r="A11" s="60" t="s">
        <v>5</v>
      </c>
      <c r="B11" s="53">
        <v>100263.713799</v>
      </c>
      <c r="C11" s="54">
        <v>62535.278345129991</v>
      </c>
      <c r="D11" s="55">
        <v>0.62370797944404188</v>
      </c>
    </row>
    <row r="12" spans="1:5" ht="33.75" customHeight="1" thickBot="1" x14ac:dyDescent="0.25">
      <c r="A12" s="68" t="s">
        <v>6</v>
      </c>
      <c r="B12" s="69">
        <v>3000</v>
      </c>
      <c r="C12" s="73">
        <v>2982.6049670000002</v>
      </c>
      <c r="D12" s="74">
        <v>0.99420165566666674</v>
      </c>
    </row>
    <row r="13" spans="1:5" ht="33.75" customHeight="1" thickBot="1" x14ac:dyDescent="0.25">
      <c r="A13" s="16" t="s">
        <v>7</v>
      </c>
      <c r="B13" s="23">
        <v>938995.11572499992</v>
      </c>
      <c r="C13" s="23">
        <v>788070.23725520936</v>
      </c>
      <c r="D13" s="56">
        <v>0.83926979390807466</v>
      </c>
    </row>
    <row r="158" spans="4:4" x14ac:dyDescent="0.2">
      <c r="D158" s="14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2:E154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B12" sqref="B12"/>
    </sheetView>
  </sheetViews>
  <sheetFormatPr baseColWidth="10" defaultColWidth="10.875" defaultRowHeight="12.75" x14ac:dyDescent="0.2"/>
  <cols>
    <col min="1" max="1" width="33" style="10" customWidth="1"/>
    <col min="2" max="2" width="13.75" style="10" customWidth="1"/>
    <col min="3" max="3" width="13.5" style="10" customWidth="1"/>
    <col min="4" max="4" width="12.125" style="12" customWidth="1"/>
    <col min="5" max="16384" width="10.875" style="10"/>
  </cols>
  <sheetData>
    <row r="2" spans="1:5" ht="15.75" x14ac:dyDescent="0.25">
      <c r="A2" s="5" t="s">
        <v>24</v>
      </c>
      <c r="B2" s="2"/>
      <c r="C2" s="2"/>
      <c r="D2" s="3"/>
    </row>
    <row r="3" spans="1:5" ht="15.75" x14ac:dyDescent="0.25">
      <c r="A3" s="5" t="s">
        <v>36</v>
      </c>
      <c r="B3" s="2"/>
      <c r="C3" s="2"/>
      <c r="D3" s="3"/>
    </row>
    <row r="4" spans="1:5" ht="18" x14ac:dyDescent="0.25">
      <c r="A4" s="1"/>
      <c r="B4" s="2"/>
      <c r="C4" s="2"/>
      <c r="D4" s="3"/>
    </row>
    <row r="5" spans="1:5" ht="13.5" thickBot="1" x14ac:dyDescent="0.25">
      <c r="A5" s="4"/>
      <c r="B5" s="4"/>
      <c r="C5" s="4"/>
      <c r="D5" s="9" t="s">
        <v>11</v>
      </c>
    </row>
    <row r="6" spans="1:5" ht="33.75" customHeight="1" thickBot="1" x14ac:dyDescent="0.25">
      <c r="A6" s="6" t="s">
        <v>0</v>
      </c>
      <c r="B6" s="7" t="s">
        <v>9</v>
      </c>
      <c r="C6" s="7" t="s">
        <v>8</v>
      </c>
      <c r="D6" s="8" t="s">
        <v>10</v>
      </c>
    </row>
    <row r="7" spans="1:5" ht="33.75" customHeight="1" x14ac:dyDescent="0.2">
      <c r="A7" s="65" t="s">
        <v>1</v>
      </c>
      <c r="B7" s="66">
        <v>919995.11572499992</v>
      </c>
      <c r="C7" s="66">
        <v>858338.43923340004</v>
      </c>
      <c r="D7" s="72">
        <v>0.93298151757793679</v>
      </c>
      <c r="E7" s="57"/>
    </row>
    <row r="8" spans="1:5" ht="33.75" customHeight="1" x14ac:dyDescent="0.2">
      <c r="A8" s="17" t="s">
        <v>2</v>
      </c>
      <c r="B8" s="53">
        <v>609114.55669899995</v>
      </c>
      <c r="C8" s="53">
        <v>592076.12088365993</v>
      </c>
      <c r="D8" s="55">
        <v>0.97202753467643732</v>
      </c>
    </row>
    <row r="9" spans="1:5" ht="33.75" customHeight="1" x14ac:dyDescent="0.2">
      <c r="A9" s="17" t="s">
        <v>3</v>
      </c>
      <c r="B9" s="53">
        <v>148687.78681299998</v>
      </c>
      <c r="C9" s="53">
        <v>140927.9218083501</v>
      </c>
      <c r="D9" s="55">
        <v>0.94781101278742397</v>
      </c>
    </row>
    <row r="10" spans="1:5" ht="33.75" customHeight="1" x14ac:dyDescent="0.2">
      <c r="A10" s="17" t="s">
        <v>4</v>
      </c>
      <c r="B10" s="53">
        <v>61929.058413999999</v>
      </c>
      <c r="C10" s="53">
        <v>59303.74582556</v>
      </c>
      <c r="D10" s="55">
        <v>0.95760774254164172</v>
      </c>
    </row>
    <row r="11" spans="1:5" ht="33.75" customHeight="1" x14ac:dyDescent="0.2">
      <c r="A11" s="60" t="s">
        <v>5</v>
      </c>
      <c r="B11" s="53">
        <v>100263.713799</v>
      </c>
      <c r="C11" s="54">
        <v>66030.650715830008</v>
      </c>
      <c r="D11" s="55">
        <v>0.65856976780455723</v>
      </c>
    </row>
    <row r="12" spans="1:5" ht="33.75" customHeight="1" thickBot="1" x14ac:dyDescent="0.25">
      <c r="A12" s="68" t="s">
        <v>6</v>
      </c>
      <c r="B12" s="69">
        <v>3000</v>
      </c>
      <c r="C12" s="73">
        <v>2982.6048168000002</v>
      </c>
      <c r="D12" s="74">
        <v>0.99420160560000004</v>
      </c>
    </row>
    <row r="13" spans="1:5" ht="33.75" customHeight="1" thickBot="1" x14ac:dyDescent="0.25">
      <c r="A13" s="16" t="s">
        <v>7</v>
      </c>
      <c r="B13" s="23">
        <v>922995.11572499992</v>
      </c>
      <c r="C13" s="23">
        <v>861321.04405020003</v>
      </c>
      <c r="D13" s="56">
        <v>0.93318050049879653</v>
      </c>
    </row>
    <row r="145" spans="4:4" x14ac:dyDescent="0.2">
      <c r="D145" s="14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apropiado 2014</vt:lpstr>
      <vt:lpstr>proy inversion 2014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2015-04-10T19:07:00Z</cp:lastPrinted>
  <dcterms:created xsi:type="dcterms:W3CDTF">2014-01-21T20:07:44Z</dcterms:created>
  <dcterms:modified xsi:type="dcterms:W3CDTF">2015-04-10T19:07:16Z</dcterms:modified>
</cp:coreProperties>
</file>