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HTIMOTEC\Desktop\GESTION CONTRACTUAL  2020\LEY DE TRANSPARENCIA\10 OCTUBRE\REGIONAL NOROESTE\"/>
    </mc:Choice>
  </mc:AlternateContent>
  <bookViews>
    <workbookView xWindow="0" yWindow="0" windowWidth="28800" windowHeight="11505"/>
  </bookViews>
  <sheets>
    <sheet name="RESUMEN CONTRATACION" sheetId="1" r:id="rId1"/>
    <sheet name="INSTRUCCIÓN" sheetId="2" r:id="rId2"/>
  </sheets>
  <definedNames>
    <definedName name="_xlnm._FilterDatabase" localSheetId="0" hidden="1">'RESUMEN CONTRATACION'!$A$4:$T$4</definedName>
  </definedNames>
  <calcPr calcId="162913"/>
</workbook>
</file>

<file path=xl/calcChain.xml><?xml version="1.0" encoding="utf-8"?>
<calcChain xmlns="http://schemas.openxmlformats.org/spreadsheetml/2006/main">
  <c r="I46" i="1" l="1"/>
  <c r="I41" i="1"/>
  <c r="I5" i="1" l="1"/>
  <c r="I56" i="1" l="1"/>
  <c r="I55" i="1"/>
  <c r="I54" i="1"/>
  <c r="I53" i="1"/>
  <c r="I52" i="1"/>
  <c r="I51" i="1"/>
  <c r="I50" i="1"/>
  <c r="I49" i="1"/>
  <c r="I48" i="1"/>
  <c r="I47" i="1"/>
  <c r="I45" i="1"/>
  <c r="I44" i="1"/>
  <c r="I43" i="1"/>
  <c r="I42" i="1"/>
  <c r="K40" i="1"/>
  <c r="M40" i="1" s="1"/>
  <c r="I40" i="1"/>
  <c r="I39" i="1"/>
  <c r="I38" i="1"/>
  <c r="I37" i="1"/>
  <c r="I36" i="1"/>
  <c r="I35" i="1"/>
  <c r="I34" i="1"/>
  <c r="I33" i="1"/>
  <c r="I32" i="1"/>
  <c r="I31" i="1"/>
  <c r="I30" i="1"/>
  <c r="I29" i="1"/>
  <c r="I28" i="1"/>
  <c r="I27" i="1"/>
  <c r="I25" i="1"/>
  <c r="I24" i="1"/>
  <c r="I23" i="1"/>
  <c r="I22" i="1"/>
  <c r="I21" i="1"/>
  <c r="I20" i="1"/>
  <c r="I19" i="1"/>
  <c r="I18" i="1"/>
  <c r="I17" i="1"/>
  <c r="I16" i="1"/>
  <c r="I15" i="1"/>
  <c r="I14" i="1"/>
  <c r="I13" i="1"/>
  <c r="I12" i="1"/>
  <c r="I11" i="1"/>
  <c r="I10" i="1"/>
  <c r="I9" i="1"/>
  <c r="I8" i="1"/>
  <c r="I7" i="1"/>
  <c r="I6" i="1"/>
</calcChain>
</file>

<file path=xl/comments1.xml><?xml version="1.0" encoding="utf-8"?>
<comments xmlns="http://schemas.openxmlformats.org/spreadsheetml/2006/main">
  <authors>
    <author>FINANCIERA2</author>
  </authors>
  <commentList>
    <comment ref="B11" authorId="0" shapeId="0">
      <text>
        <r>
          <rPr>
            <b/>
            <sz val="9"/>
            <color indexed="81"/>
            <rFont val="Tahoma"/>
            <family val="2"/>
          </rPr>
          <t>FINANCIERA2:</t>
        </r>
        <r>
          <rPr>
            <sz val="9"/>
            <color indexed="81"/>
            <rFont val="Tahoma"/>
            <family val="2"/>
          </rPr>
          <t xml:space="preserve">
SE REALIZA ADICION EN VALOR</t>
        </r>
      </text>
    </comment>
    <comment ref="B12" authorId="0" shapeId="0">
      <text>
        <r>
          <rPr>
            <b/>
            <sz val="9"/>
            <color indexed="81"/>
            <rFont val="Tahoma"/>
            <family val="2"/>
          </rPr>
          <t>FINANCIERA2:</t>
        </r>
        <r>
          <rPr>
            <sz val="9"/>
            <color indexed="81"/>
            <rFont val="Tahoma"/>
            <family val="2"/>
          </rPr>
          <t xml:space="preserve">
SE REALIZA PRORROGA</t>
        </r>
      </text>
    </comment>
  </commentList>
</comments>
</file>

<file path=xl/sharedStrings.xml><?xml version="1.0" encoding="utf-8"?>
<sst xmlns="http://schemas.openxmlformats.org/spreadsheetml/2006/main" count="669" uniqueCount="423">
  <si>
    <t>1. Nombre de la Sede (Dirección General, Dirección Regional xxx, Establecimiento de Reclusión o Escuela de Formación)</t>
  </si>
  <si>
    <t>2. Número del contrato</t>
  </si>
  <si>
    <t>3. Modalidad contratación</t>
  </si>
  <si>
    <t>4. Tipo del contrato</t>
  </si>
  <si>
    <t>5. Nombre completo contratista</t>
  </si>
  <si>
    <t>6. Objeto</t>
  </si>
  <si>
    <t>7. Cuantía inicial del contrato</t>
  </si>
  <si>
    <t>8. Adiciones</t>
  </si>
  <si>
    <t>9. Cuantía total del contrato</t>
  </si>
  <si>
    <t>10. Fecha de suscripción del contrato</t>
  </si>
  <si>
    <t>11. Fecha de inicio del contrato</t>
  </si>
  <si>
    <t>12. Prorrogas</t>
  </si>
  <si>
    <t>13. Fecha terminación del contrato</t>
  </si>
  <si>
    <t>14. Rubro</t>
  </si>
  <si>
    <t>15. Correo electronico del Contratista</t>
  </si>
  <si>
    <t>16. Recurso</t>
  </si>
  <si>
    <t>17. Origen de los Recursos (Recursos Propios o Presupuesto de Entidad Nacional)</t>
  </si>
  <si>
    <t>18. Número de proceso en el SECOP II</t>
  </si>
  <si>
    <t>19.  Link del proceso</t>
  </si>
  <si>
    <t>20. Observación</t>
  </si>
  <si>
    <t>Para diligenciar el formato seguir las siguientes instrucciones:</t>
  </si>
  <si>
    <t>Nombre de la columna</t>
  </si>
  <si>
    <t>Indicaciones para diligenciamiento</t>
  </si>
  <si>
    <t>Diligenciar el nombre de la sede donde se adjudicó el contrato.</t>
  </si>
  <si>
    <t>Diligenciar solo el número de contrato, porque en el título del informe se coloca la vigencia.</t>
  </si>
  <si>
    <t>Diligenciar la modalidad de contratación que se aplicó al contrato y que debe corresponder con lo programado en el PAA. EJ: Contratación Directa, Mínima cuantía, Selección Abreviada Menor Cuantía, Selección Abreviada Subasta Inversa, Selección Abreviada Licitación Pública, Selección Abreviada por Concurso de Méritos, Selección Abreviada-Acuerdo, ect…</t>
  </si>
  <si>
    <t>Diligenciar el tipo de contrato, Ej: Arrendamiento, Suministro, Compraventa, prestación de servicios, Interadministrativo, Convenio, prestación de servicios profesionales y de apoyo a la gestión, etc…</t>
  </si>
  <si>
    <t>Diligenciar los nombres y apellidos completos del contratista.</t>
  </si>
  <si>
    <t>Transcribir el objeto completo como quedo establecido en el contrato.</t>
  </si>
  <si>
    <t>Diligenciar el valor inicial con el cual se adjudicó el contrato.</t>
  </si>
  <si>
    <t>Diligenciar el valor total de las adiciones realizadas al contrato durante toda la vigencia.</t>
  </si>
  <si>
    <t>Diligenciar la suma del valor de la cuantía inicial del contrato más el valor de las adiciones realizadas durante toda la vigencia.</t>
  </si>
  <si>
    <t>Diligenciar la fecha en la cual se firmó el contrato.</t>
  </si>
  <si>
    <t xml:space="preserve">Diligenciar la fecha en la cual inició el contrato </t>
  </si>
  <si>
    <t>Diligenciar el tiempo que se prorrogó el contrato en días o meses.</t>
  </si>
  <si>
    <t xml:space="preserve">Diligenciar la fecha real de terminación del contrato (si se realizó prorroga la fecha de terminación es hasta la cual fue prorrogado y si se realizó terminación anticipada se diligencia la fecha de terminación anticipada).  </t>
  </si>
  <si>
    <t xml:space="preserve">Diligenciar el rubro que fue asignado al contrato (Esta información se encuentra en el Registro Presupuestal del Compromiso y corresponde a la información que contiene la casilla POSICIÓN CATALOGO DE GASTO.
Si el contrato presenta 2 o más Registros Presupuestales del Compromiso con rubros diferentes se debe diligenciar todos los números de rubro  separados con /.
</t>
  </si>
  <si>
    <t>15. Correo electrónico  del Contratista</t>
  </si>
  <si>
    <t>Diligenciar el correo electrónico del contratista.</t>
  </si>
  <si>
    <t>Diligenciar  el Recurso que fue asignado al contrato (Esta información se encuentra en el Registro Presupuestal del Compromiso y corresponde a la información que contiene la casilla RECURSO.
Si el contrato presenta 2 o más  Registros Presupuestales del Compromiso con recurso diferente se debe diligenciar todos los números de recurso  separados con /.</t>
  </si>
  <si>
    <t>Si el contrato se realizó con Recursos Propios y con Presupuesto de Entidad Nacional indicar ambos separados con /.</t>
  </si>
  <si>
    <t>Diligenciar el Número o nombre con el cual se creó y publicó el proceso en el SECOP II del cual fue producto el contrato adjudicado.</t>
  </si>
  <si>
    <t>19. Link de publicacion de cada proceso</t>
  </si>
  <si>
    <r>
      <t xml:space="preserve">Para acceder a cada uno de los links de los procesos se debe realizar dela siguiente manera: 1. Se ingresa al proceso, 2. Linea de tiempo: superior - izquierda boton pequeño blanco. 3. Ver enlace. 4. Se acciona untexto y aparece una URL en negrita asi. </t>
    </r>
    <r>
      <rPr>
        <b/>
        <sz val="11"/>
        <color indexed="8"/>
        <rFont val="Calibri"/>
        <family val="2"/>
      </rPr>
      <t xml:space="preserve">Https://.........., </t>
    </r>
    <r>
      <rPr>
        <sz val="11"/>
        <color theme="1"/>
        <rFont val="Calibri"/>
        <family val="2"/>
        <scheme val="minor"/>
      </rPr>
      <t>lo copio y lo pego  el nuevo link que aparece donde me va arrojar al proceso.</t>
    </r>
  </si>
  <si>
    <t>Diligenciar por ejemplo: el número de prorrogas o adiciones que haya tenido el contrato, cualquier otra modificación realizada al contrato,  si el contrato fue terminado anticipadamente y cualquier observación que se considere importante reportar.</t>
  </si>
  <si>
    <t xml:space="preserve">Nota importante: </t>
  </si>
  <si>
    <t>Este formato se debe alimentar mensualmente pero solo se reporta para su publicación lo que se adjudica en el mes solicitado y una vez finalizada la vigencia contractual el archivo con el resumen consolidado de toda la contratación de la vigencia se debe reportar dentro de los primeros 5 días hábiles del año siguiente. Ej: si se adjudica un contrato en el mes de enero del año 2018 y se le realiza una prorroga en el mes de febrero del año 2018, se debe reportar dentro de los primeros 5 días hábiles de febrero el contrato adjudicado durante el mes de enero, la prorroga que se le realizó se diligencia en el formato pero no se reporta durante el mes de febrero sino que se reporta al finalizar la vigencia contractual del año 2018 en el archivo consolidado que se reporta para publicación dentro de los primeros 5 días hábiles del mes de enero de 2019.</t>
  </si>
  <si>
    <t>DRM-MC-06-2020 CONTRATO DRN 21 DE 2020-</t>
  </si>
  <si>
    <t xml:space="preserve">compraventa </t>
  </si>
  <si>
    <t>Plasticos JD S.A.S</t>
  </si>
  <si>
    <t>Contratar la adquisición de recipientes para la recolección de residuos peligrosos, bolsas plásticas biodegradables, filtros depuradores de agua y cal, para la dirección regional noroeste del INPEC y los ERON adscritos.</t>
  </si>
  <si>
    <t>(A-02-02-01-003-006), (A-02-02-01-004-003), (A-02-02-01-003-007)</t>
  </si>
  <si>
    <t>plasticosjdsas@gmail.com</t>
  </si>
  <si>
    <t xml:space="preserve">Nacion </t>
  </si>
  <si>
    <t>id.CO1.BDOS.1466846</t>
  </si>
  <si>
    <t>https://community.secop.gov.co/Public/Tendering/OpportunityDetail/Index?noticeUID=CO1.NTC.1470054&amp;isFromPublicArea=True&amp;isModal=False</t>
  </si>
  <si>
    <t xml:space="preserve">EN EJECUCIÒN </t>
  </si>
  <si>
    <t>ODC-57091</t>
  </si>
  <si>
    <t>TIENDA VIRTUAL - GRANDES ALMACENES</t>
  </si>
  <si>
    <t xml:space="preserve">Minima Cuantia y/ o suministro </t>
  </si>
  <si>
    <t>FALABELLA DE COLOMBIA S.A.</t>
  </si>
  <si>
    <t>Contratar la adquisición de elementos periféricos y maquinaria informática de la DIRECCIÓN REGIONAL NOROESTE DEL INPEC.</t>
  </si>
  <si>
    <t>A-02-02-01-004-005</t>
  </si>
  <si>
    <t>sabautista@falabella.com.co</t>
  </si>
  <si>
    <t>https://www.colombiacompra.gov.co/tienda-virtual-del-estado-colombiano/ordenes-compra/?number_order=57091&amp;state=&amp;entity=&amp;tool=&amp;date_to&amp;date_from</t>
  </si>
  <si>
    <t>si</t>
  </si>
  <si>
    <t xml:space="preserve">CPAMSPA
</t>
  </si>
  <si>
    <t>ORDEN DE COMPRA 55976 DE 2020</t>
  </si>
  <si>
    <t>COMPRAVENTA Y/O SUMINISTROS</t>
  </si>
  <si>
    <t>PANAMERICANA LIBRERÍA Y PAPELERÍA S.A NIT. 830.037.946 - 3</t>
  </si>
  <si>
    <t>CONTRATAR LA COMPRA DE ELEMENTOS PARA EL FORTALECIMIENTO DEL PROGRAMA CULTURA, DEPORTE Y RECREACIÓN DE LA CPAMSPA.</t>
  </si>
  <si>
    <t>A-02-02-01-002-006 HILADOS E HILOS, TEJIDOS DE FIBRAS TEXTILES INCLUSO AFELPADOS - A-02-02-01-002-007 ARTÍCULOS TEXTILES (EXCEPTOS PRENDAS DE VESTIR) - A-02-02-01-003-002 PASTA DE PULPA, PAPEL Y PRODUCTOS DE PAPEL, IMPRESOS Y ARTÍCULOS RELACIONADOS - A-02-02-01-003-004 QUÍMICOS BÁSICOS - A-02-02-01-003-005 OTROS PRODUCTOS QUÍMICOS, FIBRAS ARTIFICIALES (O FIBRAS INDUSTRIALES HECHAS POR EL HOMBRE) - A-02-02-01-003-008 MUEBLES; OTROS BIENES TRANSPORTABLES NCP.</t>
  </si>
  <si>
    <t xml:space="preserve">gobiernovirtual@panamericana.com.co - angy.aristizabal@panamericana.com.co </t>
  </si>
  <si>
    <t>RECURSOS PROPIOS</t>
  </si>
  <si>
    <t>N/A</t>
  </si>
  <si>
    <t>https://www.colombiacompra.gov.co/tienda-virtual-del-estado-colombiano/ordenes-compra/55976</t>
  </si>
  <si>
    <t>EJECUTADA</t>
  </si>
  <si>
    <t>ORDEN DE COMPRA 56291 DE 2020</t>
  </si>
  <si>
    <t>REALIZAR CONTRATACIÓN DE ELEMENTOS DE PAPELERÍA PARA EL FUNCIONAMIENTO ADMINISTRATIVO DEL ALMACÉN EXPENDIO DE LA CÁRCEL Y PENITENCIARIA CON ALTA Y MEDIA SEGURIDAD LA PAZ – INPEC.</t>
  </si>
  <si>
    <t>A-05-01-01-003-002 PASTA O PULPA PAPEL Y PRODUCTOS DE PAPEL</t>
  </si>
  <si>
    <t>ejsarabia@larecetta.com   -  ccamacho@larecetta.com</t>
  </si>
  <si>
    <t>https://www.colombiacompra.gov.co/tienda-virtual-del-estado-colombiano/ordenes-compra/57231</t>
  </si>
  <si>
    <t>MINIMA CUANTIA</t>
  </si>
  <si>
    <t>MPS IMPORTACIONES Y EXPORTACIONES S.A.S NIT.830.081.100-6</t>
  </si>
  <si>
    <t>CONTRATAR LA COMPRA DE MATERIALES E INSUMOS PARA LOS PROGRAMAS DE FORMACIÓN LABORAL, TÉCNICO EN CARPINTERÍA JORNADA DE LA MAÑANA Y TÉCNICO EN CARPINTERÍA JORNADA DE LA TARDE DE LA CÁRCEL Y PENITENCIARIA CON ALTA Y MEDIA SEGURIDAD LA PAZ – INPEC.</t>
  </si>
  <si>
    <t>A-03-03-01-017 ATENCIÓN, REHABILITACIÓN AL RECLUSO</t>
  </si>
  <si>
    <t>mps_impex@hotmail.com -  mpsimportaciones@gmail.com</t>
  </si>
  <si>
    <t>RECURSOS NACIÓN</t>
  </si>
  <si>
    <t>(id.CO1.BDOS.1511822)</t>
  </si>
  <si>
    <t>https://community.secop.gov.co/Public/Tendering/OpportunityDetail/Index?noticeUID=CO1.NTC.1510543&amp;isFromPublicArea=True&amp;isModal=False</t>
  </si>
  <si>
    <t>EN EJECUCIÓN</t>
  </si>
  <si>
    <t>ORDEN DE COMPRA 57231 DE 2020</t>
  </si>
  <si>
    <t>UNIÓN TEMPORAL LA RECETTA - NUTRESA NIT. 901.299.920-3</t>
  </si>
  <si>
    <t>CONTRATAR LA COMPRA DE PRODUCTOS PLÁSTICOS (VASOS DESECHABLES) PARA LA VENTA A LOS PPL A TRAVÉS DEL ALMACÉN EXPENDIÓ DE LA CPAMSPA</t>
  </si>
  <si>
    <t>A-05-01-01-003-006 PRODUCTOS DE CAUCHO Y PLASTICO</t>
  </si>
  <si>
    <t>https://www.colombiacompra.gov.co/tienda-virtual-del-estado-colombiano/ordenes-compra/46350</t>
  </si>
  <si>
    <t>CPAMSPA</t>
  </si>
  <si>
    <t>ORDEN DE COMPRA 46350 DE 2020</t>
  </si>
  <si>
    <t>CONTRATAR LA ADQUISICIÓN DE PRODUCTOS LÁCTEOS PARA LA VENTA A LA POBLACIÓN PRIVADA DE LA LIBERTAD A TRAVÉS DEL ALMACÉN EXPENDIO DE LA CÁRCEL Y PENITENCIARIA CON ALTA Y MEDIA SEGURIDAD LA PAZ DEL INPEC.</t>
  </si>
  <si>
    <t>A-05-01-01-002-002 PRODUCTOS LACTEOS Y OVOPRODUCTOS</t>
  </si>
  <si>
    <t>SE REALIZO ADICION POR VALOR DE $19,920,777, EL DIA 28/10/2020 A LA ORDEN DE COMPRA, QUE SE ENCUENTRA EN EJECUCIÓN.</t>
  </si>
  <si>
    <t>ORDEN DE COMPRA 55906 DE 2020</t>
  </si>
  <si>
    <t>FERRICENTROS S A S NIT.  900.237. 412-1</t>
  </si>
  <si>
    <t>CONTRATAR LA COMPRA DE MAQUINARIA PARA EL PROYECTO PRODUCTIVO GRANJAS DE LA CÁRCEL Y PENITENCIARIA CON ALTA Y MEDIA SEGURIDAD LA PAZ – INPEC.</t>
  </si>
  <si>
    <t>A-02-01-01-004-003 MAQUINARIA PARA USO GENERAL</t>
  </si>
  <si>
    <t>asistente.licitaciones@ferricentro.com</t>
  </si>
  <si>
    <t>https://www.colombiacompra.gov.co/tienda-virtual-del-estado-colombiano/ordenes-compra/55906</t>
  </si>
  <si>
    <t>SE REALIZO PRORROGA HASTA EL DIA 12 DE NOVIEMBRE.</t>
  </si>
  <si>
    <t>EPMSC MEDELLIN</t>
  </si>
  <si>
    <t>5 MÍNIMA CUANTÍA</t>
  </si>
  <si>
    <t>3 COMPRAVENTA y/o SUMINISTRO</t>
  </si>
  <si>
    <t>ANTIOQUEÑA DE EXTINTORES S.A.</t>
  </si>
  <si>
    <t xml:space="preserve">ADQUSICION DE RECARGA Y COMPRA DE EXTINTORES DE LAS AREAS LABORALES PARA INTERNOS DEL ESTABLECIMIENTO PENITENCIARIO MEDIANA SEGURIDAD Y CARCELARIO DE MEDELLIN    </t>
  </si>
  <si>
    <t>2020/31/10</t>
  </si>
  <si>
    <t>A 03-03-01-017</t>
  </si>
  <si>
    <t xml:space="preserve">licitaciones@antioquenadextintores.com.co </t>
  </si>
  <si>
    <t>PROPIO</t>
  </si>
  <si>
    <t>CO1.PCCNTR.1899204</t>
  </si>
  <si>
    <t>https://community.secop.gov.co/Public/Tendering/ContractNoticePhases/View?PPI=CO1.PPI.10476883&amp;isFromPublicArea=True&amp;isModal=False</t>
  </si>
  <si>
    <t>INNOVA –Servicio y Suministro S.A.S.-</t>
  </si>
  <si>
    <t>ADQUSICION DE ELEMENTOS INSUMOS PARA LA ELABORACIÓN DE UNIFORMES Y BOTAS  - INSUMOS MARROQUINERIA DE LOS PPL DEL EPMSC MEDELLIN DE ACUERDO A LAS ESPECIFICACIONES TÉCNICAS DESCRITAS DENTRO DEL ESTUDIO PREVIO</t>
  </si>
  <si>
    <t>10/21/2020</t>
  </si>
  <si>
    <t>2020/21/11</t>
  </si>
  <si>
    <t>A 03-03-05-06</t>
  </si>
  <si>
    <t xml:space="preserve"> innovasssas@gmail.com</t>
  </si>
  <si>
    <t>CO1.PCCNTR.1929860</t>
  </si>
  <si>
    <t>https://community.secop.gov.co/Public/Tendering/ContractNoticePhases/View?PPI=CO1.PPI.10644549&amp;isFromPublicArea=True&amp;isModal=False</t>
  </si>
  <si>
    <t>ODC 56470</t>
  </si>
  <si>
    <t xml:space="preserve">PANAMERICANA LIBRERIA Y PAPELERIA </t>
  </si>
  <si>
    <t xml:space="preserve">Adquisición de elementos de maquinaria y consumibles de oficina para la elaboración de insumos que permitan una mejor atención en el proceso de tratamiento penitenciario de las PPL del EPMSC Medellín </t>
  </si>
  <si>
    <t>2020/16/10</t>
  </si>
  <si>
    <t>2020/16/11</t>
  </si>
  <si>
    <t>angy.aristrizabal@panamericana.com.co</t>
  </si>
  <si>
    <t>NACION</t>
  </si>
  <si>
    <t>https://www.colombiacompra.gov.co/tienda-virtual-del-estado-colombiano/ordenes-compra/?number_order=56890&amp;state=&amp;entity=&amp;tool=&amp;date_to&amp;date_from</t>
  </si>
  <si>
    <t>ODC 56890</t>
  </si>
  <si>
    <t>SISTETRONICS LTDA</t>
  </si>
  <si>
    <t>EQUIPOS TECNÓLOGICOS PARA EL USO DE LAS PERSONAS PRIVADAS DE LA LIBERTAD P.P.L. EN LA IMPLEMENTACIÓN DE LOS PROGRAMAS PSICOSOCIALES FINES DE TRATAMIENTO PENITENCIARIO EN EL E.P.M.S.C. MEDELLÍN</t>
  </si>
  <si>
    <t>2020/22/10</t>
  </si>
  <si>
    <t>2020/22/11</t>
  </si>
  <si>
    <t>cce@sistetronics.com</t>
  </si>
  <si>
    <t>https://www.colombiacompra.gov.co/tienda-virtual-del-estado-colombiano/ordenes-compra/?number_order=56470&amp;state=&amp;entity=&amp;tool=&amp;date_to&amp;date_from</t>
  </si>
  <si>
    <t>C&amp;S –Tecnología S.A.S.-</t>
  </si>
  <si>
    <t>ADQUSICION DE EQUIPOS TECNOLÓGICOS DE CÓMPUTO E IMPRESIÓN PARA LA ATENCIÓN DE LAS PERSONAS PRIVADAS DE LA LIBERTAD EN EL EPMSC MEDELLÍN DE ACUERDO A LAS ESPECIFICACIONES TÉCNICAS DESCRITAS DENTRO DEL ESTUDIO PREVIO.</t>
  </si>
  <si>
    <t>2020/21/10</t>
  </si>
  <si>
    <t xml:space="preserve">A-02-01-01-004-005 </t>
  </si>
  <si>
    <t xml:space="preserve">sarteaga@cystecnologia.com </t>
  </si>
  <si>
    <t>CO1.PCCNTR.1929081</t>
  </si>
  <si>
    <t>https://community.secop.gov.co/Public/Tendering/ContractNoticePhases/View?PPI=CO1.PPI.10644565&amp;isFromPublicArea=True&amp;isModal=False</t>
  </si>
  <si>
    <t>LOTE UNO</t>
  </si>
  <si>
    <t>OFIMARCAS S.A.S.</t>
  </si>
  <si>
    <t>ADQUSICION DE EQUIPOS TECNOLÓGICOS DE CÓMPUTO E IMPRESIÓN PARA LA ATENCIÓN DE LAS PERSONAS PRIVADAS DE LA LIBERTAD EN EL EPMSC MEDELLÍN DE ACUERDO A LAS ESPECIFICACIONES TÉCNICAS DESCRITAS DENTRO DEL ESTUDIO PREVIO</t>
  </si>
  <si>
    <t>a.giraldo@ofimarcas.com</t>
  </si>
  <si>
    <t>CO1.PCCNTR.1929857</t>
  </si>
  <si>
    <t>LOTE DOS</t>
  </si>
  <si>
    <t>EN EJECUCION</t>
  </si>
  <si>
    <t>EPMSC ANDES</t>
  </si>
  <si>
    <t>OC 56068</t>
  </si>
  <si>
    <t>Grandes superficies - Minima cuantia</t>
  </si>
  <si>
    <t>Compraventa</t>
  </si>
  <si>
    <t>Panamericana Librería y Papeleria S.A</t>
  </si>
  <si>
    <t>Adquisicion de elementos para fortalecimiento de peluquerias en el Establecimiento Penitenciario de Mediana Seguridad de Andes Antioquia</t>
  </si>
  <si>
    <t>A-03-03-01-017 Atencion Rehabilitacion al recluso</t>
  </si>
  <si>
    <t>angy.aristizabal@panamericana.com.co</t>
  </si>
  <si>
    <t>Recursos propios</t>
  </si>
  <si>
    <t>https://www.colombiacompra.gov.co/tienda-virtual-del-estado-colombiano/ordenes-compra/56068</t>
  </si>
  <si>
    <t>OC 56279</t>
  </si>
  <si>
    <t>Adquisicion de guantes de nitrilo para el personal de funcionarios del Epmsc Andes</t>
  </si>
  <si>
    <t xml:space="preserve">ARTICULOS TEXTILES (EXCEPTO PRENDAS DE VESTIR) A-02-02-01-002-007 </t>
  </si>
  <si>
    <t>Presupuesto de entidad nacional</t>
  </si>
  <si>
    <t>https://www.colombiacompra.gov.co/tienda-virtual-del-estado-colombiano/ordenes-compra/56279</t>
  </si>
  <si>
    <t>Mc 008 de 2020</t>
  </si>
  <si>
    <t>Minima Cuantia</t>
  </si>
  <si>
    <t>Colombian Constructor Group S.A.S</t>
  </si>
  <si>
    <t>Adquisición de elementos para fortalecer programas de bienestar de los privados de la libertad en el Establecimiento Penitenciario de Mediana Seguridad de Andes Antioquia</t>
  </si>
  <si>
    <t>comercial@colombiaconstructorgroup.com</t>
  </si>
  <si>
    <t>CO1.BDOS.1512992</t>
  </si>
  <si>
    <t>https://community.secop.gov.co/Public/Tendering/ContractNoticePhases/View?PPI=CO1.PPI.10745006&amp;isFromPublicArea=True&amp;isModal=False</t>
  </si>
  <si>
    <t>OC 56882</t>
  </si>
  <si>
    <t>Adquisicion de trajes tipicos para el Epmsc Andes</t>
  </si>
  <si>
    <t>DOTACION (PRENDAS DE VESTIR Y CALZADO) A-02-02-01-002-008</t>
  </si>
  <si>
    <t>https://www.colombiacompra.gov.co/tienda-virtual-del-estado-colombiano/ordenes-compra/56882</t>
  </si>
  <si>
    <t>OC 56883</t>
  </si>
  <si>
    <t>Colombiana de Comercio S.A y/o Alkosto S.A</t>
  </si>
  <si>
    <t>Adquisicion de audifonos tipo diadema para el Epmsc Andes</t>
  </si>
  <si>
    <t xml:space="preserve">EQUIPO Y APARATOS DE RADIO, TELEVISION Y COMUNICACIONES, MICROFONOS, ALTAVOCES, AMPLIFICADORES, VIDEO, CAMARAS DIGITALES, TELEFONOS. A-02-02-01-004-007 </t>
  </si>
  <si>
    <t>liliana.quinteron@alkosto.com.co</t>
  </si>
  <si>
    <t>https://www.colombiacompra.gov.co/tienda-virtual-del-estado-colombiano/ordenes-compra/56883</t>
  </si>
  <si>
    <t>EPMSC BOLIVAR</t>
  </si>
  <si>
    <t>MC 507-017-2020</t>
  </si>
  <si>
    <t>SUMINISTRO</t>
  </si>
  <si>
    <t>DISTRIBUCIONES AGROSUR</t>
  </si>
  <si>
    <t>“CONTRATAR LA ADQUISICIÓN DEL CONCENTRADO Y LOS ELEMENTOS MEDICOS VETERINARIOS PARA LA MANUTENCION DEL CANINO DEL ESTABLECIMIENTO PENITENCIARIO DE MEDIANA SEGURIDAD Y CARCELARIO DE CIUDAD BOLIVAR ANTIOQUIA VIGENCIA 2020”.</t>
  </si>
  <si>
    <t xml:space="preserve">A-02-02-01-003 10 Y A-02-02-02-008 </t>
  </si>
  <si>
    <t>angelaolaya07@yahoo.es</t>
  </si>
  <si>
    <t>CO1.BDOS.1354067</t>
  </si>
  <si>
    <t>https://community.secop.gov.co/Public/Tendering/OpportunityDetail/Index?noticeUID=CO1.NTC.1515279&amp;isFromPublicArea=True&amp;isModal=False</t>
  </si>
  <si>
    <t>EL CONTRATO SE ENCUENTRA EN EJECUCION</t>
  </si>
  <si>
    <t>MC 507-022-2020</t>
  </si>
  <si>
    <t>COMPRAVENTA</t>
  </si>
  <si>
    <t>LEONARDO ZAMORA JIMENEZ</t>
  </si>
  <si>
    <t>“CONTRATAR LA ADQUISICIÓN DE ELEMENTOS PARA EL BUEN FUNCIONAMIENTO DE LOS PROYECTOS PRODUCTIVOS DEL ESTABLECIMIENTO PENITENCIARIO DE MEDIANA SEGURIDAD Y CARCELARIO DE CIUDAD BOLIVAR ANTIOQUIA”.</t>
  </si>
  <si>
    <t>A-05-01-01-002-008, A05-01-01-002-009, A-05-01-01-003-006, A-05-01-01-003-008, A-05-01-01-004-002 y A-05-01-01-004-004</t>
  </si>
  <si>
    <t>leozamji@gmail.com</t>
  </si>
  <si>
    <t>PROPIOS</t>
  </si>
  <si>
    <t>CO1.BDOS.1517480</t>
  </si>
  <si>
    <t>https://community.secop.gov.co/Public/Tendering/OpportunityDetail/Index?noticeUID=CO1.NTC.1514374&amp;isFromPublicArea=True&amp;isModal=False</t>
  </si>
  <si>
    <t>CPMS JERICO</t>
  </si>
  <si>
    <t>JER0019-20</t>
  </si>
  <si>
    <t>SOLUCIONES EDUCATIVAS, DEPORTIVA Y RECREATIVAS SAS</t>
  </si>
  <si>
    <t>Contratar la adquisición de Atencion medica veteriana canino CPMS JERICÓ</t>
  </si>
  <si>
    <t>MUEBLES, OTROS BIENES TRASNPORTABLES N.C.P</t>
  </si>
  <si>
    <t>solucionesedudepor@gmail.com</t>
  </si>
  <si>
    <t>propios</t>
  </si>
  <si>
    <t>https://community.secop.gov.co/Public/Tendering/ContractNoticePhases/View?PPI=CO1.PPI.10320505&amp;isFromPublicArea=True&amp;isModal=False</t>
  </si>
  <si>
    <t>SE ADICIONO</t>
  </si>
  <si>
    <t>JER0020-20</t>
  </si>
  <si>
    <t>FUMIGACIONES Y EXTINTORES COBRA S.A.S</t>
  </si>
  <si>
    <t>Contratar la recarga de extintores, botiquin y señalizacion de areas ocupacionales</t>
  </si>
  <si>
    <t>ATENCION Y REHABILITACION AL RECLUSO</t>
  </si>
  <si>
    <t>fumigaciones cobra@hotmail.com</t>
  </si>
  <si>
    <t>nación</t>
  </si>
  <si>
    <t>https://community.secop.gov.co/Public/Tendering/ContractNoticePhases/View?PPI=CO1.PPI.10584315&amp;isFromPublicArea=True&amp;isModal=False</t>
  </si>
  <si>
    <t>NO SE ADICIONO</t>
  </si>
  <si>
    <t>EPMSC LA CEJA</t>
  </si>
  <si>
    <t>017-2020</t>
  </si>
  <si>
    <t xml:space="preserve">CRR SOLUCIONES INTEGRALES S.A.S </t>
  </si>
  <si>
    <t>Contratar la adquisición de artículos de deporte, recreación, cultura y concurso de teatro, música y pintura en fortalecimiento de programas de cultura, deporte y recreación del epmsc la ceja del instituto nacional penitenciario y carcelario –inpec</t>
  </si>
  <si>
    <t>A-02-02-01-003 Y  A-02-02-01-004</t>
  </si>
  <si>
    <t>crrsolucionesintegralessas@gmail.com</t>
  </si>
  <si>
    <t>id.CO1.BDOS.1519316</t>
  </si>
  <si>
    <t>https://community.secop.gov.co/Public/Tendering/ContractNoticePhases/View?PPI=CO1.PPI.10792389&amp;isFromPublicArea=True&amp;isModal=False</t>
  </si>
  <si>
    <t>OC 57433</t>
  </si>
  <si>
    <t>PANAMERICANA LIBRERÍA Y PAPELERIA S.A</t>
  </si>
  <si>
    <t>COMPRAR ELEMENTOS DE ASEO PARA EL FUNCIONAMIENTO DE LAS AREAS DEL ESTABLECIMEINTO.</t>
  </si>
  <si>
    <t>A-02-02-01-003-005</t>
  </si>
  <si>
    <t>gobiernovirtual@panamericana.com.co</t>
  </si>
  <si>
    <t>https://colombiacompra.coupahost.com/order_headers/57433</t>
  </si>
  <si>
    <t>EPMSC PUERTO BERRIO</t>
  </si>
  <si>
    <t>PAPELERIA EL CID S.A.S</t>
  </si>
  <si>
    <t>CONTRATAR EL SUMINISTRO DE PRODUCTOS DE VÍVERES Y RANCHO PARA EL PROYECTO PRODUCTIVO ALMACÉN EXPENDIÓ DEL ESTABLECIMIENTO PENITENCIARIO Y CARCELARIO DE MEDIANA SEGURIDAD DE PUERTO BERRIO DEL INSTITUTO NACIONAL PENITENCIARIO Y CARCELARIO INPEC.</t>
  </si>
  <si>
    <t>NO</t>
  </si>
  <si>
    <t>A-05-01-01-003-005</t>
  </si>
  <si>
    <t>ventas9@papelcid.com</t>
  </si>
  <si>
    <t>PRESUPUESTO DE ENTIDAD NACIONAL</t>
  </si>
  <si>
    <t>515-EPMSC-CMC-09-2020</t>
  </si>
  <si>
    <t>https://community.secop.gov.co/Public/Tendering/OpportunityDetail/Index?noticeUID=CO1.NTC.1307302&amp;isFromPublicArea=True&amp;isModal=False</t>
  </si>
  <si>
    <t>CENTRAL DE SUMINISTROS LTDA</t>
  </si>
  <si>
    <t>CONTRATAR LA COMPRA DE MATERIAL DIDACTICO E INSUMOS PARA EL PROGRAMA DE EDUCACION FORMAL DIRIGIDO A LA POBLACION PRIVADA DE LA LIBERTAD DEL ESTABLECIMIENTO PENITENCIARIO Y CARCELARIO DE PUERTO BERRIO DEL INSTITUTO NACIONAL PENITENCIARIO Y CARCELARIO INPEC</t>
  </si>
  <si>
    <t>A-03-03-01-017</t>
  </si>
  <si>
    <t>contabilidad@centraldesuministros.com</t>
  </si>
  <si>
    <t>515-EPMSC-CMC-010-2020</t>
  </si>
  <si>
    <t>https://community.secop.gov.co/Public/Tendering/OpportunityDetail/Index?noticeUID=CO1.NTC.1322955&amp;isFromPublicArea=True&amp;isModal=False</t>
  </si>
  <si>
    <t>PRESTACION DE SERVICIOS</t>
  </si>
  <si>
    <t>EXTINTORES Y FUMIGACIONES CALDAS No. 2</t>
  </si>
  <si>
    <t>CONTRATAR LA PRESTACIÓN DEL SERVICIO DE FUMIGACIÓN, DESRATIZACIÓN, COMPRA Y RECARGA DE EXTINTORES, DOTACIÓN DE BOTIQUINES Y SEÑALIZACION AREAS LABORALES PARA EL EPMSC DE PUERTO BERRIO DEL INSTITUTO NACIONAL PENITENCIARIO Y CARCELARIO INPEC</t>
  </si>
  <si>
    <t>efumicaldas3@hotmail.com</t>
  </si>
  <si>
    <t>515-EPMSC-CMC-012-2020</t>
  </si>
  <si>
    <t>https://community.secop.gov.co/Public/Tendering/OpportunityDetail/Index?noticeUID=CO1.NTC.1326360&amp;isFromPublicArea=True&amp;isModal=False</t>
  </si>
  <si>
    <t>SUMINISTROS</t>
  </si>
  <si>
    <t>GRUPO EMPRESARIAL DE ASESORIAS Y SERVICIOS DE COLOMBIA</t>
  </si>
  <si>
    <t>CONTRATAR LA COMPRA DE JABON LIQUIDO PARA MITIGAR EL COVID 19 EN EL EPMSC PUERTO BERRIO</t>
  </si>
  <si>
    <t>A-02-02-01-002-007</t>
  </si>
  <si>
    <t>CONTRATO 013 TIENDA VIRTUAL ORDEN DE COMPRA 51342</t>
  </si>
  <si>
    <t>https://www.colombiacompra.gov.co/tienda-virtual-del-estado-colombiano/ordenes-compra/?number_order=51342&amp;state=&amp;entity=&amp;tool=&amp;date_to&amp;date_from</t>
  </si>
  <si>
    <t>FUNDACION TEJIDO SOCIAL ORG</t>
  </si>
  <si>
    <t>CONTRATAR LA COMPRA DE TAPABOCAS DOBLE TELA LAVABLE PARA MITIGAR EL COVID 19</t>
  </si>
  <si>
    <t>CONTRATO 014 TIENDA VIRTUAL ORDEN DE COMPRA 51344</t>
  </si>
  <si>
    <t>https://www.colombiacompra.gov.co/tienda-virtual-del-estado-colombiano/ordenes-compra/?number_order=51344&amp;state=&amp;entity=&amp;tool=&amp;date_to&amp;date_from</t>
  </si>
  <si>
    <t>CONTRATAR LA ADQUISICION DE ELEMENTOS DE PAPELERIA Y TONER, PARA APOYAR LOS PROGRAMAS DEL SISTEMA INTEGRAL DE TRATAMIENTO PROGRESIVO PENITENCIARIO JETEE Y CET DEL ESTABLECIMIENTO PENITENCIARIO Y CARCELARIO DE MEDIANA SEGURIDAD DE PUERTO BERRIO DEL INSTITUTO NACIONAL PENITENCIARIO Y CARCELARIO INPEC</t>
  </si>
  <si>
    <t>A-03-03-01-018</t>
  </si>
  <si>
    <t>515-EPMSC-CMC-015-2020</t>
  </si>
  <si>
    <t>https://community.secop.gov.co/Public/Tendering/OpportunityDetail/Index?noticeUID=CO1.NTC.1353904&amp;isFromPublicArea=True&amp;isModal=False</t>
  </si>
  <si>
    <t>FALLABELLA</t>
  </si>
  <si>
    <t>CONTRATAR ELEMENTOS DE DOTACION PERSONAL PARA LA POBLACION PRIVADA DE LA LIBERTAD</t>
  </si>
  <si>
    <t>CONTRATO 016 TIRNDA VIRTUAL ORDEN DE COMPRA 50979</t>
  </si>
  <si>
    <t>https://www.colombiacompra.gov.co/tienda-virtual-del-estado-colombiano/ordenes-compra/?number_order=50979&amp;state=&amp;entity=&amp;tool=&amp;date_to&amp;date_from</t>
  </si>
  <si>
    <t>MECANICA Y REPRESENTACIONES S.A.S</t>
  </si>
  <si>
    <t>CONTRATAR A MONTO AGOTABLE DEL MANTENIMIENTO PREVENTIVO, CORRECTIVO, MANO DE OBRA, SUMINISTRO DE REPUESTOS Y CERTIFICACIÓN TECNO MECÁNICA, DEL PARQUE AUTOMOTOR DEL ESTABLECIMIENTO CARCELARIO DE PUERTO BERRIO DEL INSTITUTO NACIONAL PENITENCIARIO Y CARCELARIO INPEC.</t>
  </si>
  <si>
    <t>A-02-02-02-008-007</t>
  </si>
  <si>
    <t>servicio@myr.com.co</t>
  </si>
  <si>
    <t>515-EPMSC-CMC-017-2020</t>
  </si>
  <si>
    <t>https://community.secop.gov.co/Public/Tendering/OpportunityDetail/Index?noticeUID=CO1.NTC.1358073&amp;isFromPublicArea=True&amp;isModal=False</t>
  </si>
  <si>
    <t xml:space="preserve">LUVFRANK S.A.S. </t>
  </si>
  <si>
    <t>CONTRATAR LA COMPRA DE PRODUCTOS DE ASEO GENERAL PARA LA ATENCION DE LOS PPL DEL ESTABLECIMIENTO PENITENCIARIO Y CARCELARIO DE MEDIANA SEGURIDAD DE PUERTO BERRIO DEL INSTITUTO NACIONAL PENITENCIARIO Y CARCELARIO INPEC</t>
  </si>
  <si>
    <t xml:space="preserve">A-03-03-01-017 </t>
  </si>
  <si>
    <t xml:space="preserve"> comercial@freshlimp.com</t>
  </si>
  <si>
    <t>515-EPMSC-CMC-18-2020</t>
  </si>
  <si>
    <t>https://community.secop.gov.co/Public/Tendering/ContractNoticePhases/View?PPI=CO1.PPI.10593997&amp;isFromPublicArea=True&amp;isModal=False</t>
  </si>
  <si>
    <t>SRO-519-015-2020</t>
  </si>
  <si>
    <t>minima cuantia</t>
  </si>
  <si>
    <t>suministro</t>
  </si>
  <si>
    <t>papeleria el cid s.a.s.</t>
  </si>
  <si>
    <t>Contratación de elementos necesarios para fortalecer los programas de recreacion deporte y cultura del establecimiento penitenciario de mediana seguridad y carcelario de santa rosa de osos.</t>
  </si>
  <si>
    <t>A-02-02-01-004, A-02-02-01-003 y A-02-02-01-002</t>
  </si>
  <si>
    <t>info@papelcid.com</t>
  </si>
  <si>
    <t>nacion</t>
  </si>
  <si>
    <t>sro-519-015-2020</t>
  </si>
  <si>
    <t xml:space="preserve">https://community.secop.gov.co/Public/Tendering/ContractNoticePhases/View?PPI=CO1.PPI.10612084&amp;isFromPublicArea=True&amp;isModal=False </t>
  </si>
  <si>
    <t>SRO-519-016-2020</t>
  </si>
  <si>
    <t>prestacion de servicios</t>
  </si>
  <si>
    <t>reno arango cia s.a.s.</t>
  </si>
  <si>
    <t>Contratar la adquisición del servicio de mantenimiento preventivo y correctivo a todo costo para el vehículo oficial del establecimiento penitenciario de mediana seguridad y carcelario de santa rosa de osos.</t>
  </si>
  <si>
    <t>A-02-02-003</t>
  </si>
  <si>
    <t>lisitacionesrenoarango@gmail.com</t>
  </si>
  <si>
    <t>sro-519-016-2020</t>
  </si>
  <si>
    <t>https://community.secop.gov.co/Public/Tendering/ContractNoticePhases/View?PPI=CO1.PPI.10784628&amp;isFromPublicArea=True&amp;isModal=False</t>
  </si>
  <si>
    <t>EPMSC SONSON</t>
  </si>
  <si>
    <t>ENRUTA TRADE SAS</t>
  </si>
  <si>
    <t>CONTRATAR LA COMPRA DE MATERIAL VETERINARIO Y ATENCION MEDICA VETERINARIA Y SALUD PARA EL SOSTENIMIENTO Y CUIDADOS DE LOS SEMOVIENTES CANINOS DEL ESTABLECIMIENTO PENITENCIARIO DE MEDIANA SEGURIDAD Y CARCELARIO DE SONSÓN DEL INSTITUTO NACIONAL PENITENCIARIO Y CARCELARIO – INPEC</t>
  </si>
  <si>
    <t xml:space="preserve">A-02-02-01-003-005 </t>
  </si>
  <si>
    <t>contacto@enruta.com.co</t>
  </si>
  <si>
    <t>CO1.PCCNTR.1923838</t>
  </si>
  <si>
    <t>https://community.secop.gov.co/Public/Tendering/OpportunityDetail/Index?noticeUID=CO1.NTC.1502139&amp;isFromPublicArea=True&amp;isModal=False</t>
  </si>
  <si>
    <t>EPC TAMESIS</t>
  </si>
  <si>
    <t>TAM016-20</t>
  </si>
  <si>
    <t>MÍNIMA CUANTÍA</t>
  </si>
  <si>
    <t>LEONARDO ZAMORA JIMÉNEZ</t>
  </si>
  <si>
    <t>Contratar la adquisición de elementos para el programa de cultura, recreación y deporte del EPMSC Támesis.</t>
  </si>
  <si>
    <t>A-02-02-01-002-007; A-02-02-01-002-008; A-02-02-01-003-001; A-02-02-01-003-004; A-02-02-01-003-005; A-02-02-01-003-008; A-02-02-01-004-002.</t>
  </si>
  <si>
    <t>id.CO1.BDOS.1515298</t>
  </si>
  <si>
    <t>community.secop.gov.co/Public/Tendering/ContractNoticePhases/View?PPI=CO1.PPI.10763994&amp;isFromPublicArea=True&amp;isModal=False</t>
  </si>
  <si>
    <t>EPMSC YARUMAL</t>
  </si>
  <si>
    <t>MC-021-2020</t>
  </si>
  <si>
    <t>BRYSA S.A.S</t>
  </si>
  <si>
    <t>ADICIÓN AL CONTRATO EPMSC 527 MC-021-2020 CELEBRADO ENTRE EPMSC YARUMAL Y LA EMPRESA BRYSA S.A.S</t>
  </si>
  <si>
    <t>A-05-01-01-002-005</t>
  </si>
  <si>
    <t>wdominguez@brysa.net</t>
  </si>
  <si>
    <t>id.CO1.BDOS.1415014</t>
  </si>
  <si>
    <t>https://community.secop.gov.co/Public/Tendering/OpportunityDetail/Index?noticeUID=CO1.NTC.1412353&amp;isFromPublicArea=True&amp;isModal=False</t>
  </si>
  <si>
    <t>CONTRATO EJECUCIÓN</t>
  </si>
  <si>
    <t>EPMSC QUIBDO</t>
  </si>
  <si>
    <t>GUSTAVO MARIN LOPEZ</t>
  </si>
  <si>
    <t>ADQUISICION DE ARTICULOS TEXTILES( EXCEPTO PRENDAS DE VESTIR; DOTACIONES DE PRENDAS DE VESTIR Y CALZADOS;PRODUCTOS  DE CAUCHO Y PLASTICOPS; OTROS BIENES TRANSPORTABLES;MAQUINARIA DE OFICINA,CONTABILIDAD E INFORMATICA Y SUS PARTES  ACCESORIOS;EQUIPOS  Y APARATOS DE RADIOS,TELEVISION Y COMUNICACIONES, MICROFONOS, ALATAVOCES,AMPLIFICADORES,VIDEO CAMARAS DIGITALES,TELEFONOS.</t>
  </si>
  <si>
    <t>A-02-02-01-002-007-ARTICULOS TEXTILES  (EXCEPTO PRENDAS DE VESTIR)                                                               ;A-02-02-01-002-008  DOTACION RENDAS DE VESTIR Y CALZADOS ;A-02-02-01-0023-006 PRODUCTOS DE CAUCHO Y PLASTICO;A-02-02-01-003-008 OTROS BIENES TRANSPORTABLES NCP; ;A-02-02-01004-002 PRODUCTOS METALICOS ELABORAQDOS(EXCEPTO); A-02-02-01-004  MAQUINARIA Y EQUIPO DE OFICINA-002;A-02-02-01-004-005FONDO DE REHABILITACION APARATOS DE RADIO, TELEVISION,</t>
  </si>
  <si>
    <t>tovomarin@yahoo.com.co</t>
  </si>
  <si>
    <t>INPEC</t>
  </si>
  <si>
    <t>(id.CO1.BDOS.1477491)</t>
  </si>
  <si>
    <t>https://community.secop.gov.co/Public/Tendering/ContractNoticePhases/View?PPI=CO1.PPI.10492055&amp;isFromPublicArea=True&amp;isModal=False</t>
  </si>
  <si>
    <t>EPMSC APARTADO</t>
  </si>
  <si>
    <t>CMC 038-2020</t>
  </si>
  <si>
    <t xml:space="preserve">RAUL SEBASTIAN CHALA HERNANDEZ                                         C.C 1111198338 </t>
  </si>
  <si>
    <t>CONTRATAR EL SUMINISTRO DE MATERIA PRIMA II PARA EL PROYECTO PRODUCTIVO “PANADERÍA” DEL ESTABLECIMIENTO PENITENCIARIO DE MEDIANA SEGURIDAD Y CARCELARIO DE APARTADÓ-ANTIOQUIA.</t>
  </si>
  <si>
    <t>"A-05-01-01-002 PRODUCTOS ALIMENTICIOS, BEBIDAS Y TABACO; TEXTILES, PRENDAS DE VESTIR Y PRODUCTOS DE CUER"</t>
  </si>
  <si>
    <t>Julian-lr@hotmail.com</t>
  </si>
  <si>
    <t>id.CO1.BDOS.1504967</t>
  </si>
  <si>
    <t>https://community.secop.gov.co/Public/Tendering/OpportunityDetail/Index?noticeUID=CO1.NTC.1502461&amp;isFromPublicArea=True&amp;isModal=False</t>
  </si>
  <si>
    <t>CMC 040-2020</t>
  </si>
  <si>
    <t xml:space="preserve"> SANTIAGO RESTREPO DISTRIBUCIONES S.A.S                               NIT 901155676-2</t>
  </si>
  <si>
    <t>CONTRATAR  LA COMPRA DE PRODUCTOS DE TABACO II PARA EL PROYECTO PRODUCTIVO “EXPENDIO” DEL ESTABLECIMIENTO PENITENCIARIO DE MEDIANA SEGURIDAD Y CARCELARIO DE APARTADÓ-ANTIOQUIA</t>
  </si>
  <si>
    <t>31/11/2020</t>
  </si>
  <si>
    <t>santiagorestrepodistribuciones@hotmail.com</t>
  </si>
  <si>
    <t>id.CO1.BDOS.1517248</t>
  </si>
  <si>
    <t>https://community.secop.gov.co/Public/Tendering/OpportunityDetail/Index?noticeUID=CO1.NTC.1514662&amp;isFromPublicArea=True&amp;isModal=False</t>
  </si>
  <si>
    <t>CMC 041-2020</t>
  </si>
  <si>
    <t>SUMINISTROS MAYBE S.A.S.               NIT 800154801-6</t>
  </si>
  <si>
    <t>CONTRATAR LA COMPRA DE PRODUCTOS ALIMENTICIOS DE PRIMERA NECESIDAD II PARA EL PROYECTO PRODUCTIVO “EXPENDIO” DEL ESTABLECIMIENTO PENITENCIARIO DE MEDIANA SEGURIDAD Y CARCELARIO DE APARTADÓ-ANTIOQUIA</t>
  </si>
  <si>
    <t>maybe@une.net.co</t>
  </si>
  <si>
    <t>id.CO1.BDOS.1517990</t>
  </si>
  <si>
    <t>https://community.secop.gov.co/Public/Tendering/OpportunityDetail/Index?noticeUID=CO1.NTC.1515100&amp;isFromPublicArea=True&amp;isModal=False</t>
  </si>
  <si>
    <t>CPMS DE PUERTO TRIUNFO</t>
  </si>
  <si>
    <t>033 DE 2020</t>
  </si>
  <si>
    <t>CONTRATAR PARA LA ADQUISICIÓN DE MATERIALES Y SUMINISTROS DE PAPELERÍA PARA LOS PROYECTOS PRODUCTIVOS DE PANADERÍA, ASADERO Y EXPENDIO  DEL CPMS DE PUERTO TRIUNFO DEL INSTITUTO NACIONAL PENITENCIARIO Y CARCELARIO – INPEC.</t>
  </si>
  <si>
    <t xml:space="preserve">ventas2@papelcid.com </t>
  </si>
  <si>
    <t>034 DE 2020</t>
  </si>
  <si>
    <t>INSUMOS CLEAN HOUSE S.A.S</t>
  </si>
  <si>
    <t>insumoscleanhouse@gmail.com</t>
  </si>
  <si>
    <t>035 DE 2020</t>
  </si>
  <si>
    <t>TIENDA VIRTUAL</t>
  </si>
  <si>
    <t>FERRICENTROS</t>
  </si>
  <si>
    <t>ADQUIRIR MAQUINARIA PARA EL NORMAL FUNCIONAMIENTO DEL ÁREA DE LOS TALLERES DE LA CÁRCEL Y PENITENCIARIA DE MEDIANA SEGURIDAD DE PUERTO TRIUNFO DEL INPEC</t>
  </si>
  <si>
    <t>A-02-01-01-004-003-26</t>
  </si>
  <si>
    <t>COPED PEDREGAL</t>
  </si>
  <si>
    <t>048 COPED 2020</t>
  </si>
  <si>
    <t xml:space="preserve">GARA COLOMBIA SAS </t>
  </si>
  <si>
    <t>CONTRATAR LA ADQUISICION DE PRODUCTOS DESECHABLES ECOLOGICOS PARA EL PROYECTO PRODUCTIVO DE COMIDAS RAPIDAS DENOMINADO CASI RICO DEL COMPLEJO CARCELARIO Y PENITENCIARIO EL PEDREGAL</t>
  </si>
  <si>
    <t>A-05-01-01-002-001</t>
  </si>
  <si>
    <t>garacolombiasas@gmail.com</t>
  </si>
  <si>
    <t>id.CO1.BDOS.1487224</t>
  </si>
  <si>
    <t>https://community.secop.gov.co/Public/Tendering/OpportunityDetail/Index?noticeUID=CO1.NTC.1485125&amp;isFromPublicArea=True&amp;isModal=False</t>
  </si>
  <si>
    <t>049 COPED 2020</t>
  </si>
  <si>
    <t>DISTRIBUCIONES Y SUMINISTROS MAST</t>
  </si>
  <si>
    <t>CONTRATAR LA ADQUISICIÓN DE EXTINTORES NUEVOS Y RECARGA DE LOS YA EXISTENTES, BOTIQUINES Y SEÑALIZACIONES PARA ÁREAS LABORALES DEL COMPLEJO PENITENCIARIO Y CARCELARIO DE MEDELLÍN PEDREGAL</t>
  </si>
  <si>
    <t xml:space="preserve">Alejandra.serna1127@gmail.com </t>
  </si>
  <si>
    <t>id.CO1.BDOS.1490289</t>
  </si>
  <si>
    <t xml:space="preserve"> </t>
  </si>
  <si>
    <t>"012 DE 2020"</t>
  </si>
  <si>
    <t>https://www.colombiacompra.gov.co/tienda-virtual-del-estado-colombiano/ordenes-compra/56291</t>
  </si>
  <si>
    <t>REGIONAL NORDESTE</t>
  </si>
  <si>
    <t>EPMSC SANTA ROSA DE OSOS</t>
  </si>
  <si>
    <t xml:space="preserve">MC-017-2020 </t>
  </si>
  <si>
    <t>YUMMA ALEJANDRO MONSALVE VILLADA</t>
  </si>
  <si>
    <t>SUMINISTRO DE PRODUCTOS DE BEBIDAS (GASEOSAS)</t>
  </si>
  <si>
    <t>PRODUCTOS DE BEBIDA(GASEOSA)</t>
  </si>
  <si>
    <t>yumvah@gemail.com</t>
  </si>
  <si>
    <t>(id.CO1.BDOS.1519287)</t>
  </si>
  <si>
    <t>https://community.secop.gov.co/Public/Tendering/ContractNoticePhases/View?PPI=CO1.PPI.10798148&amp;isFromPublicArea=True&amp;isModal=False</t>
  </si>
  <si>
    <t>MINIMA CUNATIA</t>
  </si>
  <si>
    <t>EPMSC CAUCASIA</t>
  </si>
  <si>
    <t>"011"</t>
  </si>
  <si>
    <t>Contratar la  adquisición de artículos de deporte, recreación y cultura (teatro, música y pintura) fondo de rehabilitación, dentro del  Establecimiento Penitenciario de Mediana Seguridad y Carcelario de Caucasia .</t>
  </si>
  <si>
    <t xml:space="preserve">A-02-02-01-002-008 A-02-02-01-003-008 A-02-02-01-006-006  A-02-02-01-004-002 </t>
  </si>
  <si>
    <t>CO1.PCCNTR.1943929</t>
  </si>
  <si>
    <t>https://community.secop.gov.co/Public/Tendering/OpportunityDetail/Index?noticeUID=CO1.NTC.1514407&amp;isFromPublicArea=True&amp;isModal=False</t>
  </si>
  <si>
    <t>CPMS SANTO DOMINGO</t>
  </si>
  <si>
    <t>CPMS 518 MC Nro 14 y/o OC TVEC Nro 57233</t>
  </si>
  <si>
    <t>COMPRAVENTA/SUMINISTROS</t>
  </si>
  <si>
    <t>ADQUISICION DE PAPELERAI, UTILES DE ESCRITORIO, ELEMENTOS DE ASEO, PRODUCTOS DE FERRETERIA PARA GARANTIZAR EL CORRECTO FUNCIONAMIENTO DE LAS DIFERENTES AREAS DEL ESTABLECIMIENTO CARCELARIO</t>
  </si>
  <si>
    <t>A-02-02-01-003-002, A-02-02-01-003-005, A-02-02-01-003-006, A-02-02-01-003-008, A-02-02-01-004-002, A-02-02-01-004-006</t>
  </si>
  <si>
    <t>TVEC - ORDEN DE COMPA Nro 57233</t>
  </si>
  <si>
    <t>https://colombiacompra.gov.co/tienda-virtual-del-estado-colombiano/ordenes-compra/57233</t>
  </si>
  <si>
    <t>ADQUISICION HECHA A TRAVES DE LA TVEC - GRANDES SUPERFICIES</t>
  </si>
  <si>
    <t>https://community.secop.gov.co/Public/Tendering/OpportunityDetail/Index?noticeUID=CO1.NTC.1475624&amp;isFromPublicArea=True&amp;isModal=False</t>
  </si>
  <si>
    <t>https://community.secop.gov.co/Public/Tendering/OpportunityDetail/Index?noticeUID=CO1.NTC.1475390&amp;isFromPublicArea=True&amp;isModal=False</t>
  </si>
  <si>
    <t xml:space="preserve">       INFORME DE EJECUCIÓN CONTRACTUAL - OCTUBRE DE 2020</t>
  </si>
  <si>
    <t>https://colombiacompra.coupahost.com/order_headers/56174</t>
  </si>
  <si>
    <t>SUMINISTROS MAYBE S.A.S</t>
  </si>
  <si>
    <t>ADQUISICION DE PRODUCTOS DEL TABACO PARA LA COMERCIALIZACION EN EL ALMACEN EXPENDIO DEL ESTABLECIMIENTO CARCELARIO</t>
  </si>
  <si>
    <t>NA</t>
  </si>
  <si>
    <t>ht+A12:S56+F50:S56tps://community.secop.gov.co/Public/Tendering/OpportunityDetail/Index?noticeUID=CO1.NTC.1487700&amp;isFromPublicArea=True&amp;isModal=False</t>
  </si>
  <si>
    <r>
      <t>servicioalcliente@</t>
    </r>
    <r>
      <rPr>
        <b/>
        <sz val="11"/>
        <color theme="1"/>
        <rFont val="Calibri"/>
        <family val="2"/>
        <scheme val="minor"/>
      </rPr>
      <t>falabella</t>
    </r>
    <r>
      <rPr>
        <sz val="11"/>
        <color theme="1"/>
        <rFont val="Calibri"/>
        <family val="2"/>
        <scheme val="minor"/>
      </rPr>
      <t>.com.co</t>
    </r>
  </si>
  <si>
    <t>https://community.secop.gov.co/Public/Tendering/OpportunityDetail/Index?noticeUID=CO1.NTC.1254959&amp;isFromPublicArea=True&amp;isModal=False</t>
  </si>
  <si>
    <t>id.CO1.BDOS.1259686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</si>
</sst>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0_);_(* \(#,##0.00\);_(* &quot;-&quot;??_);_(@_)"/>
    <numFmt numFmtId="165" formatCode="_-&quot;$&quot;* #,##0_-;\-&quot;$&quot;* #,##0_-;_-&quot;$&quot;* &quot;-&quot;_-;_-@_-"/>
    <numFmt numFmtId="166" formatCode="yyyy/mm/dd"/>
    <numFmt numFmtId="167" formatCode="d/mmm/yyyy"/>
    <numFmt numFmtId="168" formatCode="&quot;$&quot;\ #,##0.00"/>
  </numFmts>
  <fonts count="22"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sz val="10"/>
      <name val="Arial"/>
      <family val="2"/>
    </font>
    <font>
      <b/>
      <sz val="11"/>
      <color indexed="8"/>
      <name val="Calibri"/>
      <family val="2"/>
    </font>
    <font>
      <u/>
      <sz val="11"/>
      <color theme="10"/>
      <name val="Calibri"/>
      <family val="2"/>
      <scheme val="minor"/>
    </font>
    <font>
      <b/>
      <sz val="14"/>
      <color theme="0"/>
      <name val="Calibri"/>
      <family val="2"/>
      <scheme val="minor"/>
    </font>
    <font>
      <b/>
      <sz val="16"/>
      <color theme="1"/>
      <name val="Calibri"/>
      <family val="2"/>
      <scheme val="minor"/>
    </font>
    <font>
      <sz val="11"/>
      <color theme="1"/>
      <name val="Calibri"/>
      <family val="2"/>
      <scheme val="minor"/>
    </font>
    <font>
      <sz val="9"/>
      <color indexed="81"/>
      <name val="Tahoma"/>
      <family val="2"/>
    </font>
    <font>
      <b/>
      <sz val="9"/>
      <color indexed="81"/>
      <name val="Tahoma"/>
      <family val="2"/>
    </font>
    <font>
      <sz val="11"/>
      <color indexed="8"/>
      <name val="Calibri"/>
      <family val="2"/>
      <scheme val="minor"/>
    </font>
    <font>
      <sz val="11"/>
      <color theme="1"/>
      <name val="Calibri Light"/>
      <family val="2"/>
      <scheme val="major"/>
    </font>
    <font>
      <u/>
      <sz val="11"/>
      <color theme="1"/>
      <name val="Calibri Light"/>
      <family val="2"/>
      <scheme val="major"/>
    </font>
    <font>
      <b/>
      <sz val="11"/>
      <color indexed="9"/>
      <name val="Calibri Light"/>
      <family val="2"/>
      <scheme val="major"/>
    </font>
    <font>
      <u/>
      <sz val="11"/>
      <color theme="1"/>
      <name val="Calibri"/>
      <family val="2"/>
      <scheme val="minor"/>
    </font>
    <font>
      <b/>
      <sz val="11"/>
      <color indexed="9"/>
      <name val="Calibri"/>
      <family val="2"/>
      <scheme val="minor"/>
    </font>
    <font>
      <sz val="11"/>
      <color rgb="FF000000"/>
      <name val="Calibri"/>
      <family val="2"/>
      <scheme val="minor"/>
    </font>
    <font>
      <sz val="11"/>
      <name val="Calibri"/>
      <family val="2"/>
      <scheme val="minor"/>
    </font>
    <font>
      <sz val="12"/>
      <color rgb="FF222222"/>
      <name val="Arial"/>
      <family val="2"/>
    </font>
    <font>
      <sz val="11"/>
      <color indexed="9"/>
      <name val="Calibri"/>
      <family val="2"/>
      <scheme val="minor"/>
    </font>
  </fonts>
  <fills count="6">
    <fill>
      <patternFill patternType="none"/>
    </fill>
    <fill>
      <patternFill patternType="gray125"/>
    </fill>
    <fill>
      <patternFill patternType="solid">
        <fgColor theme="3" tint="-0.499984740745262"/>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0"/>
        <bgColor indexed="64"/>
      </patternFill>
    </fill>
  </fills>
  <borders count="19">
    <border>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xf numFmtId="0" fontId="3" fillId="0" borderId="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0" fontId="12" fillId="0" borderId="0"/>
    <xf numFmtId="41" fontId="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119">
    <xf numFmtId="0" fontId="0" fillId="0" borderId="0" xfId="0"/>
    <xf numFmtId="0" fontId="7" fillId="2" borderId="7"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0" fillId="0" borderId="2" xfId="0" applyBorder="1" applyAlignment="1">
      <alignment wrapText="1"/>
    </xf>
    <xf numFmtId="0" fontId="1" fillId="0" borderId="0" xfId="0" applyFont="1" applyAlignment="1">
      <alignment wrapText="1"/>
    </xf>
    <xf numFmtId="0" fontId="0" fillId="0" borderId="3" xfId="0" applyBorder="1" applyAlignment="1">
      <alignment vertical="center" wrapText="1"/>
    </xf>
    <xf numFmtId="0" fontId="7" fillId="2" borderId="8"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0" fillId="0" borderId="1" xfId="0" applyBorder="1" applyAlignment="1">
      <alignment vertical="center"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horizontal="left" vertical="top" wrapText="1"/>
    </xf>
    <xf numFmtId="0" fontId="0" fillId="0" borderId="6" xfId="0" applyBorder="1" applyAlignment="1">
      <alignment horizontal="justify" vertical="center" wrapText="1"/>
    </xf>
    <xf numFmtId="0" fontId="1" fillId="3" borderId="9" xfId="0" applyFont="1" applyFill="1" applyBorder="1" applyAlignment="1">
      <alignment wrapText="1"/>
    </xf>
    <xf numFmtId="0" fontId="0" fillId="0" borderId="10" xfId="0" applyBorder="1" applyAlignment="1">
      <alignment wrapText="1"/>
    </xf>
    <xf numFmtId="166" fontId="0" fillId="0" borderId="0" xfId="0" applyNumberFormat="1"/>
    <xf numFmtId="0" fontId="0" fillId="5" borderId="0" xfId="0" applyFill="1"/>
    <xf numFmtId="0" fontId="14" fillId="5" borderId="9" xfId="1" applyFont="1" applyFill="1" applyBorder="1" applyAlignment="1">
      <alignment horizontal="left"/>
    </xf>
    <xf numFmtId="0" fontId="13" fillId="5" borderId="9" xfId="0" applyFont="1" applyFill="1" applyBorder="1" applyAlignment="1">
      <alignment horizontal="left" vertical="center" wrapText="1"/>
    </xf>
    <xf numFmtId="0" fontId="13" fillId="5" borderId="9" xfId="0" applyFont="1" applyFill="1" applyBorder="1" applyAlignment="1">
      <alignment horizontal="left" vertical="center"/>
    </xf>
    <xf numFmtId="0" fontId="15" fillId="4" borderId="9" xfId="8" applyFont="1" applyFill="1" applyBorder="1" applyAlignment="1">
      <alignment horizontal="center" vertical="center" wrapText="1"/>
    </xf>
    <xf numFmtId="0" fontId="13" fillId="5" borderId="9" xfId="0" applyFont="1" applyFill="1" applyBorder="1" applyAlignment="1">
      <alignment horizontal="left" wrapText="1"/>
    </xf>
    <xf numFmtId="0" fontId="13" fillId="5" borderId="9" xfId="0" applyFont="1" applyFill="1" applyBorder="1" applyAlignment="1">
      <alignment horizontal="left"/>
    </xf>
    <xf numFmtId="0" fontId="8" fillId="0" borderId="15" xfId="0" applyFont="1" applyBorder="1" applyAlignment="1">
      <alignment horizontal="center"/>
    </xf>
    <xf numFmtId="0" fontId="0" fillId="0" borderId="16" xfId="0" applyBorder="1" applyAlignment="1">
      <alignment horizontal="center"/>
    </xf>
    <xf numFmtId="0" fontId="6" fillId="5" borderId="0" xfId="1" applyFill="1"/>
    <xf numFmtId="0" fontId="0" fillId="0" borderId="0" xfId="0" applyFont="1"/>
    <xf numFmtId="0" fontId="0" fillId="0" borderId="16" xfId="0" applyFont="1" applyBorder="1" applyAlignment="1">
      <alignment horizontal="center"/>
    </xf>
    <xf numFmtId="0" fontId="0" fillId="0" borderId="16" xfId="0" applyFont="1" applyBorder="1" applyAlignment="1">
      <alignment horizontal="left" wrapText="1"/>
    </xf>
    <xf numFmtId="168" fontId="0" fillId="0" borderId="16" xfId="0" applyNumberFormat="1" applyFont="1" applyBorder="1" applyAlignment="1">
      <alignment horizontal="center"/>
    </xf>
    <xf numFmtId="0" fontId="6" fillId="5" borderId="9" xfId="1" applyFont="1" applyFill="1" applyBorder="1" applyAlignment="1">
      <alignment horizontal="left"/>
    </xf>
    <xf numFmtId="166" fontId="0" fillId="0" borderId="0" xfId="0" applyNumberFormat="1" applyFont="1"/>
    <xf numFmtId="0" fontId="17" fillId="4" borderId="9" xfId="8" applyFont="1" applyFill="1" applyBorder="1" applyAlignment="1">
      <alignment horizontal="center" vertical="center" wrapText="1"/>
    </xf>
    <xf numFmtId="166" fontId="17" fillId="4" borderId="9" xfId="8" applyNumberFormat="1" applyFont="1" applyFill="1" applyBorder="1" applyAlignment="1">
      <alignment horizontal="center" vertical="center" wrapText="1"/>
    </xf>
    <xf numFmtId="0" fontId="0" fillId="5" borderId="9" xfId="0" applyFont="1" applyFill="1" applyBorder="1" applyAlignment="1">
      <alignment horizontal="left" vertical="center"/>
    </xf>
    <xf numFmtId="0" fontId="0" fillId="5" borderId="9" xfId="0" applyFont="1" applyFill="1" applyBorder="1" applyAlignment="1">
      <alignment horizontal="left" wrapText="1"/>
    </xf>
    <xf numFmtId="0" fontId="16" fillId="5" borderId="9" xfId="1" applyFont="1" applyFill="1" applyBorder="1" applyAlignment="1">
      <alignment horizontal="left" wrapText="1"/>
    </xf>
    <xf numFmtId="0" fontId="0" fillId="5" borderId="9" xfId="0" applyFont="1" applyFill="1" applyBorder="1" applyAlignment="1">
      <alignment horizontal="left"/>
    </xf>
    <xf numFmtId="0" fontId="16" fillId="5" borderId="9" xfId="1" applyFont="1" applyFill="1" applyBorder="1" applyAlignment="1">
      <alignment horizontal="left"/>
    </xf>
    <xf numFmtId="0" fontId="0" fillId="5" borderId="9" xfId="7" applyFont="1" applyFill="1" applyBorder="1" applyAlignment="1" applyProtection="1">
      <alignment horizontal="left" vertical="center"/>
      <protection locked="0"/>
    </xf>
    <xf numFmtId="0" fontId="0" fillId="5" borderId="9" xfId="0" applyFont="1" applyFill="1" applyBorder="1" applyAlignment="1">
      <alignment horizontal="left" vertical="center" wrapText="1"/>
    </xf>
    <xf numFmtId="0" fontId="16" fillId="5" borderId="9" xfId="1" applyFont="1" applyFill="1" applyBorder="1" applyAlignment="1">
      <alignment horizontal="left" vertical="center" wrapText="1"/>
    </xf>
    <xf numFmtId="0" fontId="0" fillId="5" borderId="9" xfId="0" applyFont="1" applyFill="1" applyBorder="1" applyAlignment="1">
      <alignment horizontal="left" vertical="top" wrapText="1"/>
    </xf>
    <xf numFmtId="0" fontId="0" fillId="5" borderId="9" xfId="0" applyFont="1" applyFill="1" applyBorder="1" applyAlignment="1" applyProtection="1">
      <alignment horizontal="left" vertical="center"/>
      <protection locked="0"/>
    </xf>
    <xf numFmtId="14" fontId="0" fillId="5" borderId="9" xfId="0" applyNumberFormat="1" applyFont="1" applyFill="1" applyBorder="1" applyAlignment="1">
      <alignment horizontal="left"/>
    </xf>
    <xf numFmtId="0" fontId="18" fillId="5" borderId="9" xfId="0" applyFont="1" applyFill="1" applyBorder="1" applyAlignment="1">
      <alignment horizontal="left" wrapText="1"/>
    </xf>
    <xf numFmtId="0" fontId="19" fillId="5" borderId="9" xfId="0" applyFont="1" applyFill="1" applyBorder="1" applyAlignment="1">
      <alignment horizontal="left" wrapText="1"/>
    </xf>
    <xf numFmtId="0" fontId="0" fillId="5" borderId="9" xfId="12" applyFont="1" applyFill="1" applyBorder="1" applyAlignment="1" applyProtection="1">
      <alignment horizontal="left" vertical="center"/>
      <protection locked="0"/>
    </xf>
    <xf numFmtId="0" fontId="16" fillId="5" borderId="9" xfId="1" applyFont="1" applyFill="1" applyBorder="1" applyAlignment="1">
      <alignment horizontal="left" vertical="center"/>
    </xf>
    <xf numFmtId="0" fontId="1" fillId="5" borderId="9" xfId="0" applyFont="1" applyFill="1" applyBorder="1" applyAlignment="1">
      <alignment horizontal="left"/>
    </xf>
    <xf numFmtId="0" fontId="1" fillId="0" borderId="13" xfId="0" applyFont="1" applyBorder="1" applyAlignment="1">
      <alignment horizontal="center"/>
    </xf>
    <xf numFmtId="0" fontId="1" fillId="0" borderId="14" xfId="0" applyFont="1" applyBorder="1" applyAlignment="1">
      <alignment horizontal="center"/>
    </xf>
    <xf numFmtId="0" fontId="1" fillId="0" borderId="14" xfId="0" applyFont="1" applyBorder="1" applyAlignment="1">
      <alignment horizontal="left" wrapText="1"/>
    </xf>
    <xf numFmtId="168" fontId="1" fillId="0" borderId="14" xfId="0" applyNumberFormat="1" applyFont="1" applyBorder="1" applyAlignment="1">
      <alignment horizontal="center"/>
    </xf>
    <xf numFmtId="41" fontId="0" fillId="5" borderId="9" xfId="0" applyNumberFormat="1" applyFont="1" applyFill="1" applyBorder="1" applyAlignment="1">
      <alignment horizontal="left" wrapText="1"/>
    </xf>
    <xf numFmtId="41" fontId="0" fillId="5" borderId="9" xfId="11" applyNumberFormat="1" applyFont="1" applyFill="1" applyBorder="1" applyAlignment="1">
      <alignment horizontal="left"/>
    </xf>
    <xf numFmtId="14" fontId="0" fillId="5" borderId="9" xfId="0" applyNumberFormat="1" applyFont="1" applyFill="1" applyBorder="1" applyAlignment="1">
      <alignment horizontal="left" wrapText="1"/>
    </xf>
    <xf numFmtId="166" fontId="0" fillId="5" borderId="9" xfId="0" applyNumberFormat="1" applyFont="1" applyFill="1" applyBorder="1" applyAlignment="1">
      <alignment horizontal="left" wrapText="1"/>
    </xf>
    <xf numFmtId="41" fontId="0" fillId="5" borderId="9" xfId="0" applyNumberFormat="1" applyFont="1" applyFill="1" applyBorder="1" applyAlignment="1">
      <alignment horizontal="left" vertical="center"/>
    </xf>
    <xf numFmtId="0" fontId="0" fillId="5" borderId="9" xfId="0" applyFont="1" applyFill="1" applyBorder="1" applyAlignment="1" applyProtection="1">
      <alignment horizontal="left" vertical="center" wrapText="1"/>
      <protection locked="0"/>
    </xf>
    <xf numFmtId="41" fontId="0" fillId="5" borderId="9" xfId="9" applyNumberFormat="1" applyFont="1" applyFill="1" applyBorder="1" applyAlignment="1">
      <alignment horizontal="left" vertical="center" wrapText="1"/>
    </xf>
    <xf numFmtId="14" fontId="0" fillId="5" borderId="9" xfId="0" applyNumberFormat="1" applyFont="1" applyFill="1" applyBorder="1" applyAlignment="1">
      <alignment horizontal="left" vertical="center"/>
    </xf>
    <xf numFmtId="166" fontId="0" fillId="5" borderId="9" xfId="0" applyNumberFormat="1" applyFont="1" applyFill="1" applyBorder="1" applyAlignment="1">
      <alignment horizontal="left" vertical="center"/>
    </xf>
    <xf numFmtId="41" fontId="0" fillId="5" borderId="9" xfId="10" applyNumberFormat="1" applyFont="1" applyFill="1" applyBorder="1" applyAlignment="1" applyProtection="1">
      <alignment horizontal="left" vertical="center"/>
      <protection locked="0"/>
    </xf>
    <xf numFmtId="41" fontId="0" fillId="5" borderId="9" xfId="0" applyNumberFormat="1" applyFont="1" applyFill="1" applyBorder="1" applyAlignment="1">
      <alignment horizontal="left"/>
    </xf>
    <xf numFmtId="14" fontId="0" fillId="5" borderId="9" xfId="0" applyNumberFormat="1" applyFont="1" applyFill="1" applyBorder="1" applyAlignment="1" applyProtection="1">
      <alignment horizontal="left" vertical="center"/>
      <protection locked="0"/>
    </xf>
    <xf numFmtId="166" fontId="0" fillId="5" borderId="9" xfId="0" applyNumberFormat="1" applyFont="1" applyFill="1" applyBorder="1" applyAlignment="1" applyProtection="1">
      <alignment horizontal="left" vertical="center"/>
      <protection locked="0"/>
    </xf>
    <xf numFmtId="1" fontId="0" fillId="5" borderId="9" xfId="0" applyNumberFormat="1" applyFont="1" applyFill="1" applyBorder="1" applyAlignment="1">
      <alignment horizontal="left"/>
    </xf>
    <xf numFmtId="0" fontId="6" fillId="5" borderId="0" xfId="1" applyFont="1" applyFill="1" applyAlignment="1">
      <alignment horizontal="left"/>
    </xf>
    <xf numFmtId="166" fontId="0" fillId="5" borderId="9" xfId="0" applyNumberFormat="1" applyFont="1" applyFill="1" applyBorder="1" applyAlignment="1">
      <alignment horizontal="left"/>
    </xf>
    <xf numFmtId="0" fontId="0" fillId="5" borderId="3" xfId="0" applyFont="1" applyFill="1" applyBorder="1" applyAlignment="1">
      <alignment horizontal="left"/>
    </xf>
    <xf numFmtId="4" fontId="18" fillId="5" borderId="9" xfId="0" applyNumberFormat="1" applyFont="1" applyFill="1" applyBorder="1" applyAlignment="1">
      <alignment horizontal="left" wrapText="1"/>
    </xf>
    <xf numFmtId="14" fontId="18" fillId="5" borderId="9" xfId="0" applyNumberFormat="1" applyFont="1" applyFill="1" applyBorder="1" applyAlignment="1">
      <alignment horizontal="left" wrapText="1"/>
    </xf>
    <xf numFmtId="0" fontId="0" fillId="5" borderId="1" xfId="0" applyFont="1" applyFill="1" applyBorder="1" applyAlignment="1">
      <alignment horizontal="left"/>
    </xf>
    <xf numFmtId="0" fontId="6" fillId="5" borderId="3" xfId="1" applyFont="1" applyFill="1" applyBorder="1" applyAlignment="1">
      <alignment horizontal="left" wrapText="1"/>
    </xf>
    <xf numFmtId="0" fontId="13" fillId="5" borderId="1" xfId="0" applyFont="1" applyFill="1" applyBorder="1" applyAlignment="1">
      <alignment horizontal="left" wrapText="1"/>
    </xf>
    <xf numFmtId="41" fontId="0" fillId="5" borderId="9" xfId="12" applyNumberFormat="1" applyFont="1" applyFill="1" applyBorder="1" applyAlignment="1" applyProtection="1">
      <alignment horizontal="left" vertical="center"/>
      <protection locked="0"/>
    </xf>
    <xf numFmtId="166" fontId="0" fillId="5" borderId="9" xfId="12" applyNumberFormat="1" applyFont="1" applyFill="1" applyBorder="1" applyAlignment="1" applyProtection="1">
      <alignment horizontal="left" vertical="center"/>
      <protection locked="0"/>
    </xf>
    <xf numFmtId="0" fontId="0" fillId="5" borderId="9" xfId="0" applyFont="1" applyFill="1" applyBorder="1" applyAlignment="1">
      <alignment horizontal="left" vertical="top"/>
    </xf>
    <xf numFmtId="41" fontId="0" fillId="5" borderId="9" xfId="0" applyNumberFormat="1" applyFont="1" applyFill="1" applyBorder="1" applyAlignment="1">
      <alignment horizontal="left" vertical="center" wrapText="1"/>
    </xf>
    <xf numFmtId="166" fontId="0" fillId="5" borderId="9" xfId="0" applyNumberFormat="1" applyFont="1" applyFill="1" applyBorder="1" applyAlignment="1">
      <alignment horizontal="left" vertical="center" wrapText="1"/>
    </xf>
    <xf numFmtId="0" fontId="13" fillId="5" borderId="9" xfId="0" applyFont="1" applyFill="1" applyBorder="1" applyAlignment="1" applyProtection="1">
      <alignment horizontal="left" vertical="top"/>
      <protection locked="0"/>
    </xf>
    <xf numFmtId="0" fontId="13" fillId="5" borderId="9" xfId="0" applyFont="1" applyFill="1" applyBorder="1" applyAlignment="1">
      <alignment horizontal="left" vertical="top"/>
    </xf>
    <xf numFmtId="14" fontId="0" fillId="5" borderId="9" xfId="0" applyNumberFormat="1" applyFont="1" applyFill="1" applyBorder="1" applyAlignment="1">
      <alignment horizontal="left" vertical="center" wrapText="1"/>
    </xf>
    <xf numFmtId="0" fontId="0" fillId="5" borderId="3" xfId="0" applyFont="1" applyFill="1" applyBorder="1" applyAlignment="1">
      <alignment horizontal="left" vertical="center" wrapText="1"/>
    </xf>
    <xf numFmtId="41" fontId="0" fillId="5" borderId="9" xfId="10" applyFont="1" applyFill="1" applyBorder="1" applyAlignment="1">
      <alignment horizontal="left" vertical="center" wrapText="1"/>
    </xf>
    <xf numFmtId="167" fontId="0" fillId="5" borderId="9" xfId="0" applyNumberFormat="1" applyFont="1" applyFill="1" applyBorder="1" applyAlignment="1">
      <alignment horizontal="left" vertical="center" wrapText="1"/>
    </xf>
    <xf numFmtId="0" fontId="6" fillId="5" borderId="9" xfId="1" applyFont="1" applyFill="1" applyBorder="1" applyAlignment="1">
      <alignment horizontal="left" vertical="center" wrapText="1"/>
    </xf>
    <xf numFmtId="0" fontId="0" fillId="5" borderId="11"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0" fillId="5" borderId="0" xfId="0" applyFont="1" applyFill="1" applyAlignment="1">
      <alignment horizontal="left"/>
    </xf>
    <xf numFmtId="41" fontId="0" fillId="5" borderId="9" xfId="11" applyNumberFormat="1" applyFont="1" applyFill="1" applyBorder="1" applyAlignment="1" applyProtection="1">
      <alignment horizontal="left" vertical="center"/>
      <protection locked="0"/>
    </xf>
    <xf numFmtId="41" fontId="0" fillId="5" borderId="9" xfId="0" applyNumberFormat="1" applyFont="1" applyFill="1" applyBorder="1" applyAlignment="1">
      <alignment horizontal="left" vertical="top" wrapText="1"/>
    </xf>
    <xf numFmtId="14" fontId="0" fillId="5" borderId="9" xfId="0" applyNumberFormat="1" applyFont="1" applyFill="1" applyBorder="1" applyAlignment="1">
      <alignment horizontal="left" vertical="top" wrapText="1"/>
    </xf>
    <xf numFmtId="166" fontId="0" fillId="5" borderId="9" xfId="0" applyNumberFormat="1" applyFont="1" applyFill="1" applyBorder="1" applyAlignment="1">
      <alignment horizontal="left" vertical="top" wrapText="1"/>
    </xf>
    <xf numFmtId="0" fontId="0" fillId="5" borderId="9" xfId="7" applyFont="1" applyFill="1" applyBorder="1" applyAlignment="1" applyProtection="1">
      <alignment horizontal="left" vertical="center" wrapText="1"/>
      <protection locked="0"/>
    </xf>
    <xf numFmtId="0" fontId="1" fillId="5" borderId="9" xfId="0" applyFont="1" applyFill="1" applyBorder="1" applyAlignment="1">
      <alignment horizontal="left" wrapText="1"/>
    </xf>
    <xf numFmtId="0" fontId="16" fillId="5" borderId="0" xfId="1" applyFont="1" applyFill="1" applyAlignment="1">
      <alignment horizontal="left" wrapText="1"/>
    </xf>
    <xf numFmtId="41" fontId="0" fillId="5" borderId="9" xfId="11" applyNumberFormat="1" applyFont="1" applyFill="1" applyBorder="1" applyAlignment="1">
      <alignment horizontal="left" vertical="center" wrapText="1"/>
    </xf>
    <xf numFmtId="15" fontId="0" fillId="5" borderId="9" xfId="0" applyNumberFormat="1" applyFont="1" applyFill="1" applyBorder="1" applyAlignment="1">
      <alignment horizontal="left"/>
    </xf>
    <xf numFmtId="41" fontId="0" fillId="5" borderId="9" xfId="11" applyNumberFormat="1" applyFont="1" applyFill="1" applyBorder="1" applyAlignment="1">
      <alignment horizontal="left" vertical="center"/>
    </xf>
    <xf numFmtId="0" fontId="0" fillId="5" borderId="9" xfId="0" applyNumberFormat="1" applyFont="1" applyFill="1" applyBorder="1" applyAlignment="1">
      <alignment horizontal="left" vertical="center" wrapText="1"/>
    </xf>
    <xf numFmtId="165" fontId="0" fillId="0" borderId="0" xfId="11" applyFont="1"/>
    <xf numFmtId="165" fontId="0" fillId="0" borderId="16" xfId="11" applyFont="1" applyBorder="1" applyAlignment="1">
      <alignment horizontal="center"/>
    </xf>
    <xf numFmtId="165" fontId="1" fillId="0" borderId="14" xfId="11" applyFont="1" applyBorder="1" applyAlignment="1">
      <alignment horizontal="center"/>
    </xf>
    <xf numFmtId="165" fontId="17" fillId="4" borderId="9" xfId="11" applyFont="1" applyFill="1" applyBorder="1" applyAlignment="1">
      <alignment horizontal="center" vertical="center" wrapText="1"/>
    </xf>
    <xf numFmtId="165" fontId="0" fillId="5" borderId="9" xfId="11" applyFont="1" applyFill="1" applyBorder="1" applyAlignment="1">
      <alignment horizontal="left" wrapText="1"/>
    </xf>
    <xf numFmtId="165" fontId="18" fillId="5" borderId="9" xfId="11" applyFont="1" applyFill="1" applyBorder="1" applyAlignment="1">
      <alignment horizontal="left" wrapText="1"/>
    </xf>
    <xf numFmtId="165" fontId="0" fillId="5" borderId="9" xfId="11" applyFont="1" applyFill="1" applyBorder="1" applyAlignment="1">
      <alignment horizontal="left" vertical="center" wrapText="1"/>
    </xf>
    <xf numFmtId="14" fontId="9" fillId="5" borderId="9" xfId="12" applyNumberFormat="1" applyFont="1" applyFill="1" applyBorder="1" applyAlignment="1" applyProtection="1">
      <alignment horizontal="left" vertical="center"/>
      <protection locked="0"/>
    </xf>
    <xf numFmtId="0" fontId="0" fillId="0" borderId="14" xfId="0" applyFont="1" applyBorder="1" applyAlignment="1">
      <alignment horizontal="center"/>
    </xf>
    <xf numFmtId="0" fontId="21" fillId="4" borderId="9" xfId="8" applyFont="1" applyFill="1" applyBorder="1" applyAlignment="1">
      <alignment horizontal="center" vertical="center" wrapText="1"/>
    </xf>
    <xf numFmtId="0" fontId="6" fillId="5" borderId="9" xfId="1" applyFill="1" applyBorder="1" applyAlignment="1">
      <alignment horizontal="left" vertical="center" wrapText="1"/>
    </xf>
    <xf numFmtId="0" fontId="0" fillId="5" borderId="17" xfId="0" applyFont="1" applyFill="1" applyBorder="1" applyAlignment="1">
      <alignment horizontal="left" vertical="center" wrapText="1"/>
    </xf>
    <xf numFmtId="0" fontId="20" fillId="5" borderId="0" xfId="0" applyFont="1" applyFill="1"/>
    <xf numFmtId="0" fontId="6" fillId="5" borderId="0" xfId="1" applyFont="1" applyFill="1" applyAlignment="1">
      <alignment horizontal="left" wrapText="1"/>
    </xf>
    <xf numFmtId="0" fontId="8" fillId="0" borderId="0" xfId="0" applyFont="1" applyAlignment="1">
      <alignment horizontal="left" wrapText="1"/>
    </xf>
  </cellXfs>
  <cellStyles count="19">
    <cellStyle name="Hipervínculo" xfId="1" builtinId="8"/>
    <cellStyle name="Millares" xfId="9" builtinId="3"/>
    <cellStyle name="Millares [0]" xfId="10" builtinId="6"/>
    <cellStyle name="Millares [0] 2" xfId="13"/>
    <cellStyle name="Millares 2" xfId="2"/>
    <cellStyle name="Millares 2 2" xfId="14"/>
    <cellStyle name="Millares 3" xfId="3"/>
    <cellStyle name="Millares 3 2" xfId="15"/>
    <cellStyle name="Millares 4" xfId="4"/>
    <cellStyle name="Millares 4 2" xfId="16"/>
    <cellStyle name="Millares 5" xfId="5"/>
    <cellStyle name="Millares 5 2" xfId="17"/>
    <cellStyle name="Millares 6" xfId="6"/>
    <cellStyle name="Millares 6 2" xfId="18"/>
    <cellStyle name="Moneda [0]" xfId="11" builtinId="7"/>
    <cellStyle name="Normal" xfId="0" builtinId="0"/>
    <cellStyle name="Normal 2" xfId="7"/>
    <cellStyle name="Normal 3" xfId="12"/>
    <cellStyle name="Normal_Hoja2" xfId="8"/>
  </cellStyles>
  <dxfs count="32">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
      <fill>
        <patternFill>
          <bgColor rgb="FFF2F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430088</xdr:rowOff>
    </xdr:from>
    <xdr:to>
      <xdr:col>1</xdr:col>
      <xdr:colOff>2211737</xdr:colOff>
      <xdr:row>1</xdr:row>
      <xdr:rowOff>409575</xdr:rowOff>
    </xdr:to>
    <xdr:pic>
      <xdr:nvPicPr>
        <xdr:cNvPr id="2" name="Imagen 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30088"/>
          <a:ext cx="4052161" cy="883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liliana.quinteron@alkosto.com.co" TargetMode="External"/><Relationship Id="rId21" Type="http://schemas.openxmlformats.org/officeDocument/2006/relationships/hyperlink" Target="https://www.secop.gov.co/CO1BusinessLine/Tendering/BuyerWorkAreaSpecificAreaGrids/RedirectToContractInNewWindow?mkey=0fcc67f5_efaa_4343_ac79_813f1a61467a&amp;docUniqueIdentifier=CO1.PCCNTR.1929081&amp;awardUniqueIdentifier=CO1.AWD.866825&amp;buyerDossierUniqueIdentifier=CO1.BDOS.1499622&amp;id=722351" TargetMode="External"/><Relationship Id="rId42" Type="http://schemas.openxmlformats.org/officeDocument/2006/relationships/hyperlink" Target="https://community.secop.gov.co/Public/Tendering/OpportunityDetail/Index?noticeUID=CO1.NTC.1353904&amp;isFromPublicArea=True&amp;isModal=False" TargetMode="External"/><Relationship Id="rId47" Type="http://schemas.openxmlformats.org/officeDocument/2006/relationships/hyperlink" Target="https://community.secop.gov.co/Public/Tendering/ContractNoticePhases/View?PPI=CO1.PPI.10612084&amp;isFromPublicArea=True&amp;isModal=False" TargetMode="External"/><Relationship Id="rId63" Type="http://schemas.openxmlformats.org/officeDocument/2006/relationships/hyperlink" Target="https://www.colombiacompra.gov.co/tienda-virtual-del-estado-colombiano/ordenes-compra/56291" TargetMode="External"/><Relationship Id="rId68" Type="http://schemas.openxmlformats.org/officeDocument/2006/relationships/hyperlink" Target="https://www.colombiacompra.gov.co/tienda-virtual-del-estado-colombiano/ordenes-compra/56068" TargetMode="External"/><Relationship Id="rId84" Type="http://schemas.openxmlformats.org/officeDocument/2006/relationships/hyperlink" Target="mailto:angy.aristizabal@panamericana.com.co" TargetMode="External"/><Relationship Id="rId89" Type="http://schemas.openxmlformats.org/officeDocument/2006/relationships/hyperlink" Target="https://community.secop.gov.co/Public/Tendering/OpportunityDetail/Index?noticeUID=CO1.NTC.1254959&amp;isFromPublicArea=True&amp;isModal=False" TargetMode="External"/><Relationship Id="rId16" Type="http://schemas.openxmlformats.org/officeDocument/2006/relationships/hyperlink" Target="https://www.colombiacompra.gov.co/tienda-virtual-del-estado-colombiano/ordenes-compra/?number_order=56890&amp;state=&amp;entity=&amp;tool=&amp;date_to&amp;date_from" TargetMode="External"/><Relationship Id="rId11" Type="http://schemas.openxmlformats.org/officeDocument/2006/relationships/hyperlink" Target="mailto:ejsarabia@larecetta.com" TargetMode="External"/><Relationship Id="rId32" Type="http://schemas.openxmlformats.org/officeDocument/2006/relationships/hyperlink" Target="mailto:ventas9@papelcid.com" TargetMode="External"/><Relationship Id="rId37" Type="http://schemas.openxmlformats.org/officeDocument/2006/relationships/hyperlink" Target="https://www.colombiacompra.gov.co/tienda-virtual-del-estado-colombiano/ordenes-compra/?number_order=51342&amp;state=&amp;entity=&amp;tool=&amp;date_to&amp;date_from" TargetMode="External"/><Relationship Id="rId53" Type="http://schemas.openxmlformats.org/officeDocument/2006/relationships/hyperlink" Target="mailto:Julian-lr@hotmail.com" TargetMode="External"/><Relationship Id="rId58" Type="http://schemas.openxmlformats.org/officeDocument/2006/relationships/hyperlink" Target="https://community.secop.gov.co/Public/Tendering/OpportunityDetail/Index?noticeUID=CO1.NTC.1515100&amp;isFromPublicArea=True&amp;isModal=False" TargetMode="External"/><Relationship Id="rId74" Type="http://schemas.openxmlformats.org/officeDocument/2006/relationships/hyperlink" Target="https://community.secop.gov.co/Public/Tendering/ContractNoticePhases/View?PPI=CO1.PPI.10792389&amp;isFromPublicArea=True&amp;isModal=False" TargetMode="External"/><Relationship Id="rId79" Type="http://schemas.openxmlformats.org/officeDocument/2006/relationships/hyperlink" Target="https://community.secop.gov.co/Public/Tendering/OpportunityDetail/Index?noticeUID=CO1.NTC.1485125&amp;isFromPublicArea=True&amp;isModal=False" TargetMode="External"/><Relationship Id="rId5" Type="http://schemas.openxmlformats.org/officeDocument/2006/relationships/hyperlink" Target="https://www.colombiacompra.gov.co/tienda-virtual-del-estado-colombiano/ordenes-compra/55976" TargetMode="External"/><Relationship Id="rId90" Type="http://schemas.openxmlformats.org/officeDocument/2006/relationships/hyperlink" Target="mailto:maybe@une.net.co" TargetMode="External"/><Relationship Id="rId22" Type="http://schemas.openxmlformats.org/officeDocument/2006/relationships/hyperlink" Target="mailto:angy.aristizabal@panamericana.com.co" TargetMode="External"/><Relationship Id="rId27" Type="http://schemas.openxmlformats.org/officeDocument/2006/relationships/hyperlink" Target="https://community.secop.gov.co/Public/Tendering/ContractNoticePhases/View?PPI=CO1.PPI.10745006&amp;isFromPublicArea=True&amp;isModal=False" TargetMode="External"/><Relationship Id="rId43" Type="http://schemas.openxmlformats.org/officeDocument/2006/relationships/hyperlink" Target="https://community.secop.gov.co/Public/Tendering/OpportunityDetail/Index?noticeUID=CO1.NTC.1358073&amp;isFromPublicArea=True&amp;isModal=False" TargetMode="External"/><Relationship Id="rId48" Type="http://schemas.openxmlformats.org/officeDocument/2006/relationships/hyperlink" Target="mailto:lisitacionesrenoarango@gmail.com" TargetMode="External"/><Relationship Id="rId64" Type="http://schemas.openxmlformats.org/officeDocument/2006/relationships/hyperlink" Target="https://community.secop.gov.co/Public/Tendering/ContractNoticePhases/View?PPI=CO1.PPI.10476883&amp;isFromPublicArea=True&amp;isModal=False" TargetMode="External"/><Relationship Id="rId69" Type="http://schemas.openxmlformats.org/officeDocument/2006/relationships/hyperlink" Target="https://www.colombiacompra.gov.co/tienda-virtual-del-estado-colombiano/ordenes-compra/56279" TargetMode="External"/><Relationship Id="rId8" Type="http://schemas.openxmlformats.org/officeDocument/2006/relationships/hyperlink" Target="https://community.secop.gov.co/Public/Tendering/OpportunityDetail/Index?noticeUID=CO1.NTC.1510543&amp;isFromPublicArea=True&amp;isModal=False" TargetMode="External"/><Relationship Id="rId51" Type="http://schemas.openxmlformats.org/officeDocument/2006/relationships/hyperlink" Target="mailto:wdominguez@brysa.net" TargetMode="External"/><Relationship Id="rId72" Type="http://schemas.openxmlformats.org/officeDocument/2006/relationships/hyperlink" Target="https://community.secop.gov.co/Public/Tendering/ContractNoticePhases/View?PPI=CO1.PPI.10320505&amp;isFromPublicArea=True&amp;isModal=False" TargetMode="External"/><Relationship Id="rId80" Type="http://schemas.openxmlformats.org/officeDocument/2006/relationships/hyperlink" Target="https://community.secop.gov.co/Public/Tendering/OpportunityDetail/Index?noticeUID=CO1.NTC.1487700&amp;isFromPublicArea=True&amp;isModal=False" TargetMode="External"/><Relationship Id="rId85" Type="http://schemas.openxmlformats.org/officeDocument/2006/relationships/hyperlink" Target="https://colombiacompra.gov.co/tienda-virtual-del-estado-colombiano/ordenes-compra/57233" TargetMode="External"/><Relationship Id="rId93" Type="http://schemas.openxmlformats.org/officeDocument/2006/relationships/vmlDrawing" Target="../drawings/vmlDrawing1.vml"/><Relationship Id="rId3" Type="http://schemas.openxmlformats.org/officeDocument/2006/relationships/hyperlink" Target="mailto:sabautista@falabella.com.co" TargetMode="External"/><Relationship Id="rId12" Type="http://schemas.openxmlformats.org/officeDocument/2006/relationships/hyperlink" Target="mailto:ejsarabia@larecetta.com" TargetMode="External"/><Relationship Id="rId17" Type="http://schemas.openxmlformats.org/officeDocument/2006/relationships/hyperlink" Target="https://www.colombiacompra.gov.co/tienda-virtual-del-estado-colombiano/ordenes-compra/?number_order=56470&amp;state=&amp;entity=&amp;tool=&amp;date_to&amp;date_from" TargetMode="External"/><Relationship Id="rId25" Type="http://schemas.openxmlformats.org/officeDocument/2006/relationships/hyperlink" Target="mailto:comercial@colombiaconstructorgroup.com" TargetMode="External"/><Relationship Id="rId33" Type="http://schemas.openxmlformats.org/officeDocument/2006/relationships/hyperlink" Target="mailto:contabilidad@centraldesuministros.com" TargetMode="External"/><Relationship Id="rId38" Type="http://schemas.openxmlformats.org/officeDocument/2006/relationships/hyperlink" Target="https://www.colombiacompra.gov.co/tienda-virtual-del-estado-colombiano/ordenes-compra/?number_order=51344&amp;state=&amp;entity=&amp;tool=&amp;date_to&amp;date_from" TargetMode="External"/><Relationship Id="rId46" Type="http://schemas.openxmlformats.org/officeDocument/2006/relationships/hyperlink" Target="mailto:info@papelcid.com" TargetMode="External"/><Relationship Id="rId59" Type="http://schemas.openxmlformats.org/officeDocument/2006/relationships/hyperlink" Target="mailto:ventas2@papelcid.com" TargetMode="External"/><Relationship Id="rId67" Type="http://schemas.openxmlformats.org/officeDocument/2006/relationships/hyperlink" Target="https://community.secop.gov.co/Public/Tendering/ContractNoticePhases/View?PPI=CO1.PPI.10644565&amp;isFromPublicArea=True&amp;isModal=False" TargetMode="External"/><Relationship Id="rId20" Type="http://schemas.openxmlformats.org/officeDocument/2006/relationships/hyperlink" Target="https://www.secop.gov.co/CO1BusinessLine/Tendering/BuyerWorkAreaSpecificAreaGrids/RedirectToContractInNewWindow?mkey=0fcc67f5_efaa_4343_ac79_813f1a61467a&amp;docUniqueIdentifier=CO1.PCCNTR.1929857&amp;awardUniqueIdentifier=CO1.AWD.866725&amp;buyerDossierUniqueIdentifier=CO1.BDOS.1499622&amp;id=722638" TargetMode="External"/><Relationship Id="rId41" Type="http://schemas.openxmlformats.org/officeDocument/2006/relationships/hyperlink" Target="https://community.secop.gov.co/Public/Tendering/OpportunityDetail/Index?noticeUID=CO1.NTC.1326360&amp;isFromPublicArea=True&amp;isModal=False" TargetMode="External"/><Relationship Id="rId54" Type="http://schemas.openxmlformats.org/officeDocument/2006/relationships/hyperlink" Target="https://community.secop.gov.co/Public/Tendering/OpportunityDetail/Index?noticeUID=CO1.NTC.1502461&amp;isFromPublicArea=True&amp;isModal=False" TargetMode="External"/><Relationship Id="rId62" Type="http://schemas.openxmlformats.org/officeDocument/2006/relationships/hyperlink" Target="https://www.colombiacompra.gov.co/tienda-virtual-del-estado-colombiano/ordenes-compra/57231" TargetMode="External"/><Relationship Id="rId70" Type="http://schemas.openxmlformats.org/officeDocument/2006/relationships/hyperlink" Target="https://www.colombiacompra.gov.co/tienda-virtual-del-estado-colombiano/ordenes-compra/56882" TargetMode="External"/><Relationship Id="rId75" Type="http://schemas.openxmlformats.org/officeDocument/2006/relationships/hyperlink" Target="https://colombiacompra.coupahost.com/order_headers/57433" TargetMode="External"/><Relationship Id="rId83" Type="http://schemas.openxmlformats.org/officeDocument/2006/relationships/hyperlink" Target="mailto:leozamji@gmail.com" TargetMode="External"/><Relationship Id="rId88" Type="http://schemas.openxmlformats.org/officeDocument/2006/relationships/hyperlink" Target="https://community.secop.gov.co/Public/Tendering/ContractNoticePhases/View?PPI=CO1.PPI.10644565&amp;isFromPublicArea=True&amp;isModal=False" TargetMode="External"/><Relationship Id="rId91" Type="http://schemas.openxmlformats.org/officeDocument/2006/relationships/printerSettings" Target="../printerSettings/printerSettings1.bin"/><Relationship Id="rId1" Type="http://schemas.openxmlformats.org/officeDocument/2006/relationships/hyperlink" Target="mailto:plasticosjdsas@gmail.com" TargetMode="External"/><Relationship Id="rId6" Type="http://schemas.openxmlformats.org/officeDocument/2006/relationships/hyperlink" Target="https://www.colombiacompra.gov.co/tienda-virtual-del-estado-colombiano/ordenes-compra/55906" TargetMode="External"/><Relationship Id="rId15" Type="http://schemas.openxmlformats.org/officeDocument/2006/relationships/hyperlink" Target="https://www.secop.gov.co/CO1BusinessLine/Tendering/BuyerWorkAreaSpecificAreaGrids/RedirectToContractInNewWindow?mkey=32a68097_6844_48e3_bc47_ec59514fc646&amp;docUniqueIdentifier=CO1.PCCNTR.1929860&amp;awardUniqueIdentifier=CO1.AWD.866723&amp;buyerDossierUniqueIdentifier=CO1.BDOS.1499406&amp;id=722657" TargetMode="External"/><Relationship Id="rId23" Type="http://schemas.openxmlformats.org/officeDocument/2006/relationships/hyperlink" Target="mailto:angy.aristizabal@panamericana.com.co" TargetMode="External"/><Relationship Id="rId28" Type="http://schemas.openxmlformats.org/officeDocument/2006/relationships/hyperlink" Target="mailto:leozamji@gmail.com" TargetMode="External"/><Relationship Id="rId36" Type="http://schemas.openxmlformats.org/officeDocument/2006/relationships/hyperlink" Target="https://community.secop.gov.co/Public/Tendering/OpportunityDetail/Index?noticeUID=CO1.NTC.1307302&amp;isFromPublicArea=True&amp;isModal=False" TargetMode="External"/><Relationship Id="rId49" Type="http://schemas.openxmlformats.org/officeDocument/2006/relationships/hyperlink" Target="https://www.secop.gov.co/CO1BusinessLine/Tendering/BuyerWorkAreaSpecificAreaGrids/RedirectToContractInNewWindow?mkey=0ea27da2_0c84_4ee7_b674_86d403af631d&amp;docUniqueIdentifier=CO1.PCCNTR.1923838&amp;awardUniqueIdentifier=CO1.AWD.866630&amp;buyerDossierUniqueIdentifier=CO1.BDOS.1505147&amp;id=719505" TargetMode="External"/><Relationship Id="rId57" Type="http://schemas.openxmlformats.org/officeDocument/2006/relationships/hyperlink" Target="mailto:maybe@une.net.co" TargetMode="External"/><Relationship Id="rId10" Type="http://schemas.openxmlformats.org/officeDocument/2006/relationships/hyperlink" Target="https://www.colombiacompra.gov.co/tienda-virtual-del-estado-colombiano/ordenes-compra/46350" TargetMode="External"/><Relationship Id="rId31" Type="http://schemas.openxmlformats.org/officeDocument/2006/relationships/hyperlink" Target="mailto:solucionesedudepor@gmail.com" TargetMode="External"/><Relationship Id="rId44" Type="http://schemas.openxmlformats.org/officeDocument/2006/relationships/hyperlink" Target="https://community.secop.gov.co/Public/Tendering/ContractNoticePhases/View?PPI=CO1.PPI.10593997&amp;isFromPublicArea=True&amp;isModal=False" TargetMode="External"/><Relationship Id="rId52" Type="http://schemas.openxmlformats.org/officeDocument/2006/relationships/hyperlink" Target="mailto:tovomarin@yahoo.com.co" TargetMode="External"/><Relationship Id="rId60" Type="http://schemas.openxmlformats.org/officeDocument/2006/relationships/hyperlink" Target="mailto:insumoscleanhouse@gmail.com" TargetMode="External"/><Relationship Id="rId65" Type="http://schemas.openxmlformats.org/officeDocument/2006/relationships/hyperlink" Target="https://community.secop.gov.co/Public/Tendering/ContractNoticePhases/View?PPI=CO1.PPI.10644549&amp;isFromPublicArea=True&amp;isModal=False" TargetMode="External"/><Relationship Id="rId73" Type="http://schemas.openxmlformats.org/officeDocument/2006/relationships/hyperlink" Target="https://community.secop.gov.co/Public/Tendering/ContractNoticePhases/View?PPI=CO1.PPI.10584315&amp;isFromPublicArea=True&amp;isModal=False" TargetMode="External"/><Relationship Id="rId78" Type="http://schemas.openxmlformats.org/officeDocument/2006/relationships/hyperlink" Target="https://community.secop.gov.co/Public/Tendering/ContractNoticePhases/View?PPI=CO1.PPI.10492055&amp;isFromPublicArea=True&amp;isModal=False" TargetMode="External"/><Relationship Id="rId81" Type="http://schemas.openxmlformats.org/officeDocument/2006/relationships/hyperlink" Target="mailto:yumvah@gemail.com" TargetMode="External"/><Relationship Id="rId86" Type="http://schemas.openxmlformats.org/officeDocument/2006/relationships/hyperlink" Target="https://community.secop.gov.co/Public/Tendering/OpportunityDetail/Index?noticeUID=CO1.NTC.1475624&amp;isFromPublicArea=True&amp;isModal=False" TargetMode="External"/><Relationship Id="rId94" Type="http://schemas.openxmlformats.org/officeDocument/2006/relationships/comments" Target="../comments1.xml"/><Relationship Id="rId4" Type="http://schemas.openxmlformats.org/officeDocument/2006/relationships/hyperlink" Target="https://www.colombiacompra.gov.co/tienda-virtual-del-estado-colombiano/ordenes-compra/?number_order=57091&amp;state=&amp;entity=&amp;tool=&amp;date_to&amp;date_from" TargetMode="External"/><Relationship Id="rId9" Type="http://schemas.openxmlformats.org/officeDocument/2006/relationships/hyperlink" Target="mailto:ejsarabia@larecetta.com" TargetMode="External"/><Relationship Id="rId13" Type="http://schemas.openxmlformats.org/officeDocument/2006/relationships/hyperlink" Target="https://www.secop.gov.co/CO1BusinessLine/Tendering/BuyerWorkAreaSpecificAreaGrids/RedirectToContractInNewWindow?mkey=fda2cb31_6c3c_4eb9_b4b4_e335ebe0ede1&amp;docUniqueIdentifier=CO1.PCCNTR.1899204&amp;awardUniqueIdentifier=CO1.AWD.854608&amp;buyerDossierUniqueIdentifier=CO1.BDOS.1475755&amp;id=708996" TargetMode="External"/><Relationship Id="rId18" Type="http://schemas.openxmlformats.org/officeDocument/2006/relationships/hyperlink" Target="mailto:sarteaga@cystecnologia.com" TargetMode="External"/><Relationship Id="rId39" Type="http://schemas.openxmlformats.org/officeDocument/2006/relationships/hyperlink" Target="https://www.colombiacompra.gov.co/tienda-virtual-del-estado-colombiano/ordenes-compra/?number_order=50979&amp;state=&amp;entity=&amp;tool=&amp;date_to&amp;date_from" TargetMode="External"/><Relationship Id="rId34" Type="http://schemas.openxmlformats.org/officeDocument/2006/relationships/hyperlink" Target="mailto:efumicaldas3@hotmail.com" TargetMode="External"/><Relationship Id="rId50" Type="http://schemas.openxmlformats.org/officeDocument/2006/relationships/hyperlink" Target="mailto:leozamji@gmail.com" TargetMode="External"/><Relationship Id="rId55" Type="http://schemas.openxmlformats.org/officeDocument/2006/relationships/hyperlink" Target="mailto:santiagorestrepodistribuciones@hotmail.com" TargetMode="External"/><Relationship Id="rId76" Type="http://schemas.openxmlformats.org/officeDocument/2006/relationships/hyperlink" Target="https://community.secop.gov.co/Public/Tendering/OpportunityDetail/Index?noticeUID=CO1.NTC.1502139&amp;isFromPublicArea=True&amp;isModal=False" TargetMode="External"/><Relationship Id="rId7" Type="http://schemas.openxmlformats.org/officeDocument/2006/relationships/hyperlink" Target="mailto:asistente.licitaciones@ferricentro.com" TargetMode="External"/><Relationship Id="rId71" Type="http://schemas.openxmlformats.org/officeDocument/2006/relationships/hyperlink" Target="https://www.colombiacompra.gov.co/tienda-virtual-del-estado-colombiano/ordenes-compra/56883" TargetMode="External"/><Relationship Id="rId92" Type="http://schemas.openxmlformats.org/officeDocument/2006/relationships/drawing" Target="../drawings/drawing1.xml"/><Relationship Id="rId2" Type="http://schemas.openxmlformats.org/officeDocument/2006/relationships/hyperlink" Target="https://community.secop.gov.co/Public/Tendering/OpportunityDetail/Index?noticeUID=CO1.NTC.1470054&amp;isFromPublicArea=True&amp;isModal=False" TargetMode="External"/><Relationship Id="rId29" Type="http://schemas.openxmlformats.org/officeDocument/2006/relationships/hyperlink" Target="https://community.secop.gov.co/Public/Tendering/OpportunityDetail/Index?noticeUID=CO1.NTC.1515279&amp;isFromPublicArea=True&amp;isModal=False" TargetMode="External"/><Relationship Id="rId24" Type="http://schemas.openxmlformats.org/officeDocument/2006/relationships/hyperlink" Target="mailto:angy.aristizabal@panamericana.com.co" TargetMode="External"/><Relationship Id="rId40" Type="http://schemas.openxmlformats.org/officeDocument/2006/relationships/hyperlink" Target="https://community.secop.gov.co/Public/Tendering/OpportunityDetail/Index?noticeUID=CO1.NTC.1322955&amp;isFromPublicArea=True&amp;isModal=False" TargetMode="External"/><Relationship Id="rId45" Type="http://schemas.openxmlformats.org/officeDocument/2006/relationships/hyperlink" Target="https://community.secop.gov.co/Public/Tendering/ContractNoticePhases/View?PPI=CO1.PPI.10784628&amp;isFromPublicArea=True&amp;isModal=False" TargetMode="External"/><Relationship Id="rId66" Type="http://schemas.openxmlformats.org/officeDocument/2006/relationships/hyperlink" Target="https://community.secop.gov.co/Public/Tendering/ContractNoticePhases/View?PPI=CO1.PPI.10644549&amp;isFromPublicArea=True&amp;isModal=False" TargetMode="External"/><Relationship Id="rId87" Type="http://schemas.openxmlformats.org/officeDocument/2006/relationships/hyperlink" Target="https://colombiacompra.coupahost.com/order_headers/56174" TargetMode="External"/><Relationship Id="rId61" Type="http://schemas.openxmlformats.org/officeDocument/2006/relationships/hyperlink" Target="mailto:asistente.licitaciones@ferricentro.com" TargetMode="External"/><Relationship Id="rId82" Type="http://schemas.openxmlformats.org/officeDocument/2006/relationships/hyperlink" Target="https://community.secop.gov.co/Public/Tendering/ContractNoticePhases/View?PPI=CO1.PPI.10798148&amp;isFromPublicArea=True&amp;isModal=False" TargetMode="External"/><Relationship Id="rId19" Type="http://schemas.openxmlformats.org/officeDocument/2006/relationships/hyperlink" Target="mailto:a.giraldo@ofimarcas.com" TargetMode="External"/><Relationship Id="rId14" Type="http://schemas.openxmlformats.org/officeDocument/2006/relationships/hyperlink" Target="mailto:innovasssas@gmail.com" TargetMode="External"/><Relationship Id="rId30" Type="http://schemas.openxmlformats.org/officeDocument/2006/relationships/hyperlink" Target="https://community.secop.gov.co/Public/Tendering/OpportunityDetail/Index?noticeUID=CO1.NTC.1514374&amp;isFromPublicArea=True&amp;isModal=False" TargetMode="External"/><Relationship Id="rId35" Type="http://schemas.openxmlformats.org/officeDocument/2006/relationships/hyperlink" Target="mailto:contabilidad@centraldesuministros.com" TargetMode="External"/><Relationship Id="rId56" Type="http://schemas.openxmlformats.org/officeDocument/2006/relationships/hyperlink" Target="https://community.secop.gov.co/Public/Tendering/OpportunityDetail/Index?noticeUID=CO1.NTC.1514662&amp;isFromPublicArea=True&amp;isModal=False" TargetMode="External"/><Relationship Id="rId77" Type="http://schemas.openxmlformats.org/officeDocument/2006/relationships/hyperlink" Target="https://community.secop.gov.co/Public/Tendering/OpportunityDetail/Index?noticeUID=CO1.NTC.1412353&amp;isFromPublicArea=True&amp;isModal=Fals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6"/>
  <sheetViews>
    <sheetView tabSelected="1" zoomScale="59" zoomScaleNormal="59" workbookViewId="0">
      <selection activeCell="I56" sqref="I56"/>
    </sheetView>
  </sheetViews>
  <sheetFormatPr baseColWidth="10" defaultRowHeight="15" x14ac:dyDescent="0.25"/>
  <cols>
    <col min="1" max="1" width="27.5703125" customWidth="1"/>
    <col min="2" max="2" width="42.140625" customWidth="1"/>
    <col min="3" max="3" width="27.85546875" customWidth="1"/>
    <col min="4" max="4" width="34.5703125" customWidth="1"/>
    <col min="5" max="5" width="43.5703125" customWidth="1"/>
    <col min="6" max="6" width="97.140625" customWidth="1"/>
    <col min="7" max="7" width="16.42578125" customWidth="1"/>
    <col min="8" max="8" width="15.140625" customWidth="1"/>
    <col min="9" max="9" width="25.7109375" style="104" customWidth="1"/>
    <col min="10" max="10" width="15.140625" style="27" bestFit="1" customWidth="1"/>
    <col min="11" max="11" width="13.7109375" bestFit="1" customWidth="1"/>
    <col min="12" max="12" width="11.7109375" bestFit="1" customWidth="1"/>
    <col min="13" max="13" width="20.28515625" customWidth="1"/>
    <col min="14" max="14" width="41" customWidth="1"/>
    <col min="15" max="15" width="27.85546875" customWidth="1"/>
    <col min="16" max="16" width="16.28515625" customWidth="1"/>
    <col min="17" max="17" width="28.140625" customWidth="1"/>
    <col min="18" max="18" width="32" customWidth="1"/>
    <col min="19" max="19" width="135" customWidth="1"/>
    <col min="20" max="20" width="117" customWidth="1"/>
  </cols>
  <sheetData>
    <row r="1" spans="1:20" ht="71.25" customHeight="1" x14ac:dyDescent="0.25">
      <c r="A1" s="27"/>
      <c r="B1" s="27"/>
      <c r="C1" s="27"/>
      <c r="D1" s="27"/>
      <c r="E1" s="27"/>
      <c r="F1" s="27"/>
      <c r="G1" s="27"/>
      <c r="H1" s="27"/>
      <c r="K1" s="27"/>
      <c r="L1" s="27"/>
      <c r="M1" s="27"/>
      <c r="N1" s="27"/>
      <c r="O1" s="27"/>
      <c r="P1" s="27"/>
      <c r="Q1" s="27"/>
      <c r="R1" s="27"/>
      <c r="S1" s="27"/>
    </row>
    <row r="2" spans="1:20" ht="38.25" customHeight="1" thickBot="1" x14ac:dyDescent="0.3">
      <c r="A2" s="28"/>
      <c r="B2" s="28"/>
      <c r="C2" s="28"/>
      <c r="D2" s="28"/>
      <c r="E2" s="28"/>
      <c r="F2" s="29"/>
      <c r="G2" s="30"/>
      <c r="H2" s="28"/>
      <c r="I2" s="105"/>
      <c r="J2" s="28"/>
      <c r="K2" s="28"/>
      <c r="L2" s="28"/>
      <c r="M2" s="28"/>
      <c r="N2" s="28"/>
      <c r="O2" s="28"/>
      <c r="P2" s="28"/>
      <c r="Q2" s="28"/>
      <c r="R2" s="28"/>
      <c r="S2" s="28"/>
      <c r="T2" s="25"/>
    </row>
    <row r="3" spans="1:20" ht="54.75" customHeight="1" x14ac:dyDescent="0.35">
      <c r="A3" s="51" t="s">
        <v>414</v>
      </c>
      <c r="B3" s="52"/>
      <c r="C3" s="52"/>
      <c r="D3" s="52"/>
      <c r="E3" s="52"/>
      <c r="F3" s="53"/>
      <c r="G3" s="54"/>
      <c r="H3" s="52"/>
      <c r="I3" s="106"/>
      <c r="J3" s="112"/>
      <c r="K3" s="52"/>
      <c r="L3" s="52"/>
      <c r="M3" s="52"/>
      <c r="N3" s="52"/>
      <c r="O3" s="52"/>
      <c r="P3" s="52"/>
      <c r="Q3" s="52"/>
      <c r="R3" s="52"/>
      <c r="S3" s="52"/>
      <c r="T3" s="24"/>
    </row>
    <row r="4" spans="1:20" ht="75" x14ac:dyDescent="0.25">
      <c r="A4" s="33" t="s">
        <v>0</v>
      </c>
      <c r="B4" s="33" t="s">
        <v>1</v>
      </c>
      <c r="C4" s="33" t="s">
        <v>2</v>
      </c>
      <c r="D4" s="33" t="s">
        <v>3</v>
      </c>
      <c r="E4" s="33" t="s">
        <v>4</v>
      </c>
      <c r="F4" s="33" t="s">
        <v>5</v>
      </c>
      <c r="G4" s="33" t="s">
        <v>6</v>
      </c>
      <c r="H4" s="33" t="s">
        <v>7</v>
      </c>
      <c r="I4" s="107" t="s">
        <v>8</v>
      </c>
      <c r="J4" s="113" t="s">
        <v>9</v>
      </c>
      <c r="K4" s="34" t="s">
        <v>10</v>
      </c>
      <c r="L4" s="33" t="s">
        <v>11</v>
      </c>
      <c r="M4" s="33" t="s">
        <v>12</v>
      </c>
      <c r="N4" s="33" t="s">
        <v>13</v>
      </c>
      <c r="O4" s="33" t="s">
        <v>14</v>
      </c>
      <c r="P4" s="33" t="s">
        <v>15</v>
      </c>
      <c r="Q4" s="33" t="s">
        <v>16</v>
      </c>
      <c r="R4" s="33" t="s">
        <v>17</v>
      </c>
      <c r="S4" s="33" t="s">
        <v>18</v>
      </c>
      <c r="T4" s="21" t="s">
        <v>19</v>
      </c>
    </row>
    <row r="5" spans="1:20" ht="35.1" customHeight="1" x14ac:dyDescent="0.25">
      <c r="A5" s="35" t="s">
        <v>388</v>
      </c>
      <c r="B5" s="35" t="s">
        <v>47</v>
      </c>
      <c r="C5" s="36" t="s">
        <v>397</v>
      </c>
      <c r="D5" s="36" t="s">
        <v>48</v>
      </c>
      <c r="E5" s="36" t="s">
        <v>49</v>
      </c>
      <c r="F5" s="36" t="s">
        <v>50</v>
      </c>
      <c r="G5" s="55">
        <v>8001500</v>
      </c>
      <c r="H5" s="56">
        <v>1431500</v>
      </c>
      <c r="I5" s="108">
        <f>+G5+H5</f>
        <v>9433000</v>
      </c>
      <c r="J5" s="57">
        <v>44104</v>
      </c>
      <c r="K5" s="58">
        <v>44113</v>
      </c>
      <c r="L5" s="35" t="s">
        <v>65</v>
      </c>
      <c r="M5" s="58">
        <v>44159</v>
      </c>
      <c r="N5" s="36" t="s">
        <v>51</v>
      </c>
      <c r="O5" s="37" t="s">
        <v>52</v>
      </c>
      <c r="P5" s="36">
        <v>10</v>
      </c>
      <c r="Q5" s="35" t="s">
        <v>53</v>
      </c>
      <c r="R5" s="38" t="s">
        <v>54</v>
      </c>
      <c r="S5" s="39" t="s">
        <v>55</v>
      </c>
      <c r="T5" s="23" t="s">
        <v>56</v>
      </c>
    </row>
    <row r="6" spans="1:20" ht="35.1" customHeight="1" x14ac:dyDescent="0.25">
      <c r="A6" s="35" t="s">
        <v>388</v>
      </c>
      <c r="B6" s="35" t="s">
        <v>57</v>
      </c>
      <c r="C6" s="36" t="s">
        <v>58</v>
      </c>
      <c r="D6" s="36" t="s">
        <v>59</v>
      </c>
      <c r="E6" s="36" t="s">
        <v>60</v>
      </c>
      <c r="F6" s="36" t="s">
        <v>61</v>
      </c>
      <c r="G6" s="55">
        <v>893000</v>
      </c>
      <c r="H6" s="59">
        <v>0</v>
      </c>
      <c r="I6" s="108">
        <f t="shared" ref="I6:I11" si="0">+G6+H6</f>
        <v>893000</v>
      </c>
      <c r="J6" s="57">
        <v>44127</v>
      </c>
      <c r="K6" s="58">
        <v>44127</v>
      </c>
      <c r="L6" s="35">
        <v>0</v>
      </c>
      <c r="M6" s="58">
        <v>44152</v>
      </c>
      <c r="N6" s="36" t="s">
        <v>62</v>
      </c>
      <c r="O6" s="37" t="s">
        <v>63</v>
      </c>
      <c r="P6" s="36">
        <v>10</v>
      </c>
      <c r="Q6" s="35" t="s">
        <v>53</v>
      </c>
      <c r="R6" s="40">
        <v>0</v>
      </c>
      <c r="S6" s="37" t="s">
        <v>64</v>
      </c>
      <c r="T6" s="23" t="s">
        <v>56</v>
      </c>
    </row>
    <row r="7" spans="1:20" ht="35.1" customHeight="1" x14ac:dyDescent="0.25">
      <c r="A7" s="41" t="s">
        <v>66</v>
      </c>
      <c r="B7" s="41" t="s">
        <v>67</v>
      </c>
      <c r="C7" s="41" t="s">
        <v>58</v>
      </c>
      <c r="D7" s="41" t="s">
        <v>68</v>
      </c>
      <c r="E7" s="41" t="s">
        <v>69</v>
      </c>
      <c r="F7" s="60" t="s">
        <v>70</v>
      </c>
      <c r="G7" s="61">
        <v>4606780</v>
      </c>
      <c r="H7" s="59">
        <v>0</v>
      </c>
      <c r="I7" s="108">
        <f t="shared" si="0"/>
        <v>4606780</v>
      </c>
      <c r="J7" s="62">
        <v>44113</v>
      </c>
      <c r="K7" s="63">
        <v>44113</v>
      </c>
      <c r="L7" s="35">
        <v>0</v>
      </c>
      <c r="M7" s="63">
        <v>44134</v>
      </c>
      <c r="N7" s="41" t="s">
        <v>71</v>
      </c>
      <c r="O7" s="42" t="s">
        <v>72</v>
      </c>
      <c r="P7" s="35">
        <v>26</v>
      </c>
      <c r="Q7" s="41" t="s">
        <v>73</v>
      </c>
      <c r="R7" s="35" t="s">
        <v>74</v>
      </c>
      <c r="S7" s="42" t="s">
        <v>75</v>
      </c>
      <c r="T7" s="20" t="s">
        <v>76</v>
      </c>
    </row>
    <row r="8" spans="1:20" ht="35.1" customHeight="1" x14ac:dyDescent="0.25">
      <c r="A8" s="41" t="s">
        <v>66</v>
      </c>
      <c r="B8" s="41" t="s">
        <v>77</v>
      </c>
      <c r="C8" s="41" t="s">
        <v>58</v>
      </c>
      <c r="D8" s="41" t="s">
        <v>68</v>
      </c>
      <c r="E8" s="41" t="s">
        <v>69</v>
      </c>
      <c r="F8" s="60" t="s">
        <v>78</v>
      </c>
      <c r="G8" s="61">
        <v>8380105</v>
      </c>
      <c r="H8" s="59">
        <v>0</v>
      </c>
      <c r="I8" s="108">
        <f t="shared" si="0"/>
        <v>8380105</v>
      </c>
      <c r="J8" s="62">
        <v>44118</v>
      </c>
      <c r="K8" s="63">
        <v>44118</v>
      </c>
      <c r="L8" s="35">
        <v>0</v>
      </c>
      <c r="M8" s="63">
        <v>44134</v>
      </c>
      <c r="N8" s="43" t="s">
        <v>79</v>
      </c>
      <c r="O8" s="42" t="s">
        <v>80</v>
      </c>
      <c r="P8" s="35">
        <v>26</v>
      </c>
      <c r="Q8" s="41" t="s">
        <v>73</v>
      </c>
      <c r="R8" s="35" t="s">
        <v>74</v>
      </c>
      <c r="S8" s="42" t="s">
        <v>387</v>
      </c>
      <c r="T8" s="20" t="s">
        <v>76</v>
      </c>
    </row>
    <row r="9" spans="1:20" ht="35.1" customHeight="1" x14ac:dyDescent="0.25">
      <c r="A9" s="41" t="s">
        <v>66</v>
      </c>
      <c r="B9" s="35" t="s">
        <v>386</v>
      </c>
      <c r="C9" s="41" t="s">
        <v>82</v>
      </c>
      <c r="D9" s="41" t="s">
        <v>68</v>
      </c>
      <c r="E9" s="41" t="s">
        <v>83</v>
      </c>
      <c r="F9" s="60" t="s">
        <v>84</v>
      </c>
      <c r="G9" s="61">
        <v>42838000</v>
      </c>
      <c r="H9" s="59">
        <v>21418800</v>
      </c>
      <c r="I9" s="108">
        <f t="shared" si="0"/>
        <v>64256800</v>
      </c>
      <c r="J9" s="62">
        <v>44130</v>
      </c>
      <c r="K9" s="63">
        <v>44132</v>
      </c>
      <c r="L9" s="35">
        <v>0</v>
      </c>
      <c r="M9" s="63">
        <v>44163</v>
      </c>
      <c r="N9" s="43" t="s">
        <v>85</v>
      </c>
      <c r="O9" s="42" t="s">
        <v>86</v>
      </c>
      <c r="P9" s="35">
        <v>10</v>
      </c>
      <c r="Q9" s="41" t="s">
        <v>87</v>
      </c>
      <c r="R9" s="35" t="s">
        <v>88</v>
      </c>
      <c r="S9" s="42" t="s">
        <v>89</v>
      </c>
      <c r="T9" s="20" t="s">
        <v>90</v>
      </c>
    </row>
    <row r="10" spans="1:20" ht="35.1" customHeight="1" x14ac:dyDescent="0.25">
      <c r="A10" s="41" t="s">
        <v>66</v>
      </c>
      <c r="B10" s="41" t="s">
        <v>91</v>
      </c>
      <c r="C10" s="41" t="s">
        <v>58</v>
      </c>
      <c r="D10" s="41" t="s">
        <v>68</v>
      </c>
      <c r="E10" s="41" t="s">
        <v>92</v>
      </c>
      <c r="F10" s="60" t="s">
        <v>93</v>
      </c>
      <c r="G10" s="61">
        <v>5454000</v>
      </c>
      <c r="H10" s="59">
        <v>0</v>
      </c>
      <c r="I10" s="108">
        <f t="shared" si="0"/>
        <v>5454000</v>
      </c>
      <c r="J10" s="62">
        <v>44132</v>
      </c>
      <c r="K10" s="63">
        <v>44132</v>
      </c>
      <c r="L10" s="35">
        <v>0</v>
      </c>
      <c r="M10" s="63">
        <v>44165</v>
      </c>
      <c r="N10" s="43" t="s">
        <v>94</v>
      </c>
      <c r="O10" s="42" t="s">
        <v>80</v>
      </c>
      <c r="P10" s="35">
        <v>26</v>
      </c>
      <c r="Q10" s="41" t="s">
        <v>73</v>
      </c>
      <c r="R10" s="35" t="s">
        <v>74</v>
      </c>
      <c r="S10" s="42" t="s">
        <v>81</v>
      </c>
      <c r="T10" s="20" t="s">
        <v>90</v>
      </c>
    </row>
    <row r="11" spans="1:20" ht="35.1" customHeight="1" x14ac:dyDescent="0.25">
      <c r="A11" s="35" t="s">
        <v>96</v>
      </c>
      <c r="B11" s="41" t="s">
        <v>97</v>
      </c>
      <c r="C11" s="41" t="s">
        <v>58</v>
      </c>
      <c r="D11" s="41" t="s">
        <v>68</v>
      </c>
      <c r="E11" s="41" t="s">
        <v>92</v>
      </c>
      <c r="F11" s="36" t="s">
        <v>98</v>
      </c>
      <c r="G11" s="59">
        <v>79999379.079999998</v>
      </c>
      <c r="H11" s="59">
        <v>19920777</v>
      </c>
      <c r="I11" s="108">
        <f t="shared" si="0"/>
        <v>99920156.079999998</v>
      </c>
      <c r="J11" s="62">
        <v>43910</v>
      </c>
      <c r="K11" s="63">
        <v>43910</v>
      </c>
      <c r="L11" s="35">
        <v>0</v>
      </c>
      <c r="M11" s="63">
        <v>44189</v>
      </c>
      <c r="N11" s="41" t="s">
        <v>99</v>
      </c>
      <c r="O11" s="42" t="s">
        <v>80</v>
      </c>
      <c r="P11" s="35">
        <v>26</v>
      </c>
      <c r="Q11" s="41" t="s">
        <v>73</v>
      </c>
      <c r="R11" s="35" t="s">
        <v>74</v>
      </c>
      <c r="S11" s="42" t="s">
        <v>95</v>
      </c>
      <c r="T11" s="19" t="s">
        <v>100</v>
      </c>
    </row>
    <row r="12" spans="1:20" ht="35.1" customHeight="1" x14ac:dyDescent="0.25">
      <c r="A12" s="41" t="s">
        <v>66</v>
      </c>
      <c r="B12" s="41" t="s">
        <v>101</v>
      </c>
      <c r="C12" s="41" t="s">
        <v>58</v>
      </c>
      <c r="D12" s="41" t="s">
        <v>68</v>
      </c>
      <c r="E12" s="41" t="s">
        <v>102</v>
      </c>
      <c r="F12" s="60" t="s">
        <v>103</v>
      </c>
      <c r="G12" s="61">
        <v>4402000</v>
      </c>
      <c r="H12" s="59">
        <v>0</v>
      </c>
      <c r="I12" s="108">
        <f>+G12+H12</f>
        <v>4402000</v>
      </c>
      <c r="J12" s="62">
        <v>44104</v>
      </c>
      <c r="K12" s="63">
        <v>44104</v>
      </c>
      <c r="L12" s="35">
        <v>12</v>
      </c>
      <c r="M12" s="63">
        <v>44147</v>
      </c>
      <c r="N12" s="41" t="s">
        <v>104</v>
      </c>
      <c r="O12" s="42" t="s">
        <v>105</v>
      </c>
      <c r="P12" s="35">
        <v>26</v>
      </c>
      <c r="Q12" s="41" t="s">
        <v>73</v>
      </c>
      <c r="R12" s="35" t="s">
        <v>74</v>
      </c>
      <c r="S12" s="42" t="s">
        <v>106</v>
      </c>
      <c r="T12" s="19" t="s">
        <v>107</v>
      </c>
    </row>
    <row r="13" spans="1:20" ht="35.1" customHeight="1" x14ac:dyDescent="0.25">
      <c r="A13" s="38" t="s">
        <v>108</v>
      </c>
      <c r="B13" s="44">
        <v>57</v>
      </c>
      <c r="C13" s="44" t="s">
        <v>109</v>
      </c>
      <c r="D13" s="44" t="s">
        <v>110</v>
      </c>
      <c r="E13" s="38" t="s">
        <v>111</v>
      </c>
      <c r="F13" s="38" t="s">
        <v>112</v>
      </c>
      <c r="G13" s="64">
        <v>1155000</v>
      </c>
      <c r="H13" s="65"/>
      <c r="I13" s="108">
        <f t="shared" ref="I13:I56" si="1">+G13+H13</f>
        <v>1155000</v>
      </c>
      <c r="J13" s="66">
        <v>44022</v>
      </c>
      <c r="K13" s="67">
        <v>44022</v>
      </c>
      <c r="L13" s="45"/>
      <c r="M13" s="67" t="s">
        <v>113</v>
      </c>
      <c r="N13" s="38" t="s">
        <v>114</v>
      </c>
      <c r="O13" s="39" t="s">
        <v>115</v>
      </c>
      <c r="P13" s="68">
        <v>26</v>
      </c>
      <c r="Q13" s="38" t="s">
        <v>116</v>
      </c>
      <c r="R13" s="39" t="s">
        <v>117</v>
      </c>
      <c r="S13" s="39" t="s">
        <v>118</v>
      </c>
      <c r="T13" s="23"/>
    </row>
    <row r="14" spans="1:20" ht="35.1" customHeight="1" x14ac:dyDescent="0.25">
      <c r="A14" s="38" t="s">
        <v>108</v>
      </c>
      <c r="B14" s="44">
        <v>59</v>
      </c>
      <c r="C14" s="44" t="s">
        <v>109</v>
      </c>
      <c r="D14" s="44" t="s">
        <v>110</v>
      </c>
      <c r="E14" s="38" t="s">
        <v>119</v>
      </c>
      <c r="F14" s="38" t="s">
        <v>120</v>
      </c>
      <c r="G14" s="64">
        <v>23851830</v>
      </c>
      <c r="H14" s="65"/>
      <c r="I14" s="108">
        <f t="shared" si="1"/>
        <v>23851830</v>
      </c>
      <c r="J14" s="66" t="s">
        <v>121</v>
      </c>
      <c r="K14" s="67" t="s">
        <v>121</v>
      </c>
      <c r="L14" s="45"/>
      <c r="M14" s="67" t="s">
        <v>122</v>
      </c>
      <c r="N14" s="38" t="s">
        <v>123</v>
      </c>
      <c r="O14" s="39" t="s">
        <v>124</v>
      </c>
      <c r="P14" s="68">
        <v>26</v>
      </c>
      <c r="Q14" s="38" t="s">
        <v>116</v>
      </c>
      <c r="R14" s="39" t="s">
        <v>125</v>
      </c>
      <c r="S14" s="39" t="s">
        <v>126</v>
      </c>
      <c r="T14" s="18" t="s">
        <v>385</v>
      </c>
    </row>
    <row r="15" spans="1:20" ht="35.1" customHeight="1" x14ac:dyDescent="0.25">
      <c r="A15" s="38" t="s">
        <v>108</v>
      </c>
      <c r="B15" s="44" t="s">
        <v>127</v>
      </c>
      <c r="C15" s="44" t="s">
        <v>109</v>
      </c>
      <c r="D15" s="44" t="s">
        <v>110</v>
      </c>
      <c r="E15" s="38" t="s">
        <v>128</v>
      </c>
      <c r="F15" s="38" t="s">
        <v>129</v>
      </c>
      <c r="G15" s="64">
        <v>47500200</v>
      </c>
      <c r="H15" s="65"/>
      <c r="I15" s="108">
        <f t="shared" si="1"/>
        <v>47500200</v>
      </c>
      <c r="J15" s="66" t="s">
        <v>130</v>
      </c>
      <c r="K15" s="67" t="s">
        <v>130</v>
      </c>
      <c r="L15" s="38"/>
      <c r="M15" s="67" t="s">
        <v>131</v>
      </c>
      <c r="N15" s="38" t="s">
        <v>62</v>
      </c>
      <c r="O15" s="39" t="s">
        <v>132</v>
      </c>
      <c r="P15" s="68">
        <v>10</v>
      </c>
      <c r="Q15" s="38" t="s">
        <v>133</v>
      </c>
      <c r="R15" s="39"/>
      <c r="S15" s="39" t="s">
        <v>134</v>
      </c>
      <c r="T15" s="23" t="s">
        <v>155</v>
      </c>
    </row>
    <row r="16" spans="1:20" ht="35.1" customHeight="1" x14ac:dyDescent="0.25">
      <c r="A16" s="38" t="s">
        <v>108</v>
      </c>
      <c r="B16" s="44" t="s">
        <v>135</v>
      </c>
      <c r="C16" s="44" t="s">
        <v>109</v>
      </c>
      <c r="D16" s="44" t="s">
        <v>110</v>
      </c>
      <c r="E16" s="38" t="s">
        <v>136</v>
      </c>
      <c r="F16" s="38" t="s">
        <v>137</v>
      </c>
      <c r="G16" s="64">
        <v>2359100</v>
      </c>
      <c r="H16" s="65"/>
      <c r="I16" s="108">
        <f t="shared" si="1"/>
        <v>2359100</v>
      </c>
      <c r="J16" s="66" t="s">
        <v>138</v>
      </c>
      <c r="K16" s="67" t="s">
        <v>138</v>
      </c>
      <c r="L16" s="38"/>
      <c r="M16" s="67" t="s">
        <v>139</v>
      </c>
      <c r="N16" s="38" t="s">
        <v>62</v>
      </c>
      <c r="O16" s="39" t="s">
        <v>140</v>
      </c>
      <c r="P16" s="68">
        <v>10</v>
      </c>
      <c r="Q16" s="38" t="s">
        <v>133</v>
      </c>
      <c r="R16" s="39"/>
      <c r="S16" s="39" t="s">
        <v>141</v>
      </c>
      <c r="T16" s="23" t="s">
        <v>155</v>
      </c>
    </row>
    <row r="17" spans="1:20" ht="35.1" customHeight="1" x14ac:dyDescent="0.25">
      <c r="A17" s="38" t="s">
        <v>108</v>
      </c>
      <c r="B17" s="44">
        <v>60</v>
      </c>
      <c r="C17" s="44" t="s">
        <v>109</v>
      </c>
      <c r="D17" s="44" t="s">
        <v>110</v>
      </c>
      <c r="E17" s="38" t="s">
        <v>142</v>
      </c>
      <c r="F17" s="38" t="s">
        <v>143</v>
      </c>
      <c r="G17" s="64">
        <v>23488135</v>
      </c>
      <c r="H17" s="65"/>
      <c r="I17" s="108">
        <f t="shared" si="1"/>
        <v>23488135</v>
      </c>
      <c r="J17" s="66" t="s">
        <v>144</v>
      </c>
      <c r="K17" s="67" t="s">
        <v>144</v>
      </c>
      <c r="L17" s="38"/>
      <c r="M17" s="67" t="s">
        <v>122</v>
      </c>
      <c r="N17" s="38" t="s">
        <v>145</v>
      </c>
      <c r="O17" s="39" t="s">
        <v>146</v>
      </c>
      <c r="P17" s="68">
        <v>10</v>
      </c>
      <c r="Q17" s="38" t="s">
        <v>133</v>
      </c>
      <c r="R17" s="39" t="s">
        <v>147</v>
      </c>
      <c r="S17" s="39" t="s">
        <v>148</v>
      </c>
      <c r="T17" s="23" t="s">
        <v>149</v>
      </c>
    </row>
    <row r="18" spans="1:20" ht="35.1" customHeight="1" x14ac:dyDescent="0.25">
      <c r="A18" s="38" t="s">
        <v>108</v>
      </c>
      <c r="B18" s="44">
        <v>61</v>
      </c>
      <c r="C18" s="44" t="s">
        <v>109</v>
      </c>
      <c r="D18" s="44" t="s">
        <v>110</v>
      </c>
      <c r="E18" s="38" t="s">
        <v>150</v>
      </c>
      <c r="F18" s="38" t="s">
        <v>151</v>
      </c>
      <c r="G18" s="64">
        <v>7200000</v>
      </c>
      <c r="H18" s="65"/>
      <c r="I18" s="108">
        <f t="shared" si="1"/>
        <v>7200000</v>
      </c>
      <c r="J18" s="66" t="s">
        <v>144</v>
      </c>
      <c r="K18" s="67" t="s">
        <v>144</v>
      </c>
      <c r="L18" s="38"/>
      <c r="M18" s="67" t="s">
        <v>122</v>
      </c>
      <c r="N18" s="38" t="s">
        <v>145</v>
      </c>
      <c r="O18" s="39" t="s">
        <v>152</v>
      </c>
      <c r="P18" s="68">
        <v>10</v>
      </c>
      <c r="Q18" s="38" t="s">
        <v>133</v>
      </c>
      <c r="R18" s="39" t="s">
        <v>153</v>
      </c>
      <c r="S18" s="69" t="s">
        <v>148</v>
      </c>
      <c r="T18" s="23" t="s">
        <v>154</v>
      </c>
    </row>
    <row r="19" spans="1:20" ht="35.1" customHeight="1" x14ac:dyDescent="0.25">
      <c r="A19" s="35" t="s">
        <v>156</v>
      </c>
      <c r="B19" s="35" t="s">
        <v>157</v>
      </c>
      <c r="C19" s="41" t="s">
        <v>158</v>
      </c>
      <c r="D19" s="35" t="s">
        <v>159</v>
      </c>
      <c r="E19" s="41" t="s">
        <v>160</v>
      </c>
      <c r="F19" s="41" t="s">
        <v>161</v>
      </c>
      <c r="G19" s="65">
        <v>7334410</v>
      </c>
      <c r="H19" s="65">
        <v>0</v>
      </c>
      <c r="I19" s="108">
        <f t="shared" si="1"/>
        <v>7334410</v>
      </c>
      <c r="J19" s="62">
        <v>44106</v>
      </c>
      <c r="K19" s="63">
        <v>44106</v>
      </c>
      <c r="L19" s="38"/>
      <c r="M19" s="70"/>
      <c r="N19" s="38" t="s">
        <v>162</v>
      </c>
      <c r="O19" s="39" t="s">
        <v>163</v>
      </c>
      <c r="P19" s="38">
        <v>26</v>
      </c>
      <c r="Q19" s="38" t="s">
        <v>164</v>
      </c>
      <c r="R19" s="35">
        <v>56068</v>
      </c>
      <c r="S19" s="39" t="s">
        <v>165</v>
      </c>
      <c r="T19" s="22"/>
    </row>
    <row r="20" spans="1:20" ht="35.1" customHeight="1" x14ac:dyDescent="0.25">
      <c r="A20" s="35" t="s">
        <v>156</v>
      </c>
      <c r="B20" s="35" t="s">
        <v>166</v>
      </c>
      <c r="C20" s="41" t="s">
        <v>158</v>
      </c>
      <c r="D20" s="35" t="s">
        <v>159</v>
      </c>
      <c r="E20" s="41" t="s">
        <v>160</v>
      </c>
      <c r="F20" s="41" t="s">
        <v>167</v>
      </c>
      <c r="G20" s="65">
        <v>2610552</v>
      </c>
      <c r="H20" s="65">
        <v>0</v>
      </c>
      <c r="I20" s="108">
        <f t="shared" si="1"/>
        <v>2610552</v>
      </c>
      <c r="J20" s="62">
        <v>44112</v>
      </c>
      <c r="K20" s="63">
        <v>44112</v>
      </c>
      <c r="L20" s="38"/>
      <c r="M20" s="70"/>
      <c r="N20" s="38" t="s">
        <v>168</v>
      </c>
      <c r="O20" s="39" t="s">
        <v>163</v>
      </c>
      <c r="P20" s="38">
        <v>10</v>
      </c>
      <c r="Q20" s="38" t="s">
        <v>169</v>
      </c>
      <c r="R20" s="35">
        <v>56279</v>
      </c>
      <c r="S20" s="39" t="s">
        <v>170</v>
      </c>
      <c r="T20" s="23"/>
    </row>
    <row r="21" spans="1:20" ht="35.1" customHeight="1" x14ac:dyDescent="0.25">
      <c r="A21" s="35" t="s">
        <v>156</v>
      </c>
      <c r="B21" s="35" t="s">
        <v>171</v>
      </c>
      <c r="C21" s="41" t="s">
        <v>172</v>
      </c>
      <c r="D21" s="35" t="s">
        <v>159</v>
      </c>
      <c r="E21" s="41" t="s">
        <v>173</v>
      </c>
      <c r="F21" s="36" t="s">
        <v>174</v>
      </c>
      <c r="G21" s="65">
        <v>2854000</v>
      </c>
      <c r="H21" s="65">
        <v>0</v>
      </c>
      <c r="I21" s="108">
        <f t="shared" si="1"/>
        <v>2854000</v>
      </c>
      <c r="J21" s="62">
        <v>44130</v>
      </c>
      <c r="K21" s="63">
        <v>44132</v>
      </c>
      <c r="L21" s="38"/>
      <c r="M21" s="70"/>
      <c r="N21" s="38" t="s">
        <v>162</v>
      </c>
      <c r="O21" s="39" t="s">
        <v>175</v>
      </c>
      <c r="P21" s="38">
        <v>26</v>
      </c>
      <c r="Q21" s="38" t="s">
        <v>164</v>
      </c>
      <c r="R21" s="38" t="s">
        <v>176</v>
      </c>
      <c r="S21" s="31" t="s">
        <v>177</v>
      </c>
      <c r="T21" s="23"/>
    </row>
    <row r="22" spans="1:20" ht="35.1" customHeight="1" x14ac:dyDescent="0.25">
      <c r="A22" s="35" t="s">
        <v>156</v>
      </c>
      <c r="B22" s="35" t="s">
        <v>178</v>
      </c>
      <c r="C22" s="41" t="s">
        <v>158</v>
      </c>
      <c r="D22" s="35" t="s">
        <v>159</v>
      </c>
      <c r="E22" s="41" t="s">
        <v>160</v>
      </c>
      <c r="F22" s="41" t="s">
        <v>179</v>
      </c>
      <c r="G22" s="65">
        <v>1557472</v>
      </c>
      <c r="H22" s="65">
        <v>0</v>
      </c>
      <c r="I22" s="108">
        <f t="shared" si="1"/>
        <v>1557472</v>
      </c>
      <c r="J22" s="62">
        <v>44125</v>
      </c>
      <c r="K22" s="63">
        <v>44125</v>
      </c>
      <c r="L22" s="38"/>
      <c r="M22" s="70"/>
      <c r="N22" s="38" t="s">
        <v>180</v>
      </c>
      <c r="O22" s="39" t="s">
        <v>163</v>
      </c>
      <c r="P22" s="38">
        <v>10</v>
      </c>
      <c r="Q22" s="38" t="s">
        <v>169</v>
      </c>
      <c r="R22" s="35">
        <v>56882</v>
      </c>
      <c r="S22" s="39" t="s">
        <v>181</v>
      </c>
      <c r="T22" s="23"/>
    </row>
    <row r="23" spans="1:20" ht="35.1" customHeight="1" x14ac:dyDescent="0.25">
      <c r="A23" s="35" t="s">
        <v>156</v>
      </c>
      <c r="B23" s="35" t="s">
        <v>182</v>
      </c>
      <c r="C23" s="41" t="s">
        <v>158</v>
      </c>
      <c r="D23" s="35" t="s">
        <v>159</v>
      </c>
      <c r="E23" s="41" t="s">
        <v>183</v>
      </c>
      <c r="F23" s="41" t="s">
        <v>184</v>
      </c>
      <c r="G23" s="65">
        <v>1818600</v>
      </c>
      <c r="H23" s="65">
        <v>0</v>
      </c>
      <c r="I23" s="108">
        <f t="shared" si="1"/>
        <v>1818600</v>
      </c>
      <c r="J23" s="62">
        <v>44125</v>
      </c>
      <c r="K23" s="63">
        <v>44125</v>
      </c>
      <c r="L23" s="38"/>
      <c r="M23" s="70"/>
      <c r="N23" s="38" t="s">
        <v>185</v>
      </c>
      <c r="O23" s="39" t="s">
        <v>186</v>
      </c>
      <c r="P23" s="38">
        <v>10</v>
      </c>
      <c r="Q23" s="38" t="s">
        <v>169</v>
      </c>
      <c r="R23" s="35">
        <v>56883</v>
      </c>
      <c r="S23" s="39" t="s">
        <v>187</v>
      </c>
      <c r="T23" s="23"/>
    </row>
    <row r="24" spans="1:20" ht="35.1" customHeight="1" x14ac:dyDescent="0.25">
      <c r="A24" s="35" t="s">
        <v>188</v>
      </c>
      <c r="B24" s="35" t="s">
        <v>189</v>
      </c>
      <c r="C24" s="35" t="s">
        <v>82</v>
      </c>
      <c r="D24" s="41" t="s">
        <v>190</v>
      </c>
      <c r="E24" s="41" t="s">
        <v>191</v>
      </c>
      <c r="F24" s="41" t="s">
        <v>192</v>
      </c>
      <c r="G24" s="59">
        <v>420139</v>
      </c>
      <c r="H24" s="59">
        <v>0</v>
      </c>
      <c r="I24" s="108">
        <f t="shared" si="1"/>
        <v>420139</v>
      </c>
      <c r="J24" s="62">
        <v>44126</v>
      </c>
      <c r="K24" s="63">
        <v>44132</v>
      </c>
      <c r="L24" s="35"/>
      <c r="M24" s="63">
        <v>44176</v>
      </c>
      <c r="N24" s="41" t="s">
        <v>193</v>
      </c>
      <c r="O24" s="42" t="s">
        <v>194</v>
      </c>
      <c r="P24" s="35">
        <v>10</v>
      </c>
      <c r="Q24" s="35" t="s">
        <v>133</v>
      </c>
      <c r="R24" s="41" t="s">
        <v>195</v>
      </c>
      <c r="S24" s="42" t="s">
        <v>196</v>
      </c>
      <c r="T24" s="19" t="s">
        <v>197</v>
      </c>
    </row>
    <row r="25" spans="1:20" ht="35.1" customHeight="1" x14ac:dyDescent="0.25">
      <c r="A25" s="35" t="s">
        <v>188</v>
      </c>
      <c r="B25" s="35" t="s">
        <v>198</v>
      </c>
      <c r="C25" s="35" t="s">
        <v>82</v>
      </c>
      <c r="D25" s="35" t="s">
        <v>199</v>
      </c>
      <c r="E25" s="41" t="s">
        <v>200</v>
      </c>
      <c r="F25" s="41" t="s">
        <v>201</v>
      </c>
      <c r="G25" s="59">
        <v>3633000</v>
      </c>
      <c r="H25" s="59">
        <v>0</v>
      </c>
      <c r="I25" s="108">
        <f t="shared" si="1"/>
        <v>3633000</v>
      </c>
      <c r="J25" s="62">
        <v>44126</v>
      </c>
      <c r="K25" s="63">
        <v>44134</v>
      </c>
      <c r="L25" s="35"/>
      <c r="M25" s="63">
        <v>44148</v>
      </c>
      <c r="N25" s="41" t="s">
        <v>202</v>
      </c>
      <c r="O25" s="42" t="s">
        <v>203</v>
      </c>
      <c r="P25" s="35">
        <v>26</v>
      </c>
      <c r="Q25" s="35" t="s">
        <v>204</v>
      </c>
      <c r="R25" s="41" t="s">
        <v>205</v>
      </c>
      <c r="S25" s="42" t="s">
        <v>206</v>
      </c>
      <c r="T25" s="19" t="s">
        <v>197</v>
      </c>
    </row>
    <row r="26" spans="1:20" ht="35.1" customHeight="1" x14ac:dyDescent="0.25">
      <c r="A26" s="71" t="s">
        <v>398</v>
      </c>
      <c r="B26" s="38" t="s">
        <v>399</v>
      </c>
      <c r="C26" s="46" t="s">
        <v>82</v>
      </c>
      <c r="D26" s="46" t="s">
        <v>199</v>
      </c>
      <c r="E26" s="47" t="s">
        <v>200</v>
      </c>
      <c r="F26" s="46" t="s">
        <v>400</v>
      </c>
      <c r="G26" s="72">
        <v>3729000</v>
      </c>
      <c r="H26" s="38">
        <v>0</v>
      </c>
      <c r="I26" s="109">
        <v>3729000</v>
      </c>
      <c r="J26" s="73">
        <v>44133</v>
      </c>
      <c r="K26" s="73">
        <v>44134</v>
      </c>
      <c r="L26" s="38">
        <v>0</v>
      </c>
      <c r="M26" s="45">
        <v>44196</v>
      </c>
      <c r="N26" s="36" t="s">
        <v>401</v>
      </c>
      <c r="O26" s="31" t="s">
        <v>203</v>
      </c>
      <c r="P26" s="38">
        <v>26</v>
      </c>
      <c r="Q26" s="38" t="s">
        <v>204</v>
      </c>
      <c r="R26" s="74" t="s">
        <v>402</v>
      </c>
      <c r="S26" s="75" t="s">
        <v>403</v>
      </c>
      <c r="T26" s="76"/>
    </row>
    <row r="27" spans="1:20" ht="35.1" customHeight="1" x14ac:dyDescent="0.25">
      <c r="A27" s="35" t="s">
        <v>207</v>
      </c>
      <c r="B27" s="48" t="s">
        <v>208</v>
      </c>
      <c r="C27" s="36" t="s">
        <v>82</v>
      </c>
      <c r="D27" s="36" t="s">
        <v>190</v>
      </c>
      <c r="E27" s="48" t="s">
        <v>209</v>
      </c>
      <c r="F27" s="48" t="s">
        <v>210</v>
      </c>
      <c r="G27" s="77">
        <v>2485000</v>
      </c>
      <c r="H27" s="59">
        <v>785000</v>
      </c>
      <c r="I27" s="108">
        <f t="shared" si="1"/>
        <v>3270000</v>
      </c>
      <c r="J27" s="111">
        <v>44096</v>
      </c>
      <c r="K27" s="78">
        <v>44096</v>
      </c>
      <c r="L27" s="35"/>
      <c r="M27" s="78">
        <v>44196</v>
      </c>
      <c r="N27" s="36" t="s">
        <v>211</v>
      </c>
      <c r="O27" s="37" t="s">
        <v>212</v>
      </c>
      <c r="P27" s="36">
        <v>26</v>
      </c>
      <c r="Q27" s="35" t="s">
        <v>213</v>
      </c>
      <c r="R27" s="48" t="s">
        <v>208</v>
      </c>
      <c r="S27" s="39" t="s">
        <v>214</v>
      </c>
      <c r="T27" s="23" t="s">
        <v>215</v>
      </c>
    </row>
    <row r="28" spans="1:20" ht="35.1" customHeight="1" x14ac:dyDescent="0.25">
      <c r="A28" s="35" t="s">
        <v>207</v>
      </c>
      <c r="B28" s="48" t="s">
        <v>216</v>
      </c>
      <c r="C28" s="36" t="s">
        <v>82</v>
      </c>
      <c r="D28" s="36" t="s">
        <v>190</v>
      </c>
      <c r="E28" s="44" t="s">
        <v>217</v>
      </c>
      <c r="F28" s="48" t="s">
        <v>218</v>
      </c>
      <c r="G28" s="77">
        <v>941800</v>
      </c>
      <c r="H28" s="59"/>
      <c r="I28" s="108">
        <f t="shared" si="1"/>
        <v>941800</v>
      </c>
      <c r="J28" s="66">
        <v>44113</v>
      </c>
      <c r="K28" s="67">
        <v>44113</v>
      </c>
      <c r="L28" s="35"/>
      <c r="M28" s="78">
        <v>44196</v>
      </c>
      <c r="N28" s="36" t="s">
        <v>219</v>
      </c>
      <c r="O28" s="37" t="s">
        <v>220</v>
      </c>
      <c r="P28" s="36">
        <v>10</v>
      </c>
      <c r="Q28" s="35" t="s">
        <v>221</v>
      </c>
      <c r="R28" s="48" t="s">
        <v>216</v>
      </c>
      <c r="S28" s="39" t="s">
        <v>222</v>
      </c>
      <c r="T28" s="23" t="s">
        <v>223</v>
      </c>
    </row>
    <row r="29" spans="1:20" ht="35.1" customHeight="1" x14ac:dyDescent="0.25">
      <c r="A29" s="35" t="s">
        <v>224</v>
      </c>
      <c r="B29" s="44" t="s">
        <v>225</v>
      </c>
      <c r="C29" s="41" t="s">
        <v>82</v>
      </c>
      <c r="D29" s="41" t="s">
        <v>199</v>
      </c>
      <c r="E29" s="44" t="s">
        <v>226</v>
      </c>
      <c r="F29" s="79" t="s">
        <v>227</v>
      </c>
      <c r="G29" s="80">
        <v>2806300</v>
      </c>
      <c r="H29" s="59"/>
      <c r="I29" s="108">
        <f t="shared" si="1"/>
        <v>2806300</v>
      </c>
      <c r="J29" s="66">
        <v>44134</v>
      </c>
      <c r="K29" s="67">
        <v>44092</v>
      </c>
      <c r="L29" s="35"/>
      <c r="M29" s="81">
        <v>44155</v>
      </c>
      <c r="N29" s="41" t="s">
        <v>228</v>
      </c>
      <c r="O29" s="49" t="s">
        <v>229</v>
      </c>
      <c r="P29" s="41">
        <v>26</v>
      </c>
      <c r="Q29" s="35" t="s">
        <v>204</v>
      </c>
      <c r="R29" s="40" t="s">
        <v>230</v>
      </c>
      <c r="S29" s="39" t="s">
        <v>231</v>
      </c>
      <c r="T29" s="82"/>
    </row>
    <row r="30" spans="1:20" ht="35.1" customHeight="1" x14ac:dyDescent="0.25">
      <c r="A30" s="35" t="s">
        <v>224</v>
      </c>
      <c r="B30" s="35" t="s">
        <v>232</v>
      </c>
      <c r="C30" s="41" t="s">
        <v>82</v>
      </c>
      <c r="D30" s="41" t="s">
        <v>199</v>
      </c>
      <c r="E30" s="44" t="s">
        <v>233</v>
      </c>
      <c r="F30" s="79" t="s">
        <v>234</v>
      </c>
      <c r="G30" s="59">
        <v>2998844</v>
      </c>
      <c r="H30" s="59"/>
      <c r="I30" s="108">
        <f t="shared" si="1"/>
        <v>2998844</v>
      </c>
      <c r="J30" s="66">
        <v>44133</v>
      </c>
      <c r="K30" s="70">
        <v>44133</v>
      </c>
      <c r="L30" s="35"/>
      <c r="M30" s="81">
        <v>44155</v>
      </c>
      <c r="N30" s="41" t="s">
        <v>235</v>
      </c>
      <c r="O30" s="49" t="s">
        <v>236</v>
      </c>
      <c r="P30" s="41">
        <v>10</v>
      </c>
      <c r="Q30" s="35" t="s">
        <v>133</v>
      </c>
      <c r="R30" s="40"/>
      <c r="S30" s="49" t="s">
        <v>237</v>
      </c>
      <c r="T30" s="83"/>
    </row>
    <row r="31" spans="1:20" ht="35.1" customHeight="1" x14ac:dyDescent="0.25">
      <c r="A31" s="41" t="s">
        <v>238</v>
      </c>
      <c r="B31" s="44">
        <v>9</v>
      </c>
      <c r="C31" s="41" t="s">
        <v>82</v>
      </c>
      <c r="D31" s="41" t="s">
        <v>190</v>
      </c>
      <c r="E31" s="41" t="s">
        <v>239</v>
      </c>
      <c r="F31" s="38" t="s">
        <v>240</v>
      </c>
      <c r="G31" s="61">
        <v>2295839</v>
      </c>
      <c r="H31" s="65">
        <v>0</v>
      </c>
      <c r="I31" s="108">
        <f t="shared" si="1"/>
        <v>2295839</v>
      </c>
      <c r="J31" s="45">
        <v>44007</v>
      </c>
      <c r="K31" s="81">
        <v>44019</v>
      </c>
      <c r="L31" s="38" t="s">
        <v>241</v>
      </c>
      <c r="M31" s="81">
        <v>44196</v>
      </c>
      <c r="N31" s="41" t="s">
        <v>242</v>
      </c>
      <c r="O31" s="42" t="s">
        <v>243</v>
      </c>
      <c r="P31" s="38">
        <v>26</v>
      </c>
      <c r="Q31" s="38" t="s">
        <v>244</v>
      </c>
      <c r="R31" s="38" t="s">
        <v>245</v>
      </c>
      <c r="S31" s="39" t="s">
        <v>246</v>
      </c>
      <c r="T31" s="23"/>
    </row>
    <row r="32" spans="1:20" ht="35.1" customHeight="1" x14ac:dyDescent="0.25">
      <c r="A32" s="41" t="s">
        <v>238</v>
      </c>
      <c r="B32" s="44">
        <v>10</v>
      </c>
      <c r="C32" s="41" t="s">
        <v>82</v>
      </c>
      <c r="D32" s="41" t="s">
        <v>190</v>
      </c>
      <c r="E32" s="41" t="s">
        <v>247</v>
      </c>
      <c r="F32" s="38" t="s">
        <v>248</v>
      </c>
      <c r="G32" s="61">
        <v>5000000</v>
      </c>
      <c r="H32" s="65">
        <v>0</v>
      </c>
      <c r="I32" s="108">
        <f t="shared" si="1"/>
        <v>5000000</v>
      </c>
      <c r="J32" s="45">
        <v>44018</v>
      </c>
      <c r="K32" s="81">
        <v>44027</v>
      </c>
      <c r="L32" s="38" t="s">
        <v>241</v>
      </c>
      <c r="M32" s="81">
        <v>44196</v>
      </c>
      <c r="N32" s="41" t="s">
        <v>249</v>
      </c>
      <c r="O32" s="42" t="s">
        <v>250</v>
      </c>
      <c r="P32" s="36">
        <v>10</v>
      </c>
      <c r="Q32" s="38" t="s">
        <v>244</v>
      </c>
      <c r="R32" s="38" t="s">
        <v>251</v>
      </c>
      <c r="S32" s="39" t="s">
        <v>252</v>
      </c>
      <c r="T32" s="23"/>
    </row>
    <row r="33" spans="1:20" ht="35.1" customHeight="1" x14ac:dyDescent="0.25">
      <c r="A33" s="41" t="s">
        <v>238</v>
      </c>
      <c r="B33" s="44">
        <v>12</v>
      </c>
      <c r="C33" s="41" t="s">
        <v>82</v>
      </c>
      <c r="D33" s="41" t="s">
        <v>253</v>
      </c>
      <c r="E33" s="41" t="s">
        <v>254</v>
      </c>
      <c r="F33" s="38" t="s">
        <v>255</v>
      </c>
      <c r="G33" s="61">
        <v>2276000</v>
      </c>
      <c r="H33" s="65">
        <v>0</v>
      </c>
      <c r="I33" s="108">
        <f t="shared" si="1"/>
        <v>2276000</v>
      </c>
      <c r="J33" s="45">
        <v>44020</v>
      </c>
      <c r="K33" s="81">
        <v>44029</v>
      </c>
      <c r="L33" s="38" t="s">
        <v>241</v>
      </c>
      <c r="M33" s="81">
        <v>44196</v>
      </c>
      <c r="N33" s="41" t="s">
        <v>249</v>
      </c>
      <c r="O33" s="42" t="s">
        <v>256</v>
      </c>
      <c r="P33" s="38">
        <v>10</v>
      </c>
      <c r="Q33" s="38" t="s">
        <v>244</v>
      </c>
      <c r="R33" s="38" t="s">
        <v>257</v>
      </c>
      <c r="S33" s="39" t="s">
        <v>258</v>
      </c>
      <c r="T33" s="23"/>
    </row>
    <row r="34" spans="1:20" ht="35.1" customHeight="1" x14ac:dyDescent="0.25">
      <c r="A34" s="41" t="s">
        <v>238</v>
      </c>
      <c r="B34" s="44">
        <v>13</v>
      </c>
      <c r="C34" s="41" t="s">
        <v>82</v>
      </c>
      <c r="D34" s="41" t="s">
        <v>259</v>
      </c>
      <c r="E34" s="41" t="s">
        <v>260</v>
      </c>
      <c r="F34" s="60" t="s">
        <v>261</v>
      </c>
      <c r="G34" s="61">
        <v>6870000</v>
      </c>
      <c r="H34" s="65">
        <v>0</v>
      </c>
      <c r="I34" s="108">
        <f t="shared" si="1"/>
        <v>6870000</v>
      </c>
      <c r="J34" s="84">
        <v>44008</v>
      </c>
      <c r="K34" s="81">
        <v>44008</v>
      </c>
      <c r="L34" s="38" t="s">
        <v>241</v>
      </c>
      <c r="M34" s="70"/>
      <c r="N34" s="41" t="s">
        <v>262</v>
      </c>
      <c r="O34" s="70"/>
      <c r="P34" s="38">
        <v>10</v>
      </c>
      <c r="Q34" s="38" t="s">
        <v>244</v>
      </c>
      <c r="R34" s="38" t="s">
        <v>263</v>
      </c>
      <c r="S34" s="31" t="s">
        <v>264</v>
      </c>
      <c r="T34" s="23"/>
    </row>
    <row r="35" spans="1:20" ht="35.1" customHeight="1" x14ac:dyDescent="0.25">
      <c r="A35" s="41" t="s">
        <v>238</v>
      </c>
      <c r="B35" s="38">
        <v>14</v>
      </c>
      <c r="C35" s="41" t="s">
        <v>82</v>
      </c>
      <c r="D35" s="38" t="s">
        <v>259</v>
      </c>
      <c r="E35" s="38" t="s">
        <v>265</v>
      </c>
      <c r="F35" s="36" t="s">
        <v>266</v>
      </c>
      <c r="G35" s="65">
        <v>11734500</v>
      </c>
      <c r="H35" s="65">
        <v>0</v>
      </c>
      <c r="I35" s="108">
        <f t="shared" si="1"/>
        <v>11734500</v>
      </c>
      <c r="J35" s="45">
        <v>44008</v>
      </c>
      <c r="K35" s="70">
        <v>44008</v>
      </c>
      <c r="L35" s="38" t="s">
        <v>241</v>
      </c>
      <c r="M35" s="70"/>
      <c r="N35" s="38" t="s">
        <v>249</v>
      </c>
      <c r="O35" s="38"/>
      <c r="P35" s="38">
        <v>10</v>
      </c>
      <c r="Q35" s="38" t="s">
        <v>244</v>
      </c>
      <c r="R35" s="38" t="s">
        <v>267</v>
      </c>
      <c r="S35" s="39" t="s">
        <v>268</v>
      </c>
      <c r="T35" s="23"/>
    </row>
    <row r="36" spans="1:20" ht="35.1" customHeight="1" x14ac:dyDescent="0.25">
      <c r="A36" s="41" t="s">
        <v>238</v>
      </c>
      <c r="B36" s="38">
        <v>15</v>
      </c>
      <c r="C36" s="41" t="s">
        <v>82</v>
      </c>
      <c r="D36" s="38" t="s">
        <v>259</v>
      </c>
      <c r="E36" s="38" t="s">
        <v>247</v>
      </c>
      <c r="F36" s="38" t="s">
        <v>269</v>
      </c>
      <c r="G36" s="65">
        <v>4200000</v>
      </c>
      <c r="H36" s="65">
        <v>0</v>
      </c>
      <c r="I36" s="108">
        <f t="shared" si="1"/>
        <v>4200000</v>
      </c>
      <c r="J36" s="45">
        <v>44036</v>
      </c>
      <c r="K36" s="70">
        <v>44040</v>
      </c>
      <c r="L36" s="38" t="s">
        <v>241</v>
      </c>
      <c r="M36" s="70">
        <v>44196</v>
      </c>
      <c r="N36" s="38" t="s">
        <v>270</v>
      </c>
      <c r="O36" s="39" t="s">
        <v>250</v>
      </c>
      <c r="P36" s="38">
        <v>10</v>
      </c>
      <c r="Q36" s="38" t="s">
        <v>244</v>
      </c>
      <c r="R36" s="38" t="s">
        <v>271</v>
      </c>
      <c r="S36" s="39" t="s">
        <v>272</v>
      </c>
      <c r="T36" s="23"/>
    </row>
    <row r="37" spans="1:20" ht="35.1" customHeight="1" x14ac:dyDescent="0.25">
      <c r="A37" s="41" t="s">
        <v>238</v>
      </c>
      <c r="B37" s="38">
        <v>16</v>
      </c>
      <c r="C37" s="41" t="s">
        <v>82</v>
      </c>
      <c r="D37" s="38" t="s">
        <v>259</v>
      </c>
      <c r="E37" s="38" t="s">
        <v>273</v>
      </c>
      <c r="F37" s="36" t="s">
        <v>274</v>
      </c>
      <c r="G37" s="65">
        <v>20432140</v>
      </c>
      <c r="H37" s="65">
        <v>0</v>
      </c>
      <c r="I37" s="108">
        <f t="shared" si="1"/>
        <v>20432140</v>
      </c>
      <c r="J37" s="45">
        <v>44007</v>
      </c>
      <c r="K37" s="70">
        <v>44007</v>
      </c>
      <c r="L37" s="38" t="s">
        <v>241</v>
      </c>
      <c r="M37" s="70"/>
      <c r="N37" s="38" t="s">
        <v>249</v>
      </c>
      <c r="O37" s="38" t="s">
        <v>420</v>
      </c>
      <c r="P37" s="38">
        <v>10</v>
      </c>
      <c r="Q37" s="38" t="s">
        <v>244</v>
      </c>
      <c r="R37" s="38" t="s">
        <v>275</v>
      </c>
      <c r="S37" s="39" t="s">
        <v>276</v>
      </c>
      <c r="T37" s="23"/>
    </row>
    <row r="38" spans="1:20" ht="35.1" customHeight="1" x14ac:dyDescent="0.25">
      <c r="A38" s="41" t="s">
        <v>238</v>
      </c>
      <c r="B38" s="38">
        <v>17</v>
      </c>
      <c r="C38" s="38" t="s">
        <v>82</v>
      </c>
      <c r="D38" s="38" t="s">
        <v>253</v>
      </c>
      <c r="E38" s="38" t="s">
        <v>277</v>
      </c>
      <c r="F38" s="38" t="s">
        <v>278</v>
      </c>
      <c r="G38" s="65">
        <v>19808428</v>
      </c>
      <c r="H38" s="65">
        <v>0</v>
      </c>
      <c r="I38" s="108">
        <f t="shared" si="1"/>
        <v>19808428</v>
      </c>
      <c r="J38" s="45">
        <v>44039</v>
      </c>
      <c r="K38" s="70">
        <v>44040</v>
      </c>
      <c r="L38" s="38" t="s">
        <v>241</v>
      </c>
      <c r="M38" s="70">
        <v>44196</v>
      </c>
      <c r="N38" s="38" t="s">
        <v>279</v>
      </c>
      <c r="O38" s="50" t="s">
        <v>280</v>
      </c>
      <c r="P38" s="38">
        <v>10</v>
      </c>
      <c r="Q38" s="38" t="s">
        <v>244</v>
      </c>
      <c r="R38" s="38" t="s">
        <v>281</v>
      </c>
      <c r="S38" s="39" t="s">
        <v>282</v>
      </c>
      <c r="T38" s="23"/>
    </row>
    <row r="39" spans="1:20" ht="35.1" customHeight="1" x14ac:dyDescent="0.25">
      <c r="A39" s="41" t="s">
        <v>238</v>
      </c>
      <c r="B39" s="38">
        <v>18</v>
      </c>
      <c r="C39" s="38" t="s">
        <v>82</v>
      </c>
      <c r="D39" s="38" t="s">
        <v>199</v>
      </c>
      <c r="E39" s="44" t="s">
        <v>283</v>
      </c>
      <c r="F39" s="38" t="s">
        <v>284</v>
      </c>
      <c r="G39" s="65">
        <v>1693143</v>
      </c>
      <c r="H39" s="65">
        <v>0</v>
      </c>
      <c r="I39" s="108">
        <f t="shared" si="1"/>
        <v>1693143</v>
      </c>
      <c r="J39" s="45">
        <v>44131</v>
      </c>
      <c r="K39" s="70">
        <v>44132</v>
      </c>
      <c r="L39" s="38" t="s">
        <v>241</v>
      </c>
      <c r="M39" s="70">
        <v>44196</v>
      </c>
      <c r="N39" s="38" t="s">
        <v>285</v>
      </c>
      <c r="O39" s="50" t="s">
        <v>286</v>
      </c>
      <c r="P39" s="38">
        <v>26</v>
      </c>
      <c r="Q39" s="38" t="s">
        <v>244</v>
      </c>
      <c r="R39" s="38" t="s">
        <v>287</v>
      </c>
      <c r="S39" s="39" t="s">
        <v>288</v>
      </c>
      <c r="T39" s="23"/>
    </row>
    <row r="40" spans="1:20" ht="35.1" customHeight="1" x14ac:dyDescent="0.25">
      <c r="A40" s="85" t="s">
        <v>404</v>
      </c>
      <c r="B40" s="41" t="s">
        <v>405</v>
      </c>
      <c r="C40" s="41" t="s">
        <v>82</v>
      </c>
      <c r="D40" s="41" t="s">
        <v>406</v>
      </c>
      <c r="E40" s="41" t="s">
        <v>233</v>
      </c>
      <c r="F40" s="41" t="s">
        <v>407</v>
      </c>
      <c r="G40" s="86">
        <v>12352286</v>
      </c>
      <c r="H40" s="86">
        <v>0</v>
      </c>
      <c r="I40" s="110">
        <f>+H40+G40</f>
        <v>12352286</v>
      </c>
      <c r="J40" s="87">
        <v>44134</v>
      </c>
      <c r="K40" s="87">
        <f>+J40</f>
        <v>44134</v>
      </c>
      <c r="L40" s="41" t="s">
        <v>74</v>
      </c>
      <c r="M40" s="87">
        <f>+K40+60</f>
        <v>44194</v>
      </c>
      <c r="N40" s="41" t="s">
        <v>408</v>
      </c>
      <c r="O40" s="88" t="s">
        <v>163</v>
      </c>
      <c r="P40" s="41">
        <v>10</v>
      </c>
      <c r="Q40" s="89" t="s">
        <v>244</v>
      </c>
      <c r="R40" s="41" t="s">
        <v>409</v>
      </c>
      <c r="S40" s="88" t="s">
        <v>410</v>
      </c>
      <c r="T40" s="90" t="s">
        <v>411</v>
      </c>
    </row>
    <row r="41" spans="1:20" ht="35.1" customHeight="1" x14ac:dyDescent="0.25">
      <c r="A41" s="115" t="s">
        <v>404</v>
      </c>
      <c r="B41" s="41">
        <v>6</v>
      </c>
      <c r="C41" s="41" t="s">
        <v>82</v>
      </c>
      <c r="D41" s="41" t="s">
        <v>406</v>
      </c>
      <c r="E41" s="41" t="s">
        <v>416</v>
      </c>
      <c r="F41" s="41" t="s">
        <v>417</v>
      </c>
      <c r="G41" s="86">
        <v>14567150</v>
      </c>
      <c r="H41" s="86">
        <v>2372500</v>
      </c>
      <c r="I41" s="110">
        <f>G41+H41</f>
        <v>16939650</v>
      </c>
      <c r="J41" s="87">
        <v>43954</v>
      </c>
      <c r="K41" s="87">
        <v>43954</v>
      </c>
      <c r="L41" s="41" t="s">
        <v>418</v>
      </c>
      <c r="M41" s="87">
        <v>44162</v>
      </c>
      <c r="N41" s="41" t="s">
        <v>326</v>
      </c>
      <c r="O41" s="114" t="s">
        <v>357</v>
      </c>
      <c r="P41" s="41">
        <v>26</v>
      </c>
      <c r="Q41" s="41" t="s">
        <v>164</v>
      </c>
      <c r="R41" s="116" t="s">
        <v>422</v>
      </c>
      <c r="S41" s="26" t="s">
        <v>421</v>
      </c>
      <c r="T41" s="91"/>
    </row>
    <row r="42" spans="1:20" ht="35.1" customHeight="1" x14ac:dyDescent="0.25">
      <c r="A42" s="38" t="s">
        <v>389</v>
      </c>
      <c r="B42" s="38" t="s">
        <v>289</v>
      </c>
      <c r="C42" s="38" t="s">
        <v>290</v>
      </c>
      <c r="D42" s="38" t="s">
        <v>291</v>
      </c>
      <c r="E42" s="38" t="s">
        <v>292</v>
      </c>
      <c r="F42" s="38" t="s">
        <v>293</v>
      </c>
      <c r="G42" s="65">
        <v>1933650</v>
      </c>
      <c r="H42" s="65">
        <v>0</v>
      </c>
      <c r="I42" s="108">
        <f t="shared" si="1"/>
        <v>1933650</v>
      </c>
      <c r="J42" s="45">
        <v>44119</v>
      </c>
      <c r="K42" s="70">
        <v>44119</v>
      </c>
      <c r="L42" s="38" t="s">
        <v>241</v>
      </c>
      <c r="M42" s="70">
        <v>44242</v>
      </c>
      <c r="N42" s="44" t="s">
        <v>294</v>
      </c>
      <c r="O42" s="39" t="s">
        <v>295</v>
      </c>
      <c r="P42" s="38">
        <v>10</v>
      </c>
      <c r="Q42" s="38" t="s">
        <v>296</v>
      </c>
      <c r="R42" s="38" t="s">
        <v>297</v>
      </c>
      <c r="S42" s="39" t="s">
        <v>298</v>
      </c>
      <c r="T42" s="23"/>
    </row>
    <row r="43" spans="1:20" ht="35.1" customHeight="1" x14ac:dyDescent="0.25">
      <c r="A43" s="38" t="s">
        <v>389</v>
      </c>
      <c r="B43" s="38" t="s">
        <v>299</v>
      </c>
      <c r="C43" s="38" t="s">
        <v>290</v>
      </c>
      <c r="D43" s="38" t="s">
        <v>300</v>
      </c>
      <c r="E43" s="38" t="s">
        <v>301</v>
      </c>
      <c r="F43" s="38" t="s">
        <v>302</v>
      </c>
      <c r="G43" s="65">
        <v>2035000</v>
      </c>
      <c r="H43" s="65">
        <v>0</v>
      </c>
      <c r="I43" s="108">
        <f t="shared" si="1"/>
        <v>2035000</v>
      </c>
      <c r="J43" s="45">
        <v>44134</v>
      </c>
      <c r="K43" s="70">
        <v>44134</v>
      </c>
      <c r="L43" s="38" t="s">
        <v>241</v>
      </c>
      <c r="M43" s="70">
        <v>44134</v>
      </c>
      <c r="N43" s="44" t="s">
        <v>303</v>
      </c>
      <c r="O43" s="39" t="s">
        <v>304</v>
      </c>
      <c r="P43" s="38">
        <v>10</v>
      </c>
      <c r="Q43" s="38" t="s">
        <v>296</v>
      </c>
      <c r="R43" s="38" t="s">
        <v>305</v>
      </c>
      <c r="S43" s="39" t="s">
        <v>306</v>
      </c>
      <c r="T43" s="23"/>
    </row>
    <row r="44" spans="1:20" ht="35.1" customHeight="1" x14ac:dyDescent="0.25">
      <c r="A44" s="38" t="s">
        <v>307</v>
      </c>
      <c r="B44" s="92" t="s">
        <v>390</v>
      </c>
      <c r="C44" s="38" t="s">
        <v>82</v>
      </c>
      <c r="D44" s="38" t="s">
        <v>199</v>
      </c>
      <c r="E44" s="35" t="s">
        <v>308</v>
      </c>
      <c r="F44" s="38" t="s">
        <v>309</v>
      </c>
      <c r="G44" s="93">
        <v>230399</v>
      </c>
      <c r="H44" s="56">
        <v>0</v>
      </c>
      <c r="I44" s="108">
        <f t="shared" si="1"/>
        <v>230399</v>
      </c>
      <c r="J44" s="66">
        <v>44126</v>
      </c>
      <c r="K44" s="67">
        <v>44127</v>
      </c>
      <c r="L44" s="38"/>
      <c r="M44" s="67">
        <v>44146</v>
      </c>
      <c r="N44" s="35" t="s">
        <v>310</v>
      </c>
      <c r="O44" s="35" t="s">
        <v>311</v>
      </c>
      <c r="P44" s="35">
        <v>10</v>
      </c>
      <c r="Q44" s="35" t="s">
        <v>133</v>
      </c>
      <c r="R44" s="49" t="s">
        <v>312</v>
      </c>
      <c r="S44" s="49" t="s">
        <v>313</v>
      </c>
      <c r="T44" s="23"/>
    </row>
    <row r="45" spans="1:20" ht="35.1" customHeight="1" x14ac:dyDescent="0.25">
      <c r="A45" s="36" t="s">
        <v>314</v>
      </c>
      <c r="B45" s="35" t="s">
        <v>315</v>
      </c>
      <c r="C45" s="43" t="s">
        <v>316</v>
      </c>
      <c r="D45" s="43" t="s">
        <v>199</v>
      </c>
      <c r="E45" s="43" t="s">
        <v>317</v>
      </c>
      <c r="F45" s="36" t="s">
        <v>318</v>
      </c>
      <c r="G45" s="94">
        <v>2776500</v>
      </c>
      <c r="H45" s="59"/>
      <c r="I45" s="108">
        <f t="shared" si="1"/>
        <v>2776500</v>
      </c>
      <c r="J45" s="95">
        <v>44133</v>
      </c>
      <c r="K45" s="96">
        <v>44133</v>
      </c>
      <c r="L45" s="35"/>
      <c r="M45" s="96">
        <v>44165</v>
      </c>
      <c r="N45" s="36" t="s">
        <v>319</v>
      </c>
      <c r="O45" s="37" t="s">
        <v>203</v>
      </c>
      <c r="P45" s="36">
        <v>26</v>
      </c>
      <c r="Q45" s="41" t="s">
        <v>73</v>
      </c>
      <c r="R45" s="97" t="s">
        <v>320</v>
      </c>
      <c r="S45" s="98" t="s">
        <v>321</v>
      </c>
      <c r="T45" s="23"/>
    </row>
    <row r="46" spans="1:20" ht="35.1" customHeight="1" x14ac:dyDescent="0.25">
      <c r="A46" s="41" t="s">
        <v>322</v>
      </c>
      <c r="B46" s="41" t="s">
        <v>323</v>
      </c>
      <c r="C46" s="41" t="s">
        <v>316</v>
      </c>
      <c r="D46" s="41" t="s">
        <v>190</v>
      </c>
      <c r="E46" s="41" t="s">
        <v>324</v>
      </c>
      <c r="F46" s="41" t="s">
        <v>325</v>
      </c>
      <c r="G46" s="94">
        <v>11205216</v>
      </c>
      <c r="H46" s="94">
        <v>1185840</v>
      </c>
      <c r="I46" s="108">
        <f>+G46+H46</f>
        <v>12391056</v>
      </c>
      <c r="J46" s="62">
        <v>44102</v>
      </c>
      <c r="K46" s="63">
        <v>44102</v>
      </c>
      <c r="L46" s="35"/>
      <c r="M46" s="63">
        <v>44196</v>
      </c>
      <c r="N46" s="35" t="s">
        <v>326</v>
      </c>
      <c r="O46" s="42" t="s">
        <v>327</v>
      </c>
      <c r="P46" s="41">
        <v>26</v>
      </c>
      <c r="Q46" s="41" t="s">
        <v>73</v>
      </c>
      <c r="R46" s="41" t="s">
        <v>328</v>
      </c>
      <c r="S46" s="42" t="s">
        <v>329</v>
      </c>
      <c r="T46" s="19" t="s">
        <v>330</v>
      </c>
    </row>
    <row r="47" spans="1:20" ht="35.1" customHeight="1" x14ac:dyDescent="0.25">
      <c r="A47" s="35" t="s">
        <v>331</v>
      </c>
      <c r="B47" s="35">
        <v>13</v>
      </c>
      <c r="C47" s="36" t="s">
        <v>82</v>
      </c>
      <c r="D47" s="36" t="s">
        <v>190</v>
      </c>
      <c r="E47" s="44" t="s">
        <v>332</v>
      </c>
      <c r="F47" s="60" t="s">
        <v>333</v>
      </c>
      <c r="G47" s="55">
        <v>10968088</v>
      </c>
      <c r="H47" s="59">
        <v>0</v>
      </c>
      <c r="I47" s="108">
        <f t="shared" si="1"/>
        <v>10968088</v>
      </c>
      <c r="J47" s="57">
        <v>44112</v>
      </c>
      <c r="K47" s="58">
        <v>44113</v>
      </c>
      <c r="L47" s="35" t="s">
        <v>241</v>
      </c>
      <c r="M47" s="58">
        <v>44144</v>
      </c>
      <c r="N47" s="36" t="s">
        <v>334</v>
      </c>
      <c r="O47" s="37" t="s">
        <v>335</v>
      </c>
      <c r="P47" s="37" t="s">
        <v>204</v>
      </c>
      <c r="Q47" s="35" t="s">
        <v>336</v>
      </c>
      <c r="R47" s="40" t="s">
        <v>337</v>
      </c>
      <c r="S47" s="37" t="s">
        <v>338</v>
      </c>
      <c r="T47" s="23"/>
    </row>
    <row r="48" spans="1:20" ht="35.1" customHeight="1" x14ac:dyDescent="0.25">
      <c r="A48" s="35" t="s">
        <v>331</v>
      </c>
      <c r="B48" s="35">
        <v>14</v>
      </c>
      <c r="C48" s="36" t="s">
        <v>82</v>
      </c>
      <c r="D48" s="36" t="s">
        <v>190</v>
      </c>
      <c r="E48" s="44" t="s">
        <v>391</v>
      </c>
      <c r="F48" s="44" t="s">
        <v>392</v>
      </c>
      <c r="G48" s="55">
        <v>5512270</v>
      </c>
      <c r="H48" s="35">
        <v>0</v>
      </c>
      <c r="I48" s="108">
        <f t="shared" si="1"/>
        <v>5512270</v>
      </c>
      <c r="J48" s="57">
        <v>44134</v>
      </c>
      <c r="K48" s="57">
        <v>44134</v>
      </c>
      <c r="L48" s="35" t="s">
        <v>241</v>
      </c>
      <c r="M48" s="81">
        <v>44180</v>
      </c>
      <c r="N48" s="36" t="s">
        <v>393</v>
      </c>
      <c r="O48" s="37" t="s">
        <v>394</v>
      </c>
      <c r="P48" s="37" t="s">
        <v>133</v>
      </c>
      <c r="Q48" s="35" t="s">
        <v>336</v>
      </c>
      <c r="R48" s="92" t="s">
        <v>395</v>
      </c>
      <c r="S48" s="99" t="s">
        <v>396</v>
      </c>
      <c r="T48" s="23"/>
    </row>
    <row r="49" spans="1:20" ht="35.1" customHeight="1" x14ac:dyDescent="0.25">
      <c r="A49" s="41" t="s">
        <v>339</v>
      </c>
      <c r="B49" s="41" t="s">
        <v>340</v>
      </c>
      <c r="C49" s="41" t="s">
        <v>82</v>
      </c>
      <c r="D49" s="41" t="s">
        <v>190</v>
      </c>
      <c r="E49" s="41" t="s">
        <v>341</v>
      </c>
      <c r="F49" s="41" t="s">
        <v>342</v>
      </c>
      <c r="G49" s="80">
        <v>11647000</v>
      </c>
      <c r="H49" s="100">
        <v>0</v>
      </c>
      <c r="I49" s="108">
        <f t="shared" si="1"/>
        <v>11647000</v>
      </c>
      <c r="J49" s="84">
        <v>44125</v>
      </c>
      <c r="K49" s="81">
        <v>44125</v>
      </c>
      <c r="L49" s="41" t="s">
        <v>241</v>
      </c>
      <c r="M49" s="81">
        <v>44165</v>
      </c>
      <c r="N49" s="41" t="s">
        <v>343</v>
      </c>
      <c r="O49" s="42" t="s">
        <v>344</v>
      </c>
      <c r="P49" s="41">
        <v>26</v>
      </c>
      <c r="Q49" s="41" t="s">
        <v>204</v>
      </c>
      <c r="R49" s="41" t="s">
        <v>345</v>
      </c>
      <c r="S49" s="42" t="s">
        <v>346</v>
      </c>
      <c r="T49" s="23"/>
    </row>
    <row r="50" spans="1:20" ht="35.1" customHeight="1" x14ac:dyDescent="0.25">
      <c r="A50" s="41" t="s">
        <v>339</v>
      </c>
      <c r="B50" s="41" t="s">
        <v>347</v>
      </c>
      <c r="C50" s="41" t="s">
        <v>82</v>
      </c>
      <c r="D50" s="41" t="s">
        <v>190</v>
      </c>
      <c r="E50" s="41" t="s">
        <v>348</v>
      </c>
      <c r="F50" s="41" t="s">
        <v>349</v>
      </c>
      <c r="G50" s="80">
        <v>12251600</v>
      </c>
      <c r="H50" s="100">
        <v>0</v>
      </c>
      <c r="I50" s="108">
        <f t="shared" si="1"/>
        <v>12251600</v>
      </c>
      <c r="J50" s="84">
        <v>44133</v>
      </c>
      <c r="K50" s="81">
        <v>44133</v>
      </c>
      <c r="L50" s="41" t="s">
        <v>241</v>
      </c>
      <c r="M50" s="81" t="s">
        <v>350</v>
      </c>
      <c r="N50" s="41" t="s">
        <v>343</v>
      </c>
      <c r="O50" s="42" t="s">
        <v>351</v>
      </c>
      <c r="P50" s="41">
        <v>26</v>
      </c>
      <c r="Q50" s="41" t="s">
        <v>204</v>
      </c>
      <c r="R50" s="41" t="s">
        <v>352</v>
      </c>
      <c r="S50" s="42" t="s">
        <v>353</v>
      </c>
      <c r="T50" s="23"/>
    </row>
    <row r="51" spans="1:20" ht="35.1" customHeight="1" x14ac:dyDescent="0.25">
      <c r="A51" s="41" t="s">
        <v>339</v>
      </c>
      <c r="B51" s="41" t="s">
        <v>354</v>
      </c>
      <c r="C51" s="41" t="s">
        <v>82</v>
      </c>
      <c r="D51" s="41" t="s">
        <v>190</v>
      </c>
      <c r="E51" s="41" t="s">
        <v>355</v>
      </c>
      <c r="F51" s="41" t="s">
        <v>356</v>
      </c>
      <c r="G51" s="80">
        <v>32116800</v>
      </c>
      <c r="H51" s="100">
        <v>0</v>
      </c>
      <c r="I51" s="108">
        <f t="shared" si="1"/>
        <v>32116800</v>
      </c>
      <c r="J51" s="84">
        <v>44133</v>
      </c>
      <c r="K51" s="81">
        <v>44133</v>
      </c>
      <c r="L51" s="41" t="s">
        <v>241</v>
      </c>
      <c r="M51" s="81">
        <v>44165</v>
      </c>
      <c r="N51" s="41" t="s">
        <v>343</v>
      </c>
      <c r="O51" s="42" t="s">
        <v>357</v>
      </c>
      <c r="P51" s="41">
        <v>26</v>
      </c>
      <c r="Q51" s="41" t="s">
        <v>204</v>
      </c>
      <c r="R51" s="41" t="s">
        <v>358</v>
      </c>
      <c r="S51" s="42" t="s">
        <v>359</v>
      </c>
      <c r="T51" s="23"/>
    </row>
    <row r="52" spans="1:20" s="17" customFormat="1" ht="35.1" customHeight="1" x14ac:dyDescent="0.25">
      <c r="A52" s="41" t="s">
        <v>360</v>
      </c>
      <c r="B52" s="44" t="s">
        <v>361</v>
      </c>
      <c r="C52" s="41" t="s">
        <v>82</v>
      </c>
      <c r="D52" s="41" t="s">
        <v>82</v>
      </c>
      <c r="E52" s="44" t="s">
        <v>239</v>
      </c>
      <c r="F52" s="43" t="s">
        <v>362</v>
      </c>
      <c r="G52" s="94">
        <v>2541170</v>
      </c>
      <c r="H52" s="94">
        <v>1270200</v>
      </c>
      <c r="I52" s="108">
        <f t="shared" si="1"/>
        <v>3811370</v>
      </c>
      <c r="J52" s="95">
        <v>44118</v>
      </c>
      <c r="K52" s="96">
        <v>44179</v>
      </c>
      <c r="L52" s="38"/>
      <c r="M52" s="96">
        <v>44193</v>
      </c>
      <c r="N52" s="50" t="s">
        <v>242</v>
      </c>
      <c r="O52" s="42" t="s">
        <v>363</v>
      </c>
      <c r="P52" s="38">
        <v>26</v>
      </c>
      <c r="Q52" s="38" t="s">
        <v>204</v>
      </c>
      <c r="R52" s="38" t="s">
        <v>361</v>
      </c>
      <c r="S52" s="117" t="s">
        <v>412</v>
      </c>
      <c r="T52" s="23"/>
    </row>
    <row r="53" spans="1:20" s="17" customFormat="1" ht="35.1" customHeight="1" x14ac:dyDescent="0.25">
      <c r="A53" s="41" t="s">
        <v>360</v>
      </c>
      <c r="B53" s="44" t="s">
        <v>364</v>
      </c>
      <c r="C53" s="41" t="s">
        <v>82</v>
      </c>
      <c r="D53" s="41" t="s">
        <v>82</v>
      </c>
      <c r="E53" s="43" t="s">
        <v>365</v>
      </c>
      <c r="F53" s="43" t="s">
        <v>362</v>
      </c>
      <c r="G53" s="94">
        <v>2110100</v>
      </c>
      <c r="H53" s="65">
        <v>1055000</v>
      </c>
      <c r="I53" s="108">
        <f t="shared" si="1"/>
        <v>3165100</v>
      </c>
      <c r="J53" s="101">
        <v>44120</v>
      </c>
      <c r="K53" s="70">
        <v>44181</v>
      </c>
      <c r="L53" s="38"/>
      <c r="M53" s="70">
        <v>44181</v>
      </c>
      <c r="N53" s="38" t="s">
        <v>242</v>
      </c>
      <c r="O53" s="39" t="s">
        <v>366</v>
      </c>
      <c r="P53" s="38">
        <v>26</v>
      </c>
      <c r="Q53" s="38" t="s">
        <v>204</v>
      </c>
      <c r="R53" s="38" t="s">
        <v>364</v>
      </c>
      <c r="S53" s="38" t="s">
        <v>413</v>
      </c>
      <c r="T53" s="23"/>
    </row>
    <row r="54" spans="1:20" s="17" customFormat="1" ht="35.1" customHeight="1" x14ac:dyDescent="0.25">
      <c r="A54" s="41" t="s">
        <v>360</v>
      </c>
      <c r="B54" s="44" t="s">
        <v>367</v>
      </c>
      <c r="C54" s="38" t="s">
        <v>368</v>
      </c>
      <c r="D54" s="38" t="s">
        <v>368</v>
      </c>
      <c r="E54" s="43" t="s">
        <v>369</v>
      </c>
      <c r="F54" s="43" t="s">
        <v>370</v>
      </c>
      <c r="G54" s="94">
        <v>20198508</v>
      </c>
      <c r="H54" s="65">
        <v>0</v>
      </c>
      <c r="I54" s="108">
        <f t="shared" si="1"/>
        <v>20198508</v>
      </c>
      <c r="J54" s="95">
        <v>44110</v>
      </c>
      <c r="K54" s="96">
        <v>44195</v>
      </c>
      <c r="L54" s="38"/>
      <c r="M54" s="96">
        <v>44195</v>
      </c>
      <c r="N54" s="38" t="s">
        <v>371</v>
      </c>
      <c r="O54" s="39" t="s">
        <v>105</v>
      </c>
      <c r="P54" s="38">
        <v>26</v>
      </c>
      <c r="Q54" s="38" t="s">
        <v>204</v>
      </c>
      <c r="R54" s="38" t="s">
        <v>367</v>
      </c>
      <c r="S54" s="31" t="s">
        <v>415</v>
      </c>
      <c r="T54" s="23"/>
    </row>
    <row r="55" spans="1:20" ht="35.1" customHeight="1" x14ac:dyDescent="0.25">
      <c r="A55" s="35" t="s">
        <v>372</v>
      </c>
      <c r="B55" s="41" t="s">
        <v>373</v>
      </c>
      <c r="C55" s="41" t="s">
        <v>82</v>
      </c>
      <c r="D55" s="41" t="s">
        <v>190</v>
      </c>
      <c r="E55" s="41" t="s">
        <v>374</v>
      </c>
      <c r="F55" s="41" t="s">
        <v>375</v>
      </c>
      <c r="G55" s="102">
        <v>23175000</v>
      </c>
      <c r="H55" s="102">
        <v>0</v>
      </c>
      <c r="I55" s="108">
        <f t="shared" si="1"/>
        <v>23175000</v>
      </c>
      <c r="J55" s="84">
        <v>44117</v>
      </c>
      <c r="K55" s="81">
        <v>44118</v>
      </c>
      <c r="L55" s="41"/>
      <c r="M55" s="81"/>
      <c r="N55" s="41" t="s">
        <v>376</v>
      </c>
      <c r="O55" s="49" t="s">
        <v>377</v>
      </c>
      <c r="P55" s="103">
        <v>26</v>
      </c>
      <c r="Q55" s="41" t="s">
        <v>204</v>
      </c>
      <c r="R55" s="35" t="s">
        <v>378</v>
      </c>
      <c r="S55" s="42" t="s">
        <v>379</v>
      </c>
      <c r="T55" s="19"/>
    </row>
    <row r="56" spans="1:20" ht="35.1" customHeight="1" x14ac:dyDescent="0.25">
      <c r="A56" s="35" t="s">
        <v>372</v>
      </c>
      <c r="B56" s="41" t="s">
        <v>380</v>
      </c>
      <c r="C56" s="41" t="s">
        <v>82</v>
      </c>
      <c r="D56" s="41" t="s">
        <v>190</v>
      </c>
      <c r="E56" s="41" t="s">
        <v>381</v>
      </c>
      <c r="F56" s="41" t="s">
        <v>382</v>
      </c>
      <c r="G56" s="102">
        <v>3316800</v>
      </c>
      <c r="H56" s="102">
        <v>1653500</v>
      </c>
      <c r="I56" s="108">
        <f t="shared" si="1"/>
        <v>4970300</v>
      </c>
      <c r="J56" s="62">
        <v>44113</v>
      </c>
      <c r="K56" s="81">
        <v>44114</v>
      </c>
      <c r="L56" s="35"/>
      <c r="M56" s="63"/>
      <c r="N56" s="41" t="s">
        <v>249</v>
      </c>
      <c r="O56" s="49" t="s">
        <v>383</v>
      </c>
      <c r="P56" s="35">
        <v>10</v>
      </c>
      <c r="Q56" s="35" t="s">
        <v>133</v>
      </c>
      <c r="R56" s="35" t="s">
        <v>384</v>
      </c>
      <c r="S56" s="42" t="s">
        <v>419</v>
      </c>
      <c r="T56" s="20"/>
    </row>
    <row r="57" spans="1:20" x14ac:dyDescent="0.25">
      <c r="A57" s="27"/>
      <c r="B57" s="27"/>
      <c r="C57" s="27"/>
      <c r="D57" s="27"/>
      <c r="E57" s="27"/>
      <c r="F57" s="27"/>
      <c r="G57" s="27"/>
      <c r="H57" s="27"/>
      <c r="K57" s="32"/>
      <c r="L57" s="27"/>
      <c r="M57" s="27"/>
      <c r="N57" s="27"/>
      <c r="O57" s="27"/>
      <c r="P57" s="27"/>
      <c r="Q57" s="27"/>
      <c r="R57" s="27"/>
      <c r="S57" s="27"/>
    </row>
    <row r="58" spans="1:20" x14ac:dyDescent="0.25">
      <c r="A58" s="27"/>
      <c r="B58" s="27"/>
      <c r="C58" s="27"/>
      <c r="D58" s="27"/>
      <c r="E58" s="27"/>
      <c r="F58" s="27"/>
      <c r="G58" s="27"/>
      <c r="H58" s="27"/>
      <c r="K58" s="32"/>
      <c r="L58" s="27"/>
      <c r="M58" s="27"/>
      <c r="N58" s="27"/>
      <c r="O58" s="27"/>
      <c r="P58" s="27"/>
      <c r="Q58" s="27"/>
      <c r="R58" s="27"/>
      <c r="S58" s="27"/>
    </row>
    <row r="59" spans="1:20" x14ac:dyDescent="0.25">
      <c r="K59" s="16"/>
    </row>
    <row r="60" spans="1:20" x14ac:dyDescent="0.25">
      <c r="K60" s="16"/>
    </row>
    <row r="61" spans="1:20" x14ac:dyDescent="0.25">
      <c r="K61" s="16"/>
    </row>
    <row r="62" spans="1:20" x14ac:dyDescent="0.25">
      <c r="K62" s="16"/>
    </row>
    <row r="63" spans="1:20" x14ac:dyDescent="0.25">
      <c r="K63" s="16"/>
    </row>
    <row r="64" spans="1:20" x14ac:dyDescent="0.25">
      <c r="K64" s="16"/>
    </row>
    <row r="65" spans="11:11" customFormat="1" x14ac:dyDescent="0.25">
      <c r="K65" s="16"/>
    </row>
    <row r="66" spans="11:11" customFormat="1" x14ac:dyDescent="0.25">
      <c r="K66" s="16"/>
    </row>
  </sheetData>
  <autoFilter ref="A4:T4"/>
  <conditionalFormatting sqref="E10 M31:M33 E31:E34 G31:G34">
    <cfRule type="containsBlanks" dxfId="31" priority="4">
      <formula>LEN(TRIM(E10))=0</formula>
    </cfRule>
  </conditionalFormatting>
  <conditionalFormatting sqref="E9 E11">
    <cfRule type="containsBlanks" dxfId="30" priority="37">
      <formula>LEN(TRIM(E9))=0</formula>
    </cfRule>
  </conditionalFormatting>
  <conditionalFormatting sqref="E8">
    <cfRule type="containsBlanks" dxfId="29" priority="36">
      <formula>LEN(TRIM(E8))=0</formula>
    </cfRule>
  </conditionalFormatting>
  <conditionalFormatting sqref="K9">
    <cfRule type="containsBlanks" dxfId="28" priority="15">
      <formula>LEN(TRIM(K9))=0</formula>
    </cfRule>
  </conditionalFormatting>
  <conditionalFormatting sqref="E11">
    <cfRule type="containsBlanks" dxfId="27" priority="35">
      <formula>LEN(TRIM(E11))=0</formula>
    </cfRule>
  </conditionalFormatting>
  <conditionalFormatting sqref="E12">
    <cfRule type="containsBlanks" dxfId="26" priority="24">
      <formula>LEN(TRIM(E12))=0</formula>
    </cfRule>
  </conditionalFormatting>
  <conditionalFormatting sqref="E7">
    <cfRule type="containsBlanks" dxfId="25" priority="34">
      <formula>LEN(TRIM(E7))=0</formula>
    </cfRule>
  </conditionalFormatting>
  <conditionalFormatting sqref="G7:G8">
    <cfRule type="containsBlanks" dxfId="24" priority="33">
      <formula>LEN(TRIM(G7))=0</formula>
    </cfRule>
  </conditionalFormatting>
  <conditionalFormatting sqref="J7:J8">
    <cfRule type="containsBlanks" dxfId="23" priority="31">
      <formula>LEN(TRIM(J7))=0</formula>
    </cfRule>
  </conditionalFormatting>
  <conditionalFormatting sqref="M7:M8">
    <cfRule type="containsBlanks" dxfId="22" priority="30">
      <formula>LEN(TRIM(M7))=0</formula>
    </cfRule>
  </conditionalFormatting>
  <conditionalFormatting sqref="K7">
    <cfRule type="containsBlanks" dxfId="21" priority="29">
      <formula>LEN(TRIM(K7))=0</formula>
    </cfRule>
  </conditionalFormatting>
  <conditionalFormatting sqref="O11">
    <cfRule type="containsBlanks" dxfId="20" priority="13">
      <formula>LEN(TRIM(O11))=0</formula>
    </cfRule>
  </conditionalFormatting>
  <conditionalFormatting sqref="O7">
    <cfRule type="containsBlanks" dxfId="19" priority="28">
      <formula>LEN(TRIM(O7))=0</formula>
    </cfRule>
  </conditionalFormatting>
  <conditionalFormatting sqref="K8">
    <cfRule type="containsBlanks" dxfId="18" priority="27">
      <formula>LEN(TRIM(K8))=0</formula>
    </cfRule>
  </conditionalFormatting>
  <conditionalFormatting sqref="G12">
    <cfRule type="containsBlanks" dxfId="17" priority="26">
      <formula>LEN(TRIM(G12))=0</formula>
    </cfRule>
  </conditionalFormatting>
  <conditionalFormatting sqref="O12">
    <cfRule type="containsBlanks" dxfId="16" priority="23">
      <formula>LEN(TRIM(O12))=0</formula>
    </cfRule>
  </conditionalFormatting>
  <conditionalFormatting sqref="K12">
    <cfRule type="containsBlanks" dxfId="15" priority="22">
      <formula>LEN(TRIM(K12))=0</formula>
    </cfRule>
  </conditionalFormatting>
  <conditionalFormatting sqref="J12">
    <cfRule type="containsBlanks" dxfId="14" priority="21">
      <formula>LEN(TRIM(J12))=0</formula>
    </cfRule>
  </conditionalFormatting>
  <conditionalFormatting sqref="M12">
    <cfRule type="containsBlanks" dxfId="13" priority="20">
      <formula>LEN(TRIM(M12))=0</formula>
    </cfRule>
  </conditionalFormatting>
  <conditionalFormatting sqref="G9">
    <cfRule type="containsBlanks" dxfId="12" priority="19">
      <formula>LEN(TRIM(G9))=0</formula>
    </cfRule>
  </conditionalFormatting>
  <conditionalFormatting sqref="J9">
    <cfRule type="containsBlanks" dxfId="11" priority="17">
      <formula>LEN(TRIM(J9))=0</formula>
    </cfRule>
  </conditionalFormatting>
  <conditionalFormatting sqref="M9">
    <cfRule type="containsBlanks" dxfId="10" priority="16">
      <formula>LEN(TRIM(M9))=0</formula>
    </cfRule>
  </conditionalFormatting>
  <conditionalFormatting sqref="O9">
    <cfRule type="containsBlanks" dxfId="9" priority="14">
      <formula>LEN(TRIM(O9))=0</formula>
    </cfRule>
  </conditionalFormatting>
  <conditionalFormatting sqref="G10">
    <cfRule type="containsBlanks" dxfId="8" priority="12">
      <formula>LEN(TRIM(G10))=0</formula>
    </cfRule>
  </conditionalFormatting>
  <conditionalFormatting sqref="J10">
    <cfRule type="containsBlanks" dxfId="7" priority="10">
      <formula>LEN(TRIM(J10))=0</formula>
    </cfRule>
  </conditionalFormatting>
  <conditionalFormatting sqref="M10">
    <cfRule type="containsBlanks" dxfId="6" priority="9">
      <formula>LEN(TRIM(M10))=0</formula>
    </cfRule>
  </conditionalFormatting>
  <conditionalFormatting sqref="K10">
    <cfRule type="containsBlanks" dxfId="5" priority="8">
      <formula>LEN(TRIM(K10))=0</formula>
    </cfRule>
  </conditionalFormatting>
  <conditionalFormatting sqref="O8">
    <cfRule type="containsBlanks" dxfId="4" priority="7">
      <formula>LEN(TRIM(O8))=0</formula>
    </cfRule>
  </conditionalFormatting>
  <conditionalFormatting sqref="O10">
    <cfRule type="containsBlanks" dxfId="3" priority="6">
      <formula>LEN(TRIM(O10))=0</formula>
    </cfRule>
  </conditionalFormatting>
  <conditionalFormatting sqref="E10">
    <cfRule type="containsBlanks" dxfId="2" priority="5">
      <formula>LEN(TRIM(E10))=0</formula>
    </cfRule>
  </conditionalFormatting>
  <conditionalFormatting sqref="J34 K31:K34 O31:O33">
    <cfRule type="containsBlanks" dxfId="1" priority="3">
      <formula>LEN(TRIM(J31))=0</formula>
    </cfRule>
  </conditionalFormatting>
  <conditionalFormatting sqref="O52">
    <cfRule type="containsBlanks" dxfId="0" priority="1">
      <formula>LEN(TRIM(O52))=0</formula>
    </cfRule>
  </conditionalFormatting>
  <dataValidations count="14">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G12 G44 G31:G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F12 F8 F34 F47:F4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D13:D18">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C13:C18">
      <formula1>#REF!</formula1>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J13:K18 M13:M18 K31 K5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3:B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J28:K28 M44 J4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E28:E31 E39:E41 E47:E48 E5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T29">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K29 J29:J3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29">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M3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B52:B54 B31:B34">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N42:N43">
      <formula1>0</formula1>
      <formula2>390</formula2>
    </dataValidation>
  </dataValidations>
  <hyperlinks>
    <hyperlink ref="O5" r:id="rId1"/>
    <hyperlink ref="S5" r:id="rId2"/>
    <hyperlink ref="O6" r:id="rId3"/>
    <hyperlink ref="S6" r:id="rId4"/>
    <hyperlink ref="S7" r:id="rId5"/>
    <hyperlink ref="S12" r:id="rId6"/>
    <hyperlink ref="O12" r:id="rId7"/>
    <hyperlink ref="S9" r:id="rId8"/>
    <hyperlink ref="O11" r:id="rId9" display="ejsarabia@larecetta.com"/>
    <hyperlink ref="S11" r:id="rId10"/>
    <hyperlink ref="O8" r:id="rId11" display="ejsarabia@larecetta.com"/>
    <hyperlink ref="O10" r:id="rId12" display="ejsarabia@larecetta.com"/>
    <hyperlink ref="R13" r:id="rId13" display="https://www.secop.gov.co/CO1BusinessLine/Tendering/BuyerWorkAreaSpecificAreaGrids/RedirectToContractInNewWindow?mkey=fda2cb31_6c3c_4eb9_b4b4_e335ebe0ede1&amp;docUniqueIdentifier=CO1.PCCNTR.1899204&amp;awardUniqueIdentifier=CO1.AWD.854608&amp;buyerDossierUniqueIdentifier=CO1.BDOS.1475755&amp;id=708996"/>
    <hyperlink ref="O14" r:id="rId14" display="mailto:innovasssas@gmail.com"/>
    <hyperlink ref="R14" r:id="rId15" display="https://www.secop.gov.co/CO1BusinessLine/Tendering/BuyerWorkAreaSpecificAreaGrids/RedirectToContractInNewWindow?mkey=32a68097_6844_48e3_bc47_ec59514fc646&amp;docUniqueIdentifier=CO1.PCCNTR.1929860&amp;awardUniqueIdentifier=CO1.AWD.866723&amp;buyerDossierUniqueIdentifier=CO1.BDOS.1499406&amp;id=722657"/>
    <hyperlink ref="S15" r:id="rId16"/>
    <hyperlink ref="S16" r:id="rId17"/>
    <hyperlink ref="O17" r:id="rId18" display="mailto:sarteaga@cystecnologia.com"/>
    <hyperlink ref="O18" r:id="rId19" display="mailto:a.giraldo@ofimarcas.com"/>
    <hyperlink ref="R18" r:id="rId20" display="https://www.secop.gov.co/CO1BusinessLine/Tendering/BuyerWorkAreaSpecificAreaGrids/RedirectToContractInNewWindow?mkey=0fcc67f5_efaa_4343_ac79_813f1a61467a&amp;docUniqueIdentifier=CO1.PCCNTR.1929857&amp;awardUniqueIdentifier=CO1.AWD.866725&amp;buyerDossierUniqueIdentifier=CO1.BDOS.1499622&amp;id=722638"/>
    <hyperlink ref="R17" r:id="rId21" display="https://www.secop.gov.co/CO1BusinessLine/Tendering/BuyerWorkAreaSpecificAreaGrids/RedirectToContractInNewWindow?mkey=0fcc67f5_efaa_4343_ac79_813f1a61467a&amp;docUniqueIdentifier=CO1.PCCNTR.1929081&amp;awardUniqueIdentifier=CO1.AWD.866825&amp;buyerDossierUniqueIdentifier=CO1.BDOS.1499622&amp;id=722351"/>
    <hyperlink ref="O19" r:id="rId22"/>
    <hyperlink ref="O20" r:id="rId23"/>
    <hyperlink ref="O22" r:id="rId24"/>
    <hyperlink ref="O21" r:id="rId25"/>
    <hyperlink ref="O23" r:id="rId26"/>
    <hyperlink ref="S21" r:id="rId27"/>
    <hyperlink ref="O25" r:id="rId28"/>
    <hyperlink ref="S24" r:id="rId29"/>
    <hyperlink ref="S25" r:id="rId30"/>
    <hyperlink ref="O27" r:id="rId31"/>
    <hyperlink ref="O31" r:id="rId32"/>
    <hyperlink ref="O32" r:id="rId33"/>
    <hyperlink ref="O33" r:id="rId34"/>
    <hyperlink ref="O36" r:id="rId35"/>
    <hyperlink ref="S31" r:id="rId36"/>
    <hyperlink ref="S34" r:id="rId37"/>
    <hyperlink ref="S35" r:id="rId38"/>
    <hyperlink ref="S37" r:id="rId39"/>
    <hyperlink ref="S32" r:id="rId40"/>
    <hyperlink ref="S33" r:id="rId41"/>
    <hyperlink ref="S36" r:id="rId42"/>
    <hyperlink ref="S38" r:id="rId43"/>
    <hyperlink ref="S39" r:id="rId44"/>
    <hyperlink ref="S43" r:id="rId45"/>
    <hyperlink ref="O42" r:id="rId46"/>
    <hyperlink ref="S42" r:id="rId47"/>
    <hyperlink ref="O43" r:id="rId48"/>
    <hyperlink ref="R44" r:id="rId49" display="https://www.secop.gov.co/CO1BusinessLine/Tendering/BuyerWorkAreaSpecificAreaGrids/RedirectToContractInNewWindow?mkey=0ea27da2_0c84_4ee7_b674_86d403af631d&amp;docUniqueIdentifier=CO1.PCCNTR.1923838&amp;awardUniqueIdentifier=CO1.AWD.866630&amp;buyerDossierUniqueIdentifier=CO1.BDOS.1505147&amp;id=719505"/>
    <hyperlink ref="O45" r:id="rId50"/>
    <hyperlink ref="O46" r:id="rId51"/>
    <hyperlink ref="O47" r:id="rId52"/>
    <hyperlink ref="O49" r:id="rId53"/>
    <hyperlink ref="S49" r:id="rId54"/>
    <hyperlink ref="O50" r:id="rId55"/>
    <hyperlink ref="S50" r:id="rId56"/>
    <hyperlink ref="O51" r:id="rId57"/>
    <hyperlink ref="S51" r:id="rId58"/>
    <hyperlink ref="O52" r:id="rId59"/>
    <hyperlink ref="O53" r:id="rId60"/>
    <hyperlink ref="O54" r:id="rId61"/>
    <hyperlink ref="S10" r:id="rId62"/>
    <hyperlink ref="S8" r:id="rId63"/>
    <hyperlink ref="S13" r:id="rId64"/>
    <hyperlink ref="T14" r:id="rId65" display="https://community.secop.gov.co/Public/Tendering/ContractNoticePhases/View?PPI=CO1.PPI.10644549&amp;isFromPublicArea=True&amp;isModal=False"/>
    <hyperlink ref="S14" r:id="rId66"/>
    <hyperlink ref="S17" r:id="rId67"/>
    <hyperlink ref="S19" r:id="rId68"/>
    <hyperlink ref="S20" r:id="rId69"/>
    <hyperlink ref="S22" r:id="rId70"/>
    <hyperlink ref="S23" r:id="rId71"/>
    <hyperlink ref="S27" r:id="rId72"/>
    <hyperlink ref="S28" r:id="rId73"/>
    <hyperlink ref="S29" r:id="rId74"/>
    <hyperlink ref="S30" r:id="rId75"/>
    <hyperlink ref="S44" r:id="rId76"/>
    <hyperlink ref="S46" r:id="rId77"/>
    <hyperlink ref="S47" r:id="rId78"/>
    <hyperlink ref="S55" r:id="rId79"/>
    <hyperlink ref="S56" r:id="rId80" display="https://community.secop.gov.co/Public/Tendering/OpportunityDetail/Index?noticeUID=CO1.NTC.1487700&amp;isFromPublicArea=True&amp;isModal=False"/>
    <hyperlink ref="O48" r:id="rId81"/>
    <hyperlink ref="S48" r:id="rId82"/>
    <hyperlink ref="O26" r:id="rId83"/>
    <hyperlink ref="O40" r:id="rId84"/>
    <hyperlink ref="S40" r:id="rId85"/>
    <hyperlink ref="S52" r:id="rId86"/>
    <hyperlink ref="S54" r:id="rId87"/>
    <hyperlink ref="S18" r:id="rId88"/>
    <hyperlink ref="S41" r:id="rId89"/>
    <hyperlink ref="O41" r:id="rId90"/>
  </hyperlinks>
  <pageMargins left="0.7" right="0.7" top="0.75" bottom="0.75" header="0.3" footer="0.3"/>
  <pageSetup paperSize="9" orientation="portrait" r:id="rId91"/>
  <drawing r:id="rId92"/>
  <legacyDrawing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A19" workbookViewId="0">
      <selection activeCell="B6" sqref="B6"/>
    </sheetView>
  </sheetViews>
  <sheetFormatPr baseColWidth="10" defaultRowHeight="15" x14ac:dyDescent="0.25"/>
  <cols>
    <col min="1" max="1" width="34.85546875" style="7" bestFit="1" customWidth="1"/>
    <col min="2" max="2" width="55.5703125" style="7" customWidth="1"/>
    <col min="3" max="16384" width="11.42578125" style="7"/>
  </cols>
  <sheetData>
    <row r="1" spans="1:6" ht="21" x14ac:dyDescent="0.35">
      <c r="A1" s="118" t="s">
        <v>20</v>
      </c>
      <c r="B1" s="118"/>
      <c r="C1" s="118"/>
      <c r="D1" s="118"/>
      <c r="E1" s="118"/>
      <c r="F1" s="118"/>
    </row>
    <row r="2" spans="1:6" ht="15.75" thickBot="1" x14ac:dyDescent="0.3"/>
    <row r="3" spans="1:6" ht="19.5" thickBot="1" x14ac:dyDescent="0.3">
      <c r="A3" s="1" t="s">
        <v>21</v>
      </c>
      <c r="B3" s="6" t="s">
        <v>22</v>
      </c>
    </row>
    <row r="4" spans="1:6" ht="60" x14ac:dyDescent="0.25">
      <c r="A4" s="12" t="s">
        <v>0</v>
      </c>
      <c r="B4" s="13" t="s">
        <v>23</v>
      </c>
    </row>
    <row r="5" spans="1:6" ht="30" x14ac:dyDescent="0.25">
      <c r="A5" s="5" t="s">
        <v>1</v>
      </c>
      <c r="B5" s="8" t="s">
        <v>24</v>
      </c>
    </row>
    <row r="6" spans="1:6" ht="105" x14ac:dyDescent="0.25">
      <c r="A6" s="5" t="s">
        <v>2</v>
      </c>
      <c r="B6" s="8" t="s">
        <v>25</v>
      </c>
    </row>
    <row r="7" spans="1:6" ht="60" x14ac:dyDescent="0.25">
      <c r="A7" s="10" t="s">
        <v>3</v>
      </c>
      <c r="B7" s="8" t="s">
        <v>26</v>
      </c>
      <c r="F7" s="4"/>
    </row>
    <row r="8" spans="1:6" ht="30" x14ac:dyDescent="0.25">
      <c r="A8" s="10" t="s">
        <v>4</v>
      </c>
      <c r="B8" s="8" t="s">
        <v>27</v>
      </c>
    </row>
    <row r="9" spans="1:6" ht="30" x14ac:dyDescent="0.25">
      <c r="A9" s="10" t="s">
        <v>5</v>
      </c>
      <c r="B9" s="8" t="s">
        <v>28</v>
      </c>
    </row>
    <row r="10" spans="1:6" x14ac:dyDescent="0.25">
      <c r="A10" s="10" t="s">
        <v>6</v>
      </c>
      <c r="B10" s="9" t="s">
        <v>29</v>
      </c>
    </row>
    <row r="11" spans="1:6" ht="30" x14ac:dyDescent="0.25">
      <c r="A11" s="10" t="s">
        <v>7</v>
      </c>
      <c r="B11" s="8" t="s">
        <v>30</v>
      </c>
    </row>
    <row r="12" spans="1:6" ht="45" x14ac:dyDescent="0.25">
      <c r="A12" s="10" t="s">
        <v>8</v>
      </c>
      <c r="B12" s="8" t="s">
        <v>31</v>
      </c>
    </row>
    <row r="13" spans="1:6" x14ac:dyDescent="0.25">
      <c r="A13" s="10" t="s">
        <v>9</v>
      </c>
      <c r="B13" s="8" t="s">
        <v>32</v>
      </c>
    </row>
    <row r="14" spans="1:6" x14ac:dyDescent="0.25">
      <c r="A14" s="10" t="s">
        <v>10</v>
      </c>
      <c r="B14" s="8" t="s">
        <v>33</v>
      </c>
    </row>
    <row r="15" spans="1:6" ht="30" x14ac:dyDescent="0.25">
      <c r="A15" s="10" t="s">
        <v>11</v>
      </c>
      <c r="B15" s="8" t="s">
        <v>34</v>
      </c>
    </row>
    <row r="16" spans="1:6" ht="60" x14ac:dyDescent="0.25">
      <c r="A16" s="10" t="s">
        <v>12</v>
      </c>
      <c r="B16" s="8" t="s">
        <v>35</v>
      </c>
    </row>
    <row r="17" spans="1:2" ht="120" x14ac:dyDescent="0.25">
      <c r="A17" s="10" t="s">
        <v>13</v>
      </c>
      <c r="B17" s="8" t="s">
        <v>36</v>
      </c>
    </row>
    <row r="18" spans="1:2" x14ac:dyDescent="0.25">
      <c r="A18" s="10" t="s">
        <v>37</v>
      </c>
      <c r="B18" s="8" t="s">
        <v>38</v>
      </c>
    </row>
    <row r="19" spans="1:2" ht="105" x14ac:dyDescent="0.25">
      <c r="A19" s="10" t="s">
        <v>15</v>
      </c>
      <c r="B19" s="8" t="s">
        <v>39</v>
      </c>
    </row>
    <row r="20" spans="1:2" ht="45" x14ac:dyDescent="0.25">
      <c r="A20" s="10" t="s">
        <v>16</v>
      </c>
      <c r="B20" s="8" t="s">
        <v>40</v>
      </c>
    </row>
    <row r="21" spans="1:2" ht="45" x14ac:dyDescent="0.25">
      <c r="A21" s="10" t="s">
        <v>17</v>
      </c>
      <c r="B21" s="8" t="s">
        <v>41</v>
      </c>
    </row>
    <row r="22" spans="1:2" ht="90" x14ac:dyDescent="0.25">
      <c r="A22" s="10" t="s">
        <v>42</v>
      </c>
      <c r="B22" s="15" t="s">
        <v>43</v>
      </c>
    </row>
    <row r="23" spans="1:2" ht="75.75" thickBot="1" x14ac:dyDescent="0.3">
      <c r="A23" s="3" t="s">
        <v>19</v>
      </c>
      <c r="B23" s="11" t="s">
        <v>44</v>
      </c>
    </row>
    <row r="25" spans="1:2" ht="225" x14ac:dyDescent="0.25">
      <c r="A25" s="2" t="s">
        <v>45</v>
      </c>
      <c r="B25" s="14" t="s">
        <v>46</v>
      </c>
    </row>
  </sheetData>
  <mergeCells count="1">
    <mergeCell ref="A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 CONTRATACION</vt:lpstr>
      <vt:lpstr>INSTRUCCIÓN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TI-SYSTM</dc:creator>
  <cp:lastModifiedBy>HERMELINDA TIMOTE CUPITRA</cp:lastModifiedBy>
  <cp:lastPrinted>2020-10-31T21:42:29Z</cp:lastPrinted>
  <dcterms:created xsi:type="dcterms:W3CDTF">2020-10-29T16:57:53Z</dcterms:created>
  <dcterms:modified xsi:type="dcterms:W3CDTF">2020-12-17T19:38:56Z</dcterms:modified>
</cp:coreProperties>
</file>