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00" yWindow="240" windowWidth="10320" windowHeight="8280" activeTab="3"/>
  </bookViews>
  <sheets>
    <sheet name="CONTENIDO" sheetId="4" r:id="rId1"/>
    <sheet name="1. HACINAMIENTO 1991 - 2017" sheetId="1" r:id="rId2"/>
    <sheet name="2. SITUACION JURÍDICA 1991-2017" sheetId="2" r:id="rId3"/>
    <sheet name="3. SEXO 1991 - 2017" sheetId="3" r:id="rId4"/>
  </sheets>
  <externalReferences>
    <externalReference r:id="rId5"/>
  </externalReferences>
  <definedNames>
    <definedName name="_Key1" hidden="1">'[1]FUG-FEB97'!#REF!</definedName>
    <definedName name="_Order1" hidden="1">255</definedName>
    <definedName name="_Parse_In" hidden="1">'[1]FUG-FEB97'!$A$4496:$AI$5486</definedName>
    <definedName name="_Parse_Out" hidden="1">'[1]FUG-FEB97'!$BF$363:$BO$2975</definedName>
    <definedName name="_Sort" hidden="1">'[1]FUG-FEB97'!$D$15:$J$66</definedName>
    <definedName name="_xlnm.Print_Area" localSheetId="1">'1. HACINAMIENTO 1991 - 2017'!$A$1:$BX$25</definedName>
    <definedName name="_xlnm.Print_Area" localSheetId="3">'3. SEXO 1991 - 2017'!$A$1:$BX$24</definedName>
    <definedName name="BuiltIn_Print_Area">#REF!</definedName>
    <definedName name="BuiltIn_Print_Titles">#REF!</definedName>
    <definedName name="C.C._JERICO" localSheetId="1">AREA</definedName>
    <definedName name="C.C._JERICO" localSheetId="3">AREA</definedName>
    <definedName name="C.C._JERICO">AREA</definedName>
  </definedNames>
  <calcPr calcId="145621"/>
</workbook>
</file>

<file path=xl/calcChain.xml><?xml version="1.0" encoding="utf-8"?>
<calcChain xmlns="http://schemas.openxmlformats.org/spreadsheetml/2006/main">
  <c r="CC21" i="3" l="1"/>
  <c r="CB21" i="3"/>
  <c r="CD21" i="3"/>
  <c r="CD21" i="2"/>
  <c r="CC21" i="2"/>
  <c r="CB21" i="2"/>
  <c r="CC21" i="1"/>
  <c r="CB21" i="1"/>
  <c r="CD21" i="1"/>
  <c r="CD9" i="3" l="1"/>
  <c r="CD9" i="1"/>
  <c r="CA17" i="1"/>
  <c r="BZ21" i="2" l="1"/>
  <c r="BY21" i="2"/>
  <c r="A6" i="3" l="1"/>
  <c r="A6" i="2"/>
  <c r="CA20" i="1"/>
  <c r="BZ21" i="1"/>
  <c r="BY21" i="1"/>
  <c r="CA20" i="2"/>
  <c r="BZ21" i="3"/>
  <c r="CA20" i="3"/>
  <c r="BY21" i="3"/>
  <c r="CA19" i="3" l="1"/>
  <c r="CA19" i="2"/>
  <c r="CA21" i="1"/>
  <c r="CA19" i="1"/>
  <c r="CA18" i="3" l="1"/>
  <c r="CA18" i="2"/>
  <c r="CA18" i="1" l="1"/>
  <c r="CA17" i="3" l="1"/>
  <c r="CA17" i="2"/>
  <c r="CA16" i="3" l="1"/>
  <c r="CA21" i="3" s="1"/>
  <c r="CA16" i="2"/>
  <c r="CA21" i="2" s="1"/>
</calcChain>
</file>

<file path=xl/sharedStrings.xml><?xml version="1.0" encoding="utf-8"?>
<sst xmlns="http://schemas.openxmlformats.org/spreadsheetml/2006/main" count="305" uniqueCount="35">
  <si>
    <t>Consolidado Población de Internos en Establecimientos de Reclusión y Regionales</t>
  </si>
  <si>
    <t>AÑO</t>
  </si>
  <si>
    <t>Indice de hacinamiento</t>
  </si>
  <si>
    <t>MES</t>
  </si>
  <si>
    <t>Capacidad</t>
  </si>
  <si>
    <t>Población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</si>
  <si>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</si>
  <si>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</si>
  <si>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</si>
  <si>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</si>
  <si>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</si>
  <si>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</si>
  <si>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</si>
  <si>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</si>
  <si>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</si>
  <si>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</si>
  <si>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</si>
  <si>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</si>
  <si>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Promedio</t>
  </si>
  <si>
    <t>C:\Mis documentos\Luis Eduardo\TRAB2001.xls/POB9199/HACINMI98-01</t>
  </si>
  <si>
    <t>FUENTE: ARCHIVOS GRUPO DE ESTADÍSTICA.   NOTA: CAPACIDAD ESTIMADA PARA LOS PERIODOS FEBRERO - NOVIEMBRE DE 1994 Y 1995</t>
  </si>
  <si>
    <t>POBL-ENE.98-OCT.01/Pob9199</t>
  </si>
  <si>
    <t>Consolidado Población de Internos en Establecimientos de Reclusión y Regionales según situación jurídica</t>
  </si>
  <si>
    <t>Sindicados</t>
  </si>
  <si>
    <t>Condenados</t>
  </si>
  <si>
    <t>FUENTE: ARCHIVOS GRUPO DE ESTADÍSTICA</t>
  </si>
  <si>
    <t>C:\Mis documentos\Luis Eduardo\TRAB2001.xls/POB91-99/SIN.CON.HACINA98-01</t>
  </si>
  <si>
    <t>Masculino</t>
  </si>
  <si>
    <t>Femenino</t>
  </si>
  <si>
    <t>Consolidado Población de Internos en Establecimientos de Reclusión y Regionales por sexo</t>
  </si>
  <si>
    <t>TABLA DE CONTENIDO</t>
  </si>
  <si>
    <t xml:space="preserve"> Periodo: Enero 1991 - Diciembre 2016</t>
  </si>
  <si>
    <t>1. Consolidado Población de Internos en Establecimientos de Reclusión y Regionales 1991 - 2017</t>
  </si>
  <si>
    <t>2. Consolidado Población de Internos en Establecimientos de Reclusión y Regionales según situación jurídica 1991 - 2017</t>
  </si>
  <si>
    <t>3. Consolidado Población de Internos en Establecimientos de Reclusión y Regionales por sexo 1991 - 2017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</si>
</sst>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_-* #,##0.00\ _P_t_s_-;\-* #,##0.00\ _P_t_s_-;_-* &quot;-&quot;??\ _P_t_s_-;_-@_-"/>
    <numFmt numFmtId="166" formatCode="_(* #,##0_);_(* \(#,##0\);_(* &quot;-&quot;??_);_(@_)"/>
    <numFmt numFmtId="167" formatCode="_-* #,##0.00\ [$€]_-;\-* #,##0.00\ [$€]_-;_-* &quot;-&quot;??\ [$€]_-;_-@_-"/>
  </numFmts>
  <fonts count="27" x14ac:knownFonts="1"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6"/>
      <color theme="0"/>
      <name val="Arial"/>
      <family val="2"/>
    </font>
    <font>
      <b/>
      <sz val="12"/>
      <color theme="0"/>
      <name val="Arial"/>
      <family val="2"/>
    </font>
    <font>
      <sz val="16"/>
      <color theme="0"/>
      <name val="Arial"/>
      <family val="2"/>
    </font>
    <font>
      <b/>
      <sz val="14"/>
      <color theme="0"/>
      <name val="Arial"/>
      <family val="2"/>
    </font>
    <font>
      <sz val="10"/>
      <color theme="0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6"/>
      <color indexed="8"/>
      <name val="Arial"/>
      <family val="2"/>
    </font>
    <font>
      <sz val="14"/>
      <color indexed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b/>
      <sz val="10"/>
      <color theme="0"/>
      <name val="Arial"/>
      <family val="2"/>
    </font>
    <font>
      <sz val="9"/>
      <color theme="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4"/>
      <color theme="1"/>
      <name val="Arial"/>
      <family val="2"/>
    </font>
    <font>
      <u/>
      <sz val="10"/>
      <color theme="10"/>
      <name val="Arial"/>
      <family val="2"/>
    </font>
    <font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004C5A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rgb="FF004C5A"/>
      </top>
      <bottom style="thin">
        <color theme="0"/>
      </bottom>
      <diagonal/>
    </border>
    <border>
      <left style="thin">
        <color theme="0"/>
      </left>
      <right style="medium">
        <color rgb="FF004C5A"/>
      </right>
      <top style="medium">
        <color rgb="FF004C5A"/>
      </top>
      <bottom style="thin">
        <color theme="0"/>
      </bottom>
      <diagonal/>
    </border>
    <border>
      <left style="medium">
        <color rgb="FF004C5A"/>
      </left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theme="0"/>
      </left>
      <right style="medium">
        <color rgb="FF004C5A"/>
      </right>
      <top style="thin">
        <color theme="0"/>
      </top>
      <bottom style="medium">
        <color rgb="FF004C5A"/>
      </bottom>
      <diagonal/>
    </border>
    <border>
      <left style="medium">
        <color rgb="FF004C5A"/>
      </left>
      <right style="thin">
        <color rgb="FF004C5A"/>
      </right>
      <top/>
      <bottom style="thin">
        <color rgb="FF004C5A"/>
      </bottom>
      <diagonal/>
    </border>
    <border>
      <left style="thin">
        <color rgb="FF004C5A"/>
      </left>
      <right style="thin">
        <color rgb="FF004C5A"/>
      </right>
      <top/>
      <bottom style="thin">
        <color rgb="FF004C5A"/>
      </bottom>
      <diagonal/>
    </border>
    <border>
      <left style="thin">
        <color rgb="FF004C5A"/>
      </left>
      <right style="medium">
        <color rgb="FF004C5A"/>
      </right>
      <top/>
      <bottom style="thin">
        <color rgb="FF004C5A"/>
      </bottom>
      <diagonal/>
    </border>
    <border>
      <left style="medium">
        <color rgb="FF004C5A"/>
      </left>
      <right style="thin">
        <color rgb="FF004C5A"/>
      </right>
      <top style="thin">
        <color rgb="FF004C5A"/>
      </top>
      <bottom style="thin">
        <color rgb="FF004C5A"/>
      </bottom>
      <diagonal/>
    </border>
    <border>
      <left style="thin">
        <color rgb="FF004C5A"/>
      </left>
      <right style="thin">
        <color rgb="FF004C5A"/>
      </right>
      <top style="thin">
        <color rgb="FF004C5A"/>
      </top>
      <bottom style="thin">
        <color rgb="FF004C5A"/>
      </bottom>
      <diagonal/>
    </border>
    <border>
      <left style="thin">
        <color rgb="FF004C5A"/>
      </left>
      <right style="medium">
        <color rgb="FF004C5A"/>
      </right>
      <top style="thin">
        <color rgb="FF004C5A"/>
      </top>
      <bottom style="thin">
        <color rgb="FF004C5A"/>
      </bottom>
      <diagonal/>
    </border>
    <border>
      <left style="medium">
        <color rgb="FF004C5A"/>
      </left>
      <right style="thin">
        <color rgb="FF004C5A"/>
      </right>
      <top style="thin">
        <color rgb="FF004C5A"/>
      </top>
      <bottom/>
      <diagonal/>
    </border>
    <border>
      <left style="thin">
        <color rgb="FF004C5A"/>
      </left>
      <right style="thin">
        <color rgb="FF004C5A"/>
      </right>
      <top style="thin">
        <color rgb="FF004C5A"/>
      </top>
      <bottom/>
      <diagonal/>
    </border>
    <border>
      <left style="thin">
        <color rgb="FF004C5A"/>
      </left>
      <right style="medium">
        <color rgb="FF004C5A"/>
      </right>
      <top style="thin">
        <color rgb="FF004C5A"/>
      </top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 style="medium">
        <color rgb="FF004C5A"/>
      </top>
      <bottom style="medium">
        <color rgb="FF004C5A"/>
      </bottom>
      <diagonal/>
    </border>
    <border>
      <left style="thin">
        <color theme="0"/>
      </left>
      <right style="medium">
        <color rgb="FF004C5A"/>
      </right>
      <top style="medium">
        <color rgb="FF004C5A"/>
      </top>
      <bottom style="medium">
        <color rgb="FF004C5A"/>
      </bottom>
      <diagonal/>
    </border>
    <border>
      <left style="medium">
        <color rgb="FF204162"/>
      </left>
      <right style="thin">
        <color rgb="FF204162"/>
      </right>
      <top/>
      <bottom style="thin">
        <color rgb="FF204162"/>
      </bottom>
      <diagonal/>
    </border>
    <border>
      <left style="thin">
        <color rgb="FF204162"/>
      </left>
      <right style="thin">
        <color rgb="FF204162"/>
      </right>
      <top/>
      <bottom style="thin">
        <color rgb="FF204162"/>
      </bottom>
      <diagonal/>
    </border>
    <border>
      <left style="thin">
        <color rgb="FF204162"/>
      </left>
      <right style="medium">
        <color rgb="FF204162"/>
      </right>
      <top/>
      <bottom style="thin">
        <color rgb="FF204162"/>
      </bottom>
      <diagonal/>
    </border>
    <border>
      <left style="medium">
        <color rgb="FF204162"/>
      </left>
      <right style="thin">
        <color rgb="FF204162"/>
      </right>
      <top style="thin">
        <color rgb="FF204162"/>
      </top>
      <bottom style="thin">
        <color rgb="FF204162"/>
      </bottom>
      <diagonal/>
    </border>
    <border>
      <left style="thin">
        <color rgb="FF204162"/>
      </left>
      <right style="thin">
        <color rgb="FF204162"/>
      </right>
      <top style="thin">
        <color rgb="FF204162"/>
      </top>
      <bottom style="thin">
        <color rgb="FF204162"/>
      </bottom>
      <diagonal/>
    </border>
    <border>
      <left style="thin">
        <color rgb="FF204162"/>
      </left>
      <right style="medium">
        <color rgb="FF204162"/>
      </right>
      <top style="thin">
        <color rgb="FF204162"/>
      </top>
      <bottom style="thin">
        <color rgb="FF204162"/>
      </bottom>
      <diagonal/>
    </border>
    <border>
      <left style="medium">
        <color rgb="FF204162"/>
      </left>
      <right style="thin">
        <color rgb="FF204162"/>
      </right>
      <top style="thin">
        <color rgb="FF204162"/>
      </top>
      <bottom/>
      <diagonal/>
    </border>
    <border>
      <left style="thin">
        <color rgb="FF204162"/>
      </left>
      <right style="thin">
        <color rgb="FF204162"/>
      </right>
      <top style="thin">
        <color rgb="FF204162"/>
      </top>
      <bottom/>
      <diagonal/>
    </border>
    <border>
      <left style="thin">
        <color rgb="FF204162"/>
      </left>
      <right style="medium">
        <color rgb="FF204162"/>
      </right>
      <top style="thin">
        <color rgb="FF20416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 style="medium">
        <color rgb="FF004C5A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004C5A"/>
      </bottom>
      <diagonal/>
    </border>
    <border>
      <left style="thin">
        <color theme="0"/>
      </left>
      <right/>
      <top style="medium">
        <color rgb="FF004C5A"/>
      </top>
      <bottom style="medium">
        <color rgb="FF004C5A"/>
      </bottom>
      <diagonal/>
    </border>
    <border>
      <left/>
      <right/>
      <top style="medium">
        <color rgb="FF004C5A"/>
      </top>
      <bottom/>
      <diagonal/>
    </border>
    <border>
      <left style="thin">
        <color theme="0"/>
      </left>
      <right style="thin">
        <color theme="0"/>
      </right>
      <top style="medium">
        <color rgb="FF004C5A"/>
      </top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/>
      <diagonal/>
    </border>
    <border>
      <left/>
      <right style="thin">
        <color theme="0"/>
      </right>
      <top style="medium">
        <color rgb="FF004C5A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004C5A"/>
      </bottom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6" fillId="0" borderId="33">
      <alignment horizontal="centerContinuous"/>
    </xf>
    <xf numFmtId="0" fontId="25" fillId="0" borderId="0" applyNumberFormat="0" applyFill="0" applyBorder="0" applyAlignment="0" applyProtection="0"/>
  </cellStyleXfs>
  <cellXfs count="194">
    <xf numFmtId="0" fontId="0" fillId="0" borderId="0" xfId="0"/>
    <xf numFmtId="0" fontId="2" fillId="0" borderId="0" xfId="0" applyFont="1" applyFill="1" applyAlignment="1">
      <alignment horizontal="left"/>
    </xf>
    <xf numFmtId="0" fontId="3" fillId="0" borderId="0" xfId="0" applyFont="1" applyFill="1" applyAlignment="1"/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3" xfId="0" applyFont="1" applyBorder="1" applyAlignment="1"/>
    <xf numFmtId="0" fontId="5" fillId="0" borderId="0" xfId="0" applyFont="1" applyFill="1" applyAlignment="1"/>
    <xf numFmtId="0" fontId="4" fillId="0" borderId="4" xfId="0" applyFont="1" applyBorder="1" applyAlignment="1"/>
    <xf numFmtId="0" fontId="4" fillId="0" borderId="0" xfId="0" applyFont="1" applyBorder="1" applyAlignment="1"/>
    <xf numFmtId="0" fontId="4" fillId="0" borderId="5" xfId="0" applyFont="1" applyBorder="1" applyAlignment="1"/>
    <xf numFmtId="0" fontId="4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0" xfId="0" applyBorder="1" applyAlignment="1"/>
    <xf numFmtId="0" fontId="0" fillId="0" borderId="5" xfId="0" applyBorder="1" applyAlignment="1"/>
    <xf numFmtId="0" fontId="6" fillId="2" borderId="6" xfId="0" applyFont="1" applyFill="1" applyBorder="1" applyAlignment="1">
      <alignment horizontal="right" vertical="center"/>
    </xf>
    <xf numFmtId="0" fontId="8" fillId="0" borderId="0" xfId="0" applyFont="1"/>
    <xf numFmtId="0" fontId="9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5" fillId="0" borderId="12" xfId="0" applyFont="1" applyBorder="1" applyAlignment="1">
      <alignment vertical="center"/>
    </xf>
    <xf numFmtId="3" fontId="11" fillId="0" borderId="13" xfId="0" applyNumberFormat="1" applyFont="1" applyBorder="1" applyAlignment="1">
      <alignment horizontal="center" vertical="center"/>
    </xf>
    <xf numFmtId="3" fontId="12" fillId="0" borderId="13" xfId="0" applyNumberFormat="1" applyFont="1" applyBorder="1" applyAlignment="1">
      <alignment horizontal="center" vertical="center"/>
    </xf>
    <xf numFmtId="3" fontId="12" fillId="0" borderId="13" xfId="3" applyNumberFormat="1" applyFont="1" applyBorder="1" applyAlignment="1">
      <alignment horizontal="center" vertical="center"/>
    </xf>
    <xf numFmtId="3" fontId="12" fillId="5" borderId="13" xfId="3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15" xfId="0" applyFont="1" applyBorder="1" applyAlignment="1">
      <alignment vertical="center"/>
    </xf>
    <xf numFmtId="3" fontId="11" fillId="0" borderId="16" xfId="0" applyNumberFormat="1" applyFont="1" applyBorder="1" applyAlignment="1">
      <alignment horizontal="center" vertical="center"/>
    </xf>
    <xf numFmtId="3" fontId="12" fillId="0" borderId="16" xfId="0" applyNumberFormat="1" applyFont="1" applyBorder="1" applyAlignment="1">
      <alignment horizontal="center" vertical="center"/>
    </xf>
    <xf numFmtId="3" fontId="12" fillId="0" borderId="16" xfId="3" applyNumberFormat="1" applyFont="1" applyBorder="1" applyAlignment="1">
      <alignment horizontal="center" vertical="center"/>
    </xf>
    <xf numFmtId="3" fontId="12" fillId="5" borderId="16" xfId="3" applyNumberFormat="1" applyFont="1" applyFill="1" applyBorder="1" applyAlignment="1">
      <alignment horizontal="center" vertical="center"/>
    </xf>
    <xf numFmtId="3" fontId="13" fillId="4" borderId="16" xfId="0" applyNumberFormat="1" applyFont="1" applyFill="1" applyBorder="1" applyAlignment="1">
      <alignment horizontal="center" vertical="center"/>
    </xf>
    <xf numFmtId="3" fontId="14" fillId="4" borderId="16" xfId="0" applyNumberFormat="1" applyFont="1" applyFill="1" applyBorder="1" applyAlignment="1">
      <alignment horizontal="center" vertical="center"/>
    </xf>
    <xf numFmtId="3" fontId="14" fillId="4" borderId="16" xfId="3" applyNumberFormat="1" applyFont="1" applyFill="1" applyBorder="1" applyAlignment="1">
      <alignment horizontal="center" vertical="center"/>
    </xf>
    <xf numFmtId="0" fontId="5" fillId="0" borderId="18" xfId="0" applyFont="1" applyBorder="1" applyAlignment="1">
      <alignment vertical="center"/>
    </xf>
    <xf numFmtId="3" fontId="13" fillId="4" borderId="19" xfId="0" applyNumberFormat="1" applyFont="1" applyFill="1" applyBorder="1" applyAlignment="1">
      <alignment horizontal="center" vertical="center"/>
    </xf>
    <xf numFmtId="3" fontId="14" fillId="4" borderId="19" xfId="0" applyNumberFormat="1" applyFont="1" applyFill="1" applyBorder="1" applyAlignment="1">
      <alignment horizontal="center" vertical="center"/>
    </xf>
    <xf numFmtId="3" fontId="14" fillId="4" borderId="19" xfId="3" applyNumberFormat="1" applyFont="1" applyFill="1" applyBorder="1" applyAlignment="1">
      <alignment horizontal="center" vertical="center"/>
    </xf>
    <xf numFmtId="3" fontId="12" fillId="5" borderId="19" xfId="3" applyNumberFormat="1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15" fillId="0" borderId="0" xfId="0" applyFont="1" applyFill="1" applyBorder="1"/>
    <xf numFmtId="0" fontId="16" fillId="0" borderId="0" xfId="0" applyFont="1" applyFill="1" applyBorder="1"/>
    <xf numFmtId="3" fontId="15" fillId="0" borderId="0" xfId="0" applyNumberFormat="1" applyFont="1" applyFill="1" applyBorder="1"/>
    <xf numFmtId="9" fontId="2" fillId="0" borderId="0" xfId="2" applyFont="1" applyFill="1" applyBorder="1"/>
    <xf numFmtId="3" fontId="2" fillId="0" borderId="0" xfId="0" applyNumberFormat="1" applyFont="1" applyFill="1" applyBorder="1"/>
    <xf numFmtId="0" fontId="0" fillId="0" borderId="0" xfId="0" applyFill="1" applyBorder="1"/>
    <xf numFmtId="3" fontId="0" fillId="0" borderId="0" xfId="0" applyNumberFormat="1" applyFill="1" applyBorder="1"/>
    <xf numFmtId="0" fontId="16" fillId="0" borderId="0" xfId="0" applyFont="1" applyBorder="1" applyAlignment="1">
      <alignment horizontal="left"/>
    </xf>
    <xf numFmtId="1" fontId="0" fillId="0" borderId="0" xfId="0" applyNumberFormat="1"/>
    <xf numFmtId="3" fontId="0" fillId="0" borderId="0" xfId="0" applyNumberFormat="1"/>
    <xf numFmtId="0" fontId="15" fillId="0" borderId="0" xfId="0" applyFont="1"/>
    <xf numFmtId="0" fontId="17" fillId="2" borderId="6" xfId="0" applyFont="1" applyFill="1" applyBorder="1" applyAlignment="1">
      <alignment horizontal="right" vertical="center"/>
    </xf>
    <xf numFmtId="0" fontId="18" fillId="0" borderId="0" xfId="0" applyFont="1" applyAlignment="1">
      <alignment vertical="center"/>
    </xf>
    <xf numFmtId="0" fontId="7" fillId="2" borderId="9" xfId="0" applyFont="1" applyFill="1" applyBorder="1" applyAlignment="1">
      <alignment horizontal="center"/>
    </xf>
    <xf numFmtId="0" fontId="19" fillId="2" borderId="10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5" fillId="0" borderId="24" xfId="0" applyFont="1" applyFill="1" applyBorder="1" applyAlignment="1">
      <alignment vertical="center"/>
    </xf>
    <xf numFmtId="3" fontId="12" fillId="4" borderId="25" xfId="0" applyNumberFormat="1" applyFont="1" applyFill="1" applyBorder="1" applyAlignment="1">
      <alignment horizontal="center" vertical="center"/>
    </xf>
    <xf numFmtId="166" fontId="12" fillId="4" borderId="25" xfId="1" applyNumberFormat="1" applyFont="1" applyFill="1" applyBorder="1" applyAlignment="1">
      <alignment horizontal="center" vertical="center"/>
    </xf>
    <xf numFmtId="3" fontId="12" fillId="0" borderId="25" xfId="0" applyNumberFormat="1" applyFont="1" applyBorder="1" applyAlignment="1">
      <alignment horizontal="center" vertical="center"/>
    </xf>
    <xf numFmtId="3" fontId="11" fillId="0" borderId="25" xfId="0" applyNumberFormat="1" applyFont="1" applyBorder="1" applyAlignment="1">
      <alignment horizontal="center" vertical="center"/>
    </xf>
    <xf numFmtId="3" fontId="12" fillId="0" borderId="25" xfId="3" applyNumberFormat="1" applyFont="1" applyBorder="1" applyAlignment="1">
      <alignment horizontal="center" vertical="center"/>
    </xf>
    <xf numFmtId="3" fontId="12" fillId="5" borderId="25" xfId="3" applyNumberFormat="1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vertical="center"/>
    </xf>
    <xf numFmtId="3" fontId="12" fillId="4" borderId="28" xfId="0" applyNumberFormat="1" applyFont="1" applyFill="1" applyBorder="1" applyAlignment="1">
      <alignment horizontal="center" vertical="center"/>
    </xf>
    <xf numFmtId="166" fontId="12" fillId="4" borderId="28" xfId="1" applyNumberFormat="1" applyFont="1" applyFill="1" applyBorder="1" applyAlignment="1">
      <alignment horizontal="center" vertical="center"/>
    </xf>
    <xf numFmtId="3" fontId="12" fillId="0" borderId="28" xfId="0" applyNumberFormat="1" applyFont="1" applyBorder="1" applyAlignment="1">
      <alignment horizontal="center" vertical="center"/>
    </xf>
    <xf numFmtId="3" fontId="11" fillId="0" borderId="28" xfId="0" applyNumberFormat="1" applyFont="1" applyBorder="1" applyAlignment="1">
      <alignment horizontal="center" vertical="center"/>
    </xf>
    <xf numFmtId="3" fontId="12" fillId="0" borderId="28" xfId="3" applyNumberFormat="1" applyFont="1" applyBorder="1" applyAlignment="1">
      <alignment horizontal="center" vertical="center"/>
    </xf>
    <xf numFmtId="3" fontId="12" fillId="5" borderId="28" xfId="3" applyNumberFormat="1" applyFont="1" applyFill="1" applyBorder="1" applyAlignment="1">
      <alignment horizontal="center" vertical="center"/>
    </xf>
    <xf numFmtId="3" fontId="14" fillId="4" borderId="28" xfId="0" applyNumberFormat="1" applyFont="1" applyFill="1" applyBorder="1" applyAlignment="1">
      <alignment horizontal="center" vertical="center"/>
    </xf>
    <xf numFmtId="3" fontId="13" fillId="4" borderId="28" xfId="0" applyNumberFormat="1" applyFont="1" applyFill="1" applyBorder="1" applyAlignment="1">
      <alignment horizontal="center" vertical="center"/>
    </xf>
    <xf numFmtId="3" fontId="11" fillId="4" borderId="28" xfId="0" applyNumberFormat="1" applyFont="1" applyFill="1" applyBorder="1" applyAlignment="1">
      <alignment horizontal="center" vertical="center"/>
    </xf>
    <xf numFmtId="3" fontId="14" fillId="4" borderId="28" xfId="3" applyNumberFormat="1" applyFont="1" applyFill="1" applyBorder="1" applyAlignment="1">
      <alignment horizontal="center" vertical="center"/>
    </xf>
    <xf numFmtId="3" fontId="12" fillId="4" borderId="28" xfId="3" applyNumberFormat="1" applyFont="1" applyFill="1" applyBorder="1" applyAlignment="1">
      <alignment horizontal="center" vertical="center"/>
    </xf>
    <xf numFmtId="3" fontId="14" fillId="5" borderId="28" xfId="3" applyNumberFormat="1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vertical="center"/>
    </xf>
    <xf numFmtId="3" fontId="12" fillId="4" borderId="31" xfId="0" applyNumberFormat="1" applyFont="1" applyFill="1" applyBorder="1" applyAlignment="1">
      <alignment horizontal="center" vertical="center"/>
    </xf>
    <xf numFmtId="166" fontId="12" fillId="4" borderId="31" xfId="1" applyNumberFormat="1" applyFont="1" applyFill="1" applyBorder="1" applyAlignment="1">
      <alignment horizontal="center" vertical="center"/>
    </xf>
    <xf numFmtId="3" fontId="13" fillId="4" borderId="31" xfId="0" applyNumberFormat="1" applyFont="1" applyFill="1" applyBorder="1" applyAlignment="1">
      <alignment horizontal="center" vertical="center"/>
    </xf>
    <xf numFmtId="3" fontId="11" fillId="4" borderId="31" xfId="0" applyNumberFormat="1" applyFont="1" applyFill="1" applyBorder="1" applyAlignment="1">
      <alignment horizontal="center" vertical="center"/>
    </xf>
    <xf numFmtId="3" fontId="14" fillId="4" borderId="31" xfId="0" applyNumberFormat="1" applyFont="1" applyFill="1" applyBorder="1" applyAlignment="1">
      <alignment horizontal="center" vertical="center"/>
    </xf>
    <xf numFmtId="3" fontId="14" fillId="4" borderId="31" xfId="3" applyNumberFormat="1" applyFont="1" applyFill="1" applyBorder="1" applyAlignment="1">
      <alignment horizontal="center" vertical="center"/>
    </xf>
    <xf numFmtId="3" fontId="12" fillId="4" borderId="31" xfId="3" applyNumberFormat="1" applyFont="1" applyFill="1" applyBorder="1" applyAlignment="1">
      <alignment horizontal="center" vertical="center"/>
    </xf>
    <xf numFmtId="3" fontId="14" fillId="5" borderId="31" xfId="3" applyNumberFormat="1" applyFont="1" applyFill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0" fillId="0" borderId="0" xfId="0" applyBorder="1"/>
    <xf numFmtId="3" fontId="0" fillId="0" borderId="0" xfId="0" applyNumberFormat="1" applyBorder="1"/>
    <xf numFmtId="0" fontId="17" fillId="2" borderId="6" xfId="0" applyFont="1" applyFill="1" applyBorder="1" applyAlignment="1">
      <alignment horizontal="right"/>
    </xf>
    <xf numFmtId="0" fontId="18" fillId="0" borderId="0" xfId="0" applyFont="1"/>
    <xf numFmtId="0" fontId="17" fillId="2" borderId="10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vertical="center"/>
    </xf>
    <xf numFmtId="3" fontId="12" fillId="3" borderId="13" xfId="0" applyNumberFormat="1" applyFont="1" applyFill="1" applyBorder="1" applyAlignment="1">
      <alignment horizontal="center" vertical="center"/>
    </xf>
    <xf numFmtId="3" fontId="12" fillId="0" borderId="13" xfId="0" applyNumberFormat="1" applyFont="1" applyFill="1" applyBorder="1" applyAlignment="1">
      <alignment horizontal="center" vertical="center"/>
    </xf>
    <xf numFmtId="3" fontId="12" fillId="4" borderId="13" xfId="0" applyNumberFormat="1" applyFont="1" applyFill="1" applyBorder="1" applyAlignment="1">
      <alignment horizontal="center" vertical="center"/>
    </xf>
    <xf numFmtId="166" fontId="12" fillId="0" borderId="13" xfId="1" applyNumberFormat="1" applyFont="1" applyBorder="1" applyAlignment="1">
      <alignment horizontal="center" vertical="center"/>
    </xf>
    <xf numFmtId="0" fontId="5" fillId="0" borderId="15" xfId="0" applyFont="1" applyFill="1" applyBorder="1" applyAlignment="1">
      <alignment vertical="center"/>
    </xf>
    <xf numFmtId="3" fontId="12" fillId="3" borderId="16" xfId="0" applyNumberFormat="1" applyFont="1" applyFill="1" applyBorder="1" applyAlignment="1">
      <alignment horizontal="center" vertical="center"/>
    </xf>
    <xf numFmtId="3" fontId="12" fillId="0" borderId="16" xfId="0" applyNumberFormat="1" applyFont="1" applyFill="1" applyBorder="1" applyAlignment="1">
      <alignment horizontal="center" vertical="center"/>
    </xf>
    <xf numFmtId="3" fontId="12" fillId="4" borderId="16" xfId="0" applyNumberFormat="1" applyFont="1" applyFill="1" applyBorder="1" applyAlignment="1">
      <alignment horizontal="center" vertical="center"/>
    </xf>
    <xf numFmtId="166" fontId="12" fillId="0" borderId="16" xfId="1" applyNumberFormat="1" applyFont="1" applyBorder="1" applyAlignment="1">
      <alignment horizontal="center" vertical="center"/>
    </xf>
    <xf numFmtId="0" fontId="5" fillId="0" borderId="18" xfId="0" applyFont="1" applyFill="1" applyBorder="1" applyAlignment="1">
      <alignment vertical="center"/>
    </xf>
    <xf numFmtId="3" fontId="12" fillId="3" borderId="19" xfId="0" applyNumberFormat="1" applyFont="1" applyFill="1" applyBorder="1" applyAlignment="1">
      <alignment horizontal="center" vertical="center"/>
    </xf>
    <xf numFmtId="3" fontId="12" fillId="0" borderId="19" xfId="0" applyNumberFormat="1" applyFont="1" applyFill="1" applyBorder="1" applyAlignment="1">
      <alignment horizontal="center" vertical="center"/>
    </xf>
    <xf numFmtId="3" fontId="12" fillId="4" borderId="19" xfId="0" applyNumberFormat="1" applyFont="1" applyFill="1" applyBorder="1" applyAlignment="1">
      <alignment horizontal="center" vertical="center"/>
    </xf>
    <xf numFmtId="166" fontId="12" fillId="0" borderId="19" xfId="1" applyNumberFormat="1" applyFont="1" applyBorder="1" applyAlignment="1">
      <alignment horizontal="center" vertical="center"/>
    </xf>
    <xf numFmtId="3" fontId="12" fillId="0" borderId="19" xfId="0" applyNumberFormat="1" applyFont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19" fillId="2" borderId="35" xfId="0" applyFont="1" applyFill="1" applyBorder="1" applyAlignment="1">
      <alignment horizontal="center" vertical="center"/>
    </xf>
    <xf numFmtId="0" fontId="17" fillId="2" borderId="35" xfId="0" applyFont="1" applyFill="1" applyBorder="1" applyAlignment="1">
      <alignment horizontal="center" vertical="center"/>
    </xf>
    <xf numFmtId="164" fontId="11" fillId="3" borderId="13" xfId="2" applyNumberFormat="1" applyFont="1" applyFill="1" applyBorder="1" applyAlignment="1">
      <alignment horizontal="center" vertical="center"/>
    </xf>
    <xf numFmtId="3" fontId="11" fillId="4" borderId="13" xfId="0" applyNumberFormat="1" applyFont="1" applyFill="1" applyBorder="1" applyAlignment="1">
      <alignment horizontal="center" vertical="center"/>
    </xf>
    <xf numFmtId="10" fontId="11" fillId="3" borderId="13" xfId="2" applyNumberFormat="1" applyFont="1" applyFill="1" applyBorder="1" applyAlignment="1">
      <alignment horizontal="center" vertical="center"/>
    </xf>
    <xf numFmtId="164" fontId="11" fillId="3" borderId="13" xfId="4" applyNumberFormat="1" applyFont="1" applyFill="1" applyBorder="1" applyAlignment="1">
      <alignment horizontal="center" vertical="center"/>
    </xf>
    <xf numFmtId="164" fontId="11" fillId="3" borderId="14" xfId="4" applyNumberFormat="1" applyFont="1" applyFill="1" applyBorder="1" applyAlignment="1">
      <alignment horizontal="center" vertical="center"/>
    </xf>
    <xf numFmtId="164" fontId="11" fillId="3" borderId="16" xfId="2" applyNumberFormat="1" applyFont="1" applyFill="1" applyBorder="1" applyAlignment="1">
      <alignment horizontal="center" vertical="center"/>
    </xf>
    <xf numFmtId="3" fontId="11" fillId="4" borderId="16" xfId="0" applyNumberFormat="1" applyFont="1" applyFill="1" applyBorder="1" applyAlignment="1">
      <alignment horizontal="center" vertical="center"/>
    </xf>
    <xf numFmtId="10" fontId="11" fillId="3" borderId="16" xfId="2" applyNumberFormat="1" applyFont="1" applyFill="1" applyBorder="1" applyAlignment="1">
      <alignment horizontal="center" vertical="center"/>
    </xf>
    <xf numFmtId="164" fontId="11" fillId="3" borderId="16" xfId="4" applyNumberFormat="1" applyFont="1" applyFill="1" applyBorder="1" applyAlignment="1">
      <alignment horizontal="center" vertical="center"/>
    </xf>
    <xf numFmtId="164" fontId="11" fillId="3" borderId="17" xfId="4" applyNumberFormat="1" applyFont="1" applyFill="1" applyBorder="1" applyAlignment="1">
      <alignment horizontal="center" vertical="center"/>
    </xf>
    <xf numFmtId="3" fontId="11" fillId="0" borderId="19" xfId="0" applyNumberFormat="1" applyFont="1" applyBorder="1" applyAlignment="1">
      <alignment horizontal="center" vertical="center"/>
    </xf>
    <xf numFmtId="164" fontId="11" fillId="3" borderId="19" xfId="2" applyNumberFormat="1" applyFont="1" applyFill="1" applyBorder="1" applyAlignment="1">
      <alignment horizontal="center" vertical="center"/>
    </xf>
    <xf numFmtId="3" fontId="11" fillId="4" borderId="19" xfId="0" applyNumberFormat="1" applyFont="1" applyFill="1" applyBorder="1" applyAlignment="1">
      <alignment horizontal="center" vertical="center"/>
    </xf>
    <xf numFmtId="10" fontId="11" fillId="3" borderId="19" xfId="2" applyNumberFormat="1" applyFont="1" applyFill="1" applyBorder="1" applyAlignment="1">
      <alignment horizontal="center" vertical="center"/>
    </xf>
    <xf numFmtId="164" fontId="11" fillId="3" borderId="19" xfId="4" applyNumberFormat="1" applyFont="1" applyFill="1" applyBorder="1" applyAlignment="1">
      <alignment horizontal="center" vertical="center"/>
    </xf>
    <xf numFmtId="164" fontId="11" fillId="3" borderId="20" xfId="4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64" fontId="6" fillId="2" borderId="22" xfId="2" applyNumberFormat="1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164" fontId="6" fillId="2" borderId="22" xfId="0" applyNumberFormat="1" applyFont="1" applyFill="1" applyBorder="1" applyAlignment="1">
      <alignment horizontal="center" vertical="center"/>
    </xf>
    <xf numFmtId="10" fontId="6" fillId="2" borderId="22" xfId="0" applyNumberFormat="1" applyFont="1" applyFill="1" applyBorder="1" applyAlignment="1">
      <alignment horizontal="center" vertical="center"/>
    </xf>
    <xf numFmtId="10" fontId="6" fillId="2" borderId="22" xfId="2" applyNumberFormat="1" applyFont="1" applyFill="1" applyBorder="1" applyAlignment="1">
      <alignment horizontal="center" vertical="center"/>
    </xf>
    <xf numFmtId="164" fontId="6" fillId="2" borderId="22" xfId="4" applyNumberFormat="1" applyFont="1" applyFill="1" applyBorder="1" applyAlignment="1">
      <alignment horizontal="center" vertical="center"/>
    </xf>
    <xf numFmtId="164" fontId="6" fillId="2" borderId="36" xfId="4" applyNumberFormat="1" applyFont="1" applyFill="1" applyBorder="1" applyAlignment="1">
      <alignment horizontal="center" vertical="center"/>
    </xf>
    <xf numFmtId="164" fontId="6" fillId="2" borderId="23" xfId="4" applyNumberFormat="1" applyFont="1" applyFill="1" applyBorder="1" applyAlignment="1">
      <alignment horizontal="center" vertical="center"/>
    </xf>
    <xf numFmtId="3" fontId="12" fillId="0" borderId="25" xfId="0" applyNumberFormat="1" applyFont="1" applyFill="1" applyBorder="1" applyAlignment="1">
      <alignment horizontal="center" vertical="center"/>
    </xf>
    <xf numFmtId="3" fontId="12" fillId="3" borderId="25" xfId="0" applyNumberFormat="1" applyFont="1" applyFill="1" applyBorder="1" applyAlignment="1">
      <alignment horizontal="center" vertical="center"/>
    </xf>
    <xf numFmtId="3" fontId="12" fillId="3" borderId="25" xfId="3" applyNumberFormat="1" applyFont="1" applyFill="1" applyBorder="1" applyAlignment="1">
      <alignment horizontal="center" vertical="center"/>
    </xf>
    <xf numFmtId="3" fontId="12" fillId="3" borderId="26" xfId="3" applyNumberFormat="1" applyFont="1" applyFill="1" applyBorder="1" applyAlignment="1">
      <alignment horizontal="center" vertical="center"/>
    </xf>
    <xf numFmtId="3" fontId="12" fillId="0" borderId="28" xfId="0" applyNumberFormat="1" applyFont="1" applyFill="1" applyBorder="1" applyAlignment="1">
      <alignment horizontal="center" vertical="center"/>
    </xf>
    <xf numFmtId="3" fontId="12" fillId="3" borderId="28" xfId="0" applyNumberFormat="1" applyFont="1" applyFill="1" applyBorder="1" applyAlignment="1">
      <alignment horizontal="center" vertical="center"/>
    </xf>
    <xf numFmtId="3" fontId="12" fillId="3" borderId="28" xfId="3" applyNumberFormat="1" applyFont="1" applyFill="1" applyBorder="1" applyAlignment="1">
      <alignment horizontal="center" vertical="center"/>
    </xf>
    <xf numFmtId="3" fontId="12" fillId="3" borderId="29" xfId="3" applyNumberFormat="1" applyFont="1" applyFill="1" applyBorder="1" applyAlignment="1">
      <alignment horizontal="center" vertical="center"/>
    </xf>
    <xf numFmtId="3" fontId="12" fillId="0" borderId="31" xfId="0" applyNumberFormat="1" applyFont="1" applyFill="1" applyBorder="1" applyAlignment="1">
      <alignment horizontal="center" vertical="center"/>
    </xf>
    <xf numFmtId="3" fontId="12" fillId="3" borderId="31" xfId="0" applyNumberFormat="1" applyFont="1" applyFill="1" applyBorder="1" applyAlignment="1">
      <alignment horizontal="center" vertical="center"/>
    </xf>
    <xf numFmtId="3" fontId="12" fillId="3" borderId="31" xfId="3" applyNumberFormat="1" applyFont="1" applyFill="1" applyBorder="1" applyAlignment="1">
      <alignment horizontal="center" vertical="center"/>
    </xf>
    <xf numFmtId="3" fontId="12" fillId="5" borderId="31" xfId="3" applyNumberFormat="1" applyFont="1" applyFill="1" applyBorder="1" applyAlignment="1">
      <alignment horizontal="center" vertical="center"/>
    </xf>
    <xf numFmtId="3" fontId="12" fillId="3" borderId="32" xfId="3" applyNumberFormat="1" applyFont="1" applyFill="1" applyBorder="1" applyAlignment="1">
      <alignment horizontal="center" vertical="center"/>
    </xf>
    <xf numFmtId="3" fontId="9" fillId="2" borderId="22" xfId="0" applyNumberFormat="1" applyFont="1" applyFill="1" applyBorder="1" applyAlignment="1">
      <alignment horizontal="center" vertical="center"/>
    </xf>
    <xf numFmtId="0" fontId="23" fillId="0" borderId="0" xfId="0" applyFont="1" applyFill="1" applyBorder="1"/>
    <xf numFmtId="0" fontId="0" fillId="0" borderId="37" xfId="0" applyBorder="1"/>
    <xf numFmtId="3" fontId="9" fillId="2" borderId="38" xfId="0" applyNumberFormat="1" applyFont="1" applyFill="1" applyBorder="1" applyAlignment="1">
      <alignment horizontal="center" vertical="center"/>
    </xf>
    <xf numFmtId="3" fontId="12" fillId="3" borderId="13" xfId="3" applyNumberFormat="1" applyFont="1" applyFill="1" applyBorder="1" applyAlignment="1">
      <alignment horizontal="center" vertical="center"/>
    </xf>
    <xf numFmtId="3" fontId="12" fillId="6" borderId="13" xfId="3" applyNumberFormat="1" applyFont="1" applyFill="1" applyBorder="1" applyAlignment="1">
      <alignment horizontal="center" vertical="center"/>
    </xf>
    <xf numFmtId="3" fontId="12" fillId="6" borderId="14" xfId="3" applyNumberFormat="1" applyFont="1" applyFill="1" applyBorder="1" applyAlignment="1">
      <alignment horizontal="center" vertical="center"/>
    </xf>
    <xf numFmtId="3" fontId="12" fillId="3" borderId="16" xfId="3" applyNumberFormat="1" applyFont="1" applyFill="1" applyBorder="1" applyAlignment="1">
      <alignment horizontal="center" vertical="center"/>
    </xf>
    <xf numFmtId="3" fontId="12" fillId="6" borderId="16" xfId="3" applyNumberFormat="1" applyFont="1" applyFill="1" applyBorder="1" applyAlignment="1">
      <alignment horizontal="center" vertical="center"/>
    </xf>
    <xf numFmtId="3" fontId="12" fillId="6" borderId="17" xfId="3" applyNumberFormat="1" applyFont="1" applyFill="1" applyBorder="1" applyAlignment="1">
      <alignment horizontal="center" vertical="center"/>
    </xf>
    <xf numFmtId="3" fontId="24" fillId="0" borderId="16" xfId="3" applyNumberFormat="1" applyFont="1" applyBorder="1" applyAlignment="1">
      <alignment horizontal="center" vertical="center"/>
    </xf>
    <xf numFmtId="3" fontId="12" fillId="3" borderId="19" xfId="3" applyNumberFormat="1" applyFont="1" applyFill="1" applyBorder="1" applyAlignment="1">
      <alignment horizontal="center" vertical="center"/>
    </xf>
    <xf numFmtId="3" fontId="12" fillId="6" borderId="19" xfId="3" applyNumberFormat="1" applyFont="1" applyFill="1" applyBorder="1" applyAlignment="1">
      <alignment horizontal="center" vertical="center"/>
    </xf>
    <xf numFmtId="3" fontId="12" fillId="0" borderId="19" xfId="3" applyNumberFormat="1" applyFont="1" applyBorder="1" applyAlignment="1">
      <alignment horizontal="center" vertical="center"/>
    </xf>
    <xf numFmtId="3" fontId="12" fillId="6" borderId="20" xfId="3" applyNumberFormat="1" applyFont="1" applyFill="1" applyBorder="1" applyAlignment="1">
      <alignment horizontal="center" vertical="center"/>
    </xf>
    <xf numFmtId="3" fontId="9" fillId="2" borderId="23" xfId="0" applyNumberFormat="1" applyFont="1" applyFill="1" applyBorder="1" applyAlignment="1">
      <alignment horizontal="center" vertical="center"/>
    </xf>
    <xf numFmtId="3" fontId="9" fillId="2" borderId="36" xfId="0" applyNumberFormat="1" applyFont="1" applyFill="1" applyBorder="1" applyAlignment="1">
      <alignment horizontal="center" vertical="center"/>
    </xf>
    <xf numFmtId="0" fontId="6" fillId="2" borderId="39" xfId="0" applyFont="1" applyFill="1" applyBorder="1" applyAlignment="1">
      <alignment vertical="center"/>
    </xf>
    <xf numFmtId="0" fontId="5" fillId="0" borderId="0" xfId="0" applyFont="1" applyAlignment="1">
      <alignment horizontal="center"/>
    </xf>
    <xf numFmtId="0" fontId="26" fillId="0" borderId="0" xfId="0" applyFont="1"/>
    <xf numFmtId="0" fontId="7" fillId="2" borderId="10" xfId="0" applyFont="1" applyFill="1" applyBorder="1" applyAlignment="1">
      <alignment horizontal="center" vertical="center" wrapText="1"/>
    </xf>
    <xf numFmtId="0" fontId="7" fillId="2" borderId="41" xfId="0" applyFont="1" applyFill="1" applyBorder="1" applyAlignment="1">
      <alignment horizontal="center" vertical="center" wrapText="1"/>
    </xf>
    <xf numFmtId="0" fontId="6" fillId="2" borderId="4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7" fillId="2" borderId="7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6" fillId="2" borderId="40" xfId="3" applyFont="1" applyFill="1" applyBorder="1" applyAlignment="1">
      <alignment horizontal="center" vertical="center"/>
    </xf>
    <xf numFmtId="0" fontId="6" fillId="2" borderId="7" xfId="3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 vertical="center"/>
    </xf>
    <xf numFmtId="0" fontId="22" fillId="0" borderId="4" xfId="0" applyFont="1" applyBorder="1" applyAlignment="1">
      <alignment horizontal="left"/>
    </xf>
    <xf numFmtId="0" fontId="22" fillId="0" borderId="0" xfId="0" applyFont="1" applyBorder="1" applyAlignment="1">
      <alignment horizontal="left"/>
    </xf>
    <xf numFmtId="0" fontId="6" fillId="2" borderId="7" xfId="0" applyFont="1" applyFill="1" applyBorder="1" applyAlignment="1">
      <alignment horizontal="center" vertical="center"/>
    </xf>
    <xf numFmtId="0" fontId="6" fillId="2" borderId="34" xfId="3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 wrapText="1"/>
    </xf>
    <xf numFmtId="0" fontId="25" fillId="0" borderId="0" xfId="7"/>
  </cellXfs>
  <cellStyles count="8">
    <cellStyle name="Euro" xfId="5"/>
    <cellStyle name="Hipervínculo" xfId="7" builtinId="8"/>
    <cellStyle name="Millares" xfId="1" builtinId="3"/>
    <cellStyle name="Normal" xfId="0" builtinId="0"/>
    <cellStyle name="Normal 2" xfId="3"/>
    <cellStyle name="OKBENE2.XLS" xfId="6"/>
    <cellStyle name="Porcentaje" xfId="2" builtinId="5"/>
    <cellStyle name="Porcentual 2" xfId="4"/>
  </cellStyles>
  <dxfs count="0"/>
  <tableStyles count="0" defaultTableStyle="TableStyleMedium2" defaultPivotStyle="PivotStyleLight16"/>
  <colors>
    <mruColors>
      <color rgb="FF004C5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hyperlink" Target="#CONTENIDO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hyperlink" Target="#CONTENIDO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hyperlink" Target="#CONTENID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2124076</xdr:colOff>
      <xdr:row>0</xdr:row>
      <xdr:rowOff>47626</xdr:rowOff>
    </xdr:from>
    <xdr:to>
      <xdr:col>0</xdr:col>
      <xdr:colOff>3457575</xdr:colOff>
      <xdr:row>2</xdr:row>
      <xdr:rowOff>109454</xdr:rowOff>
    </xdr:to>
    <xdr:pic>
      <xdr:nvPicPr>
        <xdr:cNvPr id="2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2124076" y="47626"/>
          <a:ext cx="1333499" cy="38567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0</xdr:col>
      <xdr:colOff>1806553</xdr:colOff>
      <xdr:row>3</xdr:row>
      <xdr:rowOff>19050</xdr:rowOff>
    </xdr:to>
    <xdr:pic>
      <xdr:nvPicPr>
        <xdr:cNvPr id="3" name="4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806552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5848985</xdr:colOff>
      <xdr:row>0</xdr:row>
      <xdr:rowOff>0</xdr:rowOff>
    </xdr:from>
    <xdr:to>
      <xdr:col>2</xdr:col>
      <xdr:colOff>62539</xdr:colOff>
      <xdr:row>2</xdr:row>
      <xdr:rowOff>114300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8985" y="0"/>
          <a:ext cx="2081204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19050</xdr:rowOff>
    </xdr:from>
    <xdr:to>
      <xdr:col>0</xdr:col>
      <xdr:colOff>1390650</xdr:colOff>
      <xdr:row>7</xdr:row>
      <xdr:rowOff>657225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9050" y="1847850"/>
          <a:ext cx="1371600" cy="1323975"/>
        </a:xfrm>
        <a:prstGeom prst="line">
          <a:avLst/>
        </a:prstGeom>
        <a:noFill/>
        <a:ln w="190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 editAs="oneCell">
    <xdr:from>
      <xdr:col>2</xdr:col>
      <xdr:colOff>819151</xdr:colOff>
      <xdr:row>0</xdr:row>
      <xdr:rowOff>15875</xdr:rowOff>
    </xdr:from>
    <xdr:to>
      <xdr:col>5</xdr:col>
      <xdr:colOff>79376</xdr:colOff>
      <xdr:row>2</xdr:row>
      <xdr:rowOff>79375</xdr:rowOff>
    </xdr:to>
    <xdr:pic>
      <xdr:nvPicPr>
        <xdr:cNvPr id="3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3305176" y="15875"/>
          <a:ext cx="22987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2</xdr:col>
      <xdr:colOff>746126</xdr:colOff>
      <xdr:row>2</xdr:row>
      <xdr:rowOff>125341</xdr:rowOff>
    </xdr:to>
    <xdr:pic>
      <xdr:nvPicPr>
        <xdr:cNvPr id="4" name="4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3232150" cy="7349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48260</xdr:colOff>
      <xdr:row>0</xdr:row>
      <xdr:rowOff>31751</xdr:rowOff>
    </xdr:from>
    <xdr:to>
      <xdr:col>18</xdr:col>
      <xdr:colOff>549275</xdr:colOff>
      <xdr:row>2</xdr:row>
      <xdr:rowOff>95251</xdr:rowOff>
    </xdr:to>
    <xdr:pic>
      <xdr:nvPicPr>
        <xdr:cNvPr id="5" name="3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02585" y="31751"/>
          <a:ext cx="3568065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76</xdr:col>
      <xdr:colOff>876300</xdr:colOff>
      <xdr:row>26</xdr:row>
      <xdr:rowOff>0</xdr:rowOff>
    </xdr:from>
    <xdr:to>
      <xdr:col>78</xdr:col>
      <xdr:colOff>1352550</xdr:colOff>
      <xdr:row>31</xdr:row>
      <xdr:rowOff>76200</xdr:rowOff>
    </xdr:to>
    <xdr:sp macro="" textlink="">
      <xdr:nvSpPr>
        <xdr:cNvPr id="6" name="5 Rectángulo redondeado">
          <a:hlinkClick xmlns:r="http://schemas.openxmlformats.org/officeDocument/2006/relationships" r:id="rId4"/>
        </xdr:cNvPr>
        <xdr:cNvSpPr/>
      </xdr:nvSpPr>
      <xdr:spPr>
        <a:xfrm>
          <a:off x="77000100" y="13163550"/>
          <a:ext cx="2705100" cy="933450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2800" b="1">
              <a:solidFill>
                <a:schemeClr val="bg1"/>
              </a:solidFill>
            </a:rPr>
            <a:t>Contenido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0</xdr:col>
      <xdr:colOff>895350</xdr:colOff>
      <xdr:row>7</xdr:row>
      <xdr:rowOff>352425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0" y="1781175"/>
          <a:ext cx="895350" cy="790575"/>
        </a:xfrm>
        <a:prstGeom prst="line">
          <a:avLst/>
        </a:prstGeom>
        <a:noFill/>
        <a:ln w="190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 editAs="oneCell">
    <xdr:from>
      <xdr:col>3</xdr:col>
      <xdr:colOff>519793</xdr:colOff>
      <xdr:row>0</xdr:row>
      <xdr:rowOff>0</xdr:rowOff>
    </xdr:from>
    <xdr:to>
      <xdr:col>5</xdr:col>
      <xdr:colOff>427264</xdr:colOff>
      <xdr:row>1</xdr:row>
      <xdr:rowOff>223157</xdr:rowOff>
    </xdr:to>
    <xdr:pic>
      <xdr:nvPicPr>
        <xdr:cNvPr id="3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3043918" y="0"/>
          <a:ext cx="1698171" cy="5184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68036</xdr:colOff>
      <xdr:row>0</xdr:row>
      <xdr:rowOff>27214</xdr:rowOff>
    </xdr:from>
    <xdr:to>
      <xdr:col>3</xdr:col>
      <xdr:colOff>138794</xdr:colOff>
      <xdr:row>1</xdr:row>
      <xdr:rowOff>258536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36" y="27214"/>
          <a:ext cx="2918733" cy="5265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479490</xdr:colOff>
      <xdr:row>0</xdr:row>
      <xdr:rowOff>149678</xdr:rowOff>
    </xdr:from>
    <xdr:to>
      <xdr:col>22</xdr:col>
      <xdr:colOff>646339</xdr:colOff>
      <xdr:row>2</xdr:row>
      <xdr:rowOff>149678</xdr:rowOff>
    </xdr:to>
    <xdr:pic>
      <xdr:nvPicPr>
        <xdr:cNvPr id="5" name="3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19165" y="149678"/>
          <a:ext cx="3748249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75</xdr:col>
      <xdr:colOff>552450</xdr:colOff>
      <xdr:row>25</xdr:row>
      <xdr:rowOff>40822</xdr:rowOff>
    </xdr:from>
    <xdr:to>
      <xdr:col>78</xdr:col>
      <xdr:colOff>726621</xdr:colOff>
      <xdr:row>30</xdr:row>
      <xdr:rowOff>166008</xdr:rowOff>
    </xdr:to>
    <xdr:sp macro="" textlink="">
      <xdr:nvSpPr>
        <xdr:cNvPr id="6" name="5 Rectángulo redondeado">
          <a:hlinkClick xmlns:r="http://schemas.openxmlformats.org/officeDocument/2006/relationships" r:id="rId4"/>
        </xdr:cNvPr>
        <xdr:cNvSpPr/>
      </xdr:nvSpPr>
      <xdr:spPr>
        <a:xfrm>
          <a:off x="57626250" y="11547022"/>
          <a:ext cx="2707821" cy="982436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2800" b="1">
              <a:solidFill>
                <a:schemeClr val="bg1"/>
              </a:solidFill>
            </a:rPr>
            <a:t>Contenido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</xdr:colOff>
      <xdr:row>6</xdr:row>
      <xdr:rowOff>13607</xdr:rowOff>
    </xdr:from>
    <xdr:to>
      <xdr:col>0</xdr:col>
      <xdr:colOff>895350</xdr:colOff>
      <xdr:row>7</xdr:row>
      <xdr:rowOff>352425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3607" y="1794782"/>
          <a:ext cx="881743" cy="719818"/>
        </a:xfrm>
        <a:prstGeom prst="line">
          <a:avLst/>
        </a:prstGeom>
        <a:noFill/>
        <a:ln w="190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 editAs="oneCell">
    <xdr:from>
      <xdr:col>3</xdr:col>
      <xdr:colOff>342900</xdr:colOff>
      <xdr:row>0</xdr:row>
      <xdr:rowOff>0</xdr:rowOff>
    </xdr:from>
    <xdr:to>
      <xdr:col>5</xdr:col>
      <xdr:colOff>235033</xdr:colOff>
      <xdr:row>1</xdr:row>
      <xdr:rowOff>244929</xdr:rowOff>
    </xdr:to>
    <xdr:pic>
      <xdr:nvPicPr>
        <xdr:cNvPr id="3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3181350" y="0"/>
          <a:ext cx="1770289" cy="540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2</xdr:col>
      <xdr:colOff>424297</xdr:colOff>
      <xdr:row>1</xdr:row>
      <xdr:rowOff>244929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2933700" cy="540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244928</xdr:colOff>
      <xdr:row>0</xdr:row>
      <xdr:rowOff>0</xdr:rowOff>
    </xdr:from>
    <xdr:to>
      <xdr:col>22</xdr:col>
      <xdr:colOff>78797</xdr:colOff>
      <xdr:row>2</xdr:row>
      <xdr:rowOff>40822</xdr:rowOff>
    </xdr:to>
    <xdr:pic>
      <xdr:nvPicPr>
        <xdr:cNvPr id="5" name="3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0403" y="0"/>
          <a:ext cx="3041197" cy="63137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76</xdr:col>
      <xdr:colOff>138546</xdr:colOff>
      <xdr:row>25</xdr:row>
      <xdr:rowOff>69273</xdr:rowOff>
    </xdr:from>
    <xdr:to>
      <xdr:col>79</xdr:col>
      <xdr:colOff>40821</xdr:colOff>
      <xdr:row>31</xdr:row>
      <xdr:rowOff>116527</xdr:rowOff>
    </xdr:to>
    <xdr:sp macro="" textlink="">
      <xdr:nvSpPr>
        <xdr:cNvPr id="6" name="5 Rectángulo redondeado">
          <a:hlinkClick xmlns:r="http://schemas.openxmlformats.org/officeDocument/2006/relationships" r:id="rId4"/>
        </xdr:cNvPr>
        <xdr:cNvSpPr/>
      </xdr:nvSpPr>
      <xdr:spPr>
        <a:xfrm>
          <a:off x="61981773" y="11239500"/>
          <a:ext cx="2707821" cy="982436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2800" b="1">
              <a:solidFill>
                <a:schemeClr val="bg1"/>
              </a:solidFill>
            </a:rPr>
            <a:t>Contenido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7.51.10\Documents%20and%20Settings\LECASTROG\Mis%20documentos\ESTADISTICA%202007\ARCHIVO%20HISTORICO\estad.%20%2096-00\FUGARECP\1997\FUGAS%20199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G-FEB97"/>
      <sheetName val="FUG-MAR97"/>
      <sheetName val="JUNIO-97"/>
      <sheetName val="JULIO-97"/>
      <sheetName val="AGOSTO 97"/>
      <sheetName val="SEPTIEMBRE 97"/>
      <sheetName val="OCTUBRE97"/>
      <sheetName val="NOVIEM97"/>
      <sheetName val="DICIEM-97"/>
      <sheetName val="RESUMEN1997"/>
      <sheetName val="Hoja4"/>
      <sheetName val="Hoja5"/>
      <sheetName val="Hoja6"/>
      <sheetName val="Hoja7"/>
      <sheetName val="Hoja8"/>
      <sheetName val="Hoja9"/>
      <sheetName val="Hoja10"/>
      <sheetName val="Hoja11"/>
      <sheetName val="Hoja12"/>
      <sheetName val="Hoja13"/>
      <sheetName val="Hoja14"/>
      <sheetName val="Hoja15"/>
      <sheetName val="Hoja16"/>
    </sheetNames>
    <sheetDataSet>
      <sheetData sheetId="0">
        <row r="15">
          <cell r="D15" t="str">
            <v>ALVARO ROJAS MAMIAN</v>
          </cell>
          <cell r="E15" t="str">
            <v>C</v>
          </cell>
          <cell r="F15" t="str">
            <v>DURANTE REMISIÓN DE LA C.D A OTROS ESTABLEC/ CARCELARIOS</v>
          </cell>
          <cell r="G15" t="str">
            <v>GERMAN DÍAZ CABRERA</v>
          </cell>
          <cell r="H15" t="str">
            <v>POR ESTABLECER RESPONSABILIDADES</v>
          </cell>
          <cell r="I15" t="str">
            <v xml:space="preserve"> </v>
          </cell>
          <cell r="J15" t="str">
            <v>F/R</v>
          </cell>
        </row>
        <row r="16">
          <cell r="D16" t="str">
            <v>JUAN PABLO VALENZUELA CASTRO</v>
          </cell>
          <cell r="E16" t="str">
            <v>S</v>
          </cell>
          <cell r="F16" t="str">
            <v>DURANTE REMISIÓN DE LA C.D A OTROS ESTABLEC/ CARCELARIOS</v>
          </cell>
          <cell r="G16" t="str">
            <v>GERMAN DÍAZ CABRERA</v>
          </cell>
          <cell r="H16" t="str">
            <v>POR ESTABLECER RESPONSABILIDADES</v>
          </cell>
          <cell r="I16" t="str">
            <v xml:space="preserve"> </v>
          </cell>
          <cell r="J16" t="str">
            <v>F</v>
          </cell>
        </row>
        <row r="17">
          <cell r="D17" t="str">
            <v>JHON ARIEL HERRERA VELEZ</v>
          </cell>
          <cell r="E17" t="str">
            <v>C</v>
          </cell>
          <cell r="F17" t="str">
            <v>DURANTE REMISIÓN DE LA C.D A OTROS ESTABLEC/ CARCELARIOS</v>
          </cell>
          <cell r="G17" t="str">
            <v>GERMAN DÍAZ CABRERA</v>
          </cell>
          <cell r="H17" t="str">
            <v>POR ESTABLECER RESPONSABILIDADES</v>
          </cell>
          <cell r="I17" t="str">
            <v xml:space="preserve"> </v>
          </cell>
          <cell r="J17" t="str">
            <v>F</v>
          </cell>
        </row>
        <row r="18">
          <cell r="D18" t="str">
            <v>JAVIER MOTA MAMIAN</v>
          </cell>
          <cell r="E18" t="str">
            <v>C</v>
          </cell>
          <cell r="F18" t="str">
            <v>DURANTE REMISIÓN DE LA C.D A OTROS ESTABLEC/ CARCELARIOS</v>
          </cell>
          <cell r="G18" t="str">
            <v>GERMAN DÍAZ CABRERA</v>
          </cell>
          <cell r="H18" t="str">
            <v>POR ESTABLECER RESPONSABILIDADES</v>
          </cell>
          <cell r="I18" t="str">
            <v xml:space="preserve"> </v>
          </cell>
          <cell r="J18" t="str">
            <v>F</v>
          </cell>
        </row>
        <row r="19">
          <cell r="D19" t="str">
            <v>RODRIGO PIPAQUIANO RODRÍGUEZ</v>
          </cell>
          <cell r="E19" t="str">
            <v>S</v>
          </cell>
          <cell r="F19" t="str">
            <v>DURANTE REMISIÓN DE LA C.D A OTROS ESTABLEC/ CARCELARIOS</v>
          </cell>
          <cell r="G19" t="str">
            <v>GERMAN DÍAZ CABRERA</v>
          </cell>
          <cell r="H19" t="str">
            <v>POR ESTABLECER RESPONSABILIDADES</v>
          </cell>
          <cell r="I19" t="str">
            <v xml:space="preserve"> </v>
          </cell>
          <cell r="J19" t="str">
            <v>F</v>
          </cell>
        </row>
        <row r="20">
          <cell r="D20" t="str">
            <v>JESÚS MARÍA PERDOMO POLANIA</v>
          </cell>
          <cell r="E20" t="str">
            <v>C</v>
          </cell>
          <cell r="F20" t="str">
            <v>DURANTE REMISIÓN DE LA C.D A OTROS ESTABLEC/ CARCELARIOS</v>
          </cell>
          <cell r="G20" t="str">
            <v>GERMAN DÍAZ CABRERA</v>
          </cell>
          <cell r="H20" t="str">
            <v>POR ESTABLECER RESPONSABILIDADES</v>
          </cell>
          <cell r="I20" t="str">
            <v xml:space="preserve"> </v>
          </cell>
          <cell r="J20" t="str">
            <v>F</v>
          </cell>
        </row>
        <row r="21">
          <cell r="D21" t="str">
            <v>OSCAR GUILLERMO PLAZAS MURCIA</v>
          </cell>
          <cell r="E21" t="str">
            <v>S</v>
          </cell>
          <cell r="F21" t="str">
            <v>DURANTE REMISIÓN DE LA C.D A OTROS ESTABLEC/ CARCELARIOS</v>
          </cell>
          <cell r="G21" t="str">
            <v>GERMAN DÍAZ CABRERA</v>
          </cell>
          <cell r="H21" t="str">
            <v>POR ESTABLECER RESPONSABILIDADES</v>
          </cell>
          <cell r="I21" t="str">
            <v xml:space="preserve"> </v>
          </cell>
          <cell r="J21" t="str">
            <v>F/R</v>
          </cell>
        </row>
        <row r="22">
          <cell r="D22" t="str">
            <v>FREDY LARA CEPERA</v>
          </cell>
          <cell r="E22" t="str">
            <v>C</v>
          </cell>
          <cell r="F22" t="str">
            <v>DURANTE REMISIÓN DE LA C.D A OTROS ESTABLEC/ CARCELARIOS</v>
          </cell>
          <cell r="G22" t="str">
            <v>GERMAN DÍAZ CABRERA</v>
          </cell>
          <cell r="H22" t="str">
            <v>POR ESTABLECER RESPONSABILIDADES</v>
          </cell>
          <cell r="I22" t="str">
            <v xml:space="preserve"> </v>
          </cell>
          <cell r="J22" t="str">
            <v>F/R</v>
          </cell>
        </row>
        <row r="23">
          <cell r="D23" t="str">
            <v>ARGEMIRO CUETIO PLACIO</v>
          </cell>
          <cell r="E23" t="str">
            <v>C</v>
          </cell>
          <cell r="F23" t="str">
            <v>DURANTE REMISIÓN DE LA C.D A OTROS ESTABLEC/ CARCELARIOS</v>
          </cell>
          <cell r="G23" t="str">
            <v>GERMAN DÍAZ CABRERA</v>
          </cell>
          <cell r="H23" t="str">
            <v>POR ESTABLECER RESPONSABILIDADES</v>
          </cell>
          <cell r="I23" t="str">
            <v xml:space="preserve"> </v>
          </cell>
          <cell r="J23" t="str">
            <v>F/R</v>
          </cell>
        </row>
        <row r="24">
          <cell r="D24" t="str">
            <v>POLO VALDERRAMA</v>
          </cell>
          <cell r="E24" t="str">
            <v>S</v>
          </cell>
          <cell r="F24" t="str">
            <v>DURANTE REMISIÓN DE LA C.D A OTROS ESTABLEC/ CARCELARIOS</v>
          </cell>
          <cell r="G24" t="str">
            <v>GERMAN DÍAZ CABRERA</v>
          </cell>
          <cell r="H24" t="str">
            <v>POR ESTABLECER RESPONSABILIDADES</v>
          </cell>
          <cell r="J24" t="str">
            <v>F</v>
          </cell>
        </row>
        <row r="25">
          <cell r="D25" t="str">
            <v>LUIS ROBERTO ALVAREZ RAMÍREZ</v>
          </cell>
          <cell r="E25" t="str">
            <v>S</v>
          </cell>
          <cell r="F25" t="str">
            <v>DURANTE REMISIÓN DE LA C.D A OTROS ESTABLEC/ CARCELARIOS</v>
          </cell>
          <cell r="G25" t="str">
            <v>GERMAN DÍAZ CABRERA</v>
          </cell>
          <cell r="H25" t="str">
            <v>POR ESTABLECER RESPONSABILIDADES</v>
          </cell>
          <cell r="I25" t="str">
            <v xml:space="preserve"> </v>
          </cell>
          <cell r="J25" t="str">
            <v>F/R</v>
          </cell>
        </row>
        <row r="26">
          <cell r="D26" t="str">
            <v>GELVES GALVIS JOSÉ O MAURICIO CONTRERAS</v>
          </cell>
          <cell r="E26" t="str">
            <v>S</v>
          </cell>
          <cell r="F26" t="str">
            <v>PARTE INTERNA</v>
          </cell>
          <cell r="G26" t="str">
            <v>EDUARDO MORENO ANDRADE</v>
          </cell>
          <cell r="H26" t="str">
            <v>POR ESTABLECER RESPONSABILIDADES</v>
          </cell>
          <cell r="I26" t="str">
            <v xml:space="preserve"> </v>
          </cell>
          <cell r="J26" t="str">
            <v>F</v>
          </cell>
        </row>
        <row r="27">
          <cell r="D27" t="str">
            <v>FERNANDO ORTIS O ORTIS NIÑO SANDRO ELIECER</v>
          </cell>
          <cell r="E27" t="str">
            <v>S</v>
          </cell>
          <cell r="F27" t="str">
            <v>PARTE INTERNA</v>
          </cell>
          <cell r="G27" t="str">
            <v>EDUARDO MORENO ANDRADE</v>
          </cell>
          <cell r="H27" t="str">
            <v>POR ESTABLECER RESPONSABILIDADES</v>
          </cell>
          <cell r="I27" t="str">
            <v xml:space="preserve"> </v>
          </cell>
          <cell r="J27" t="str">
            <v>F</v>
          </cell>
        </row>
        <row r="28">
          <cell r="D28" t="str">
            <v>PEDRO ROMERO O JOSÉ R. HURTADO RODRÍGUEZ</v>
          </cell>
          <cell r="E28" t="str">
            <v>S</v>
          </cell>
          <cell r="F28" t="str">
            <v>PARTE INTERNA</v>
          </cell>
          <cell r="G28" t="str">
            <v>EDUARDO MORENO ANDRADE</v>
          </cell>
          <cell r="H28" t="str">
            <v>POR ESTABLECER RESPONSABILIDADES</v>
          </cell>
          <cell r="I28" t="str">
            <v xml:space="preserve"> </v>
          </cell>
          <cell r="J28" t="str">
            <v>F</v>
          </cell>
        </row>
        <row r="29">
          <cell r="D29" t="str">
            <v>LUIS RODRÍGUEZ BAITER</v>
          </cell>
          <cell r="E29" t="str">
            <v>S</v>
          </cell>
          <cell r="F29" t="str">
            <v xml:space="preserve">RESCATADO EN  REMISIÓN DE LA CÁRCEL C.C AGUACHICA A B/QUILLA </v>
          </cell>
          <cell r="G29" t="str">
            <v>ALBERTO ARINO JIMÉNEZ</v>
          </cell>
          <cell r="H29" t="str">
            <v>POR ESTABLECER RESPONSABILIDADES</v>
          </cell>
          <cell r="I29" t="str">
            <v xml:space="preserve"> </v>
          </cell>
          <cell r="J29" t="str">
            <v>F</v>
          </cell>
        </row>
        <row r="30">
          <cell r="D30" t="str">
            <v xml:space="preserve">FUGA MASIVA(RESCATE 38 INTERNOS) </v>
          </cell>
          <cell r="E30" t="str">
            <v>S/C</v>
          </cell>
          <cell r="F30" t="str">
            <v>RESCATADOS POR GRUPO SUBVERSIVO(REMISIÓN JUZGADOS/CÁRCEL )</v>
          </cell>
          <cell r="G30" t="str">
            <v>CARLOS HUMBERTO BOLAÑOS</v>
          </cell>
          <cell r="H30" t="str">
            <v>FUERO HERIDOS CON ARMA DE FUEGO LOS GUARDIANES QUE LOS CUSTODIABAN</v>
          </cell>
          <cell r="I30" t="str">
            <v xml:space="preserve"> </v>
          </cell>
          <cell r="J30" t="str">
            <v>F/38</v>
          </cell>
        </row>
        <row r="31">
          <cell r="D31" t="str">
            <v>WILLAM BONILLA MOSQUERA</v>
          </cell>
          <cell r="E31" t="str">
            <v>S</v>
          </cell>
          <cell r="F31" t="str">
            <v>RECAPTURADOS UN DÍA DESPUÉS DE LA FUGA MASIVA</v>
          </cell>
          <cell r="G31" t="str">
            <v>CARLOS HUMBERTO BOLAÑOS</v>
          </cell>
          <cell r="H31" t="str">
            <v>RECAPTURADOS POR UNIDADES DE LA POLICÍA</v>
          </cell>
          <cell r="I31">
            <v>35488</v>
          </cell>
          <cell r="J31" t="str">
            <v>R</v>
          </cell>
        </row>
        <row r="32">
          <cell r="D32" t="str">
            <v>CRIZTIAN ZAMBRANO</v>
          </cell>
          <cell r="E32" t="str">
            <v>S</v>
          </cell>
          <cell r="F32" t="str">
            <v>RECAPTURADOS UN DÍA DESPUÉS DE LA FUGA MASIVA</v>
          </cell>
          <cell r="G32" t="str">
            <v>ALBA LUCIA TELLO</v>
          </cell>
          <cell r="H32" t="str">
            <v>RECAPTURADOS POR UNIDADES DE LA POLICÍA</v>
          </cell>
          <cell r="I32">
            <v>35488</v>
          </cell>
          <cell r="J32" t="str">
            <v>R</v>
          </cell>
        </row>
        <row r="33">
          <cell r="D33" t="str">
            <v>JORGE ALFONSO RODRÍGUEZ APONTE</v>
          </cell>
          <cell r="E33" t="str">
            <v>S</v>
          </cell>
          <cell r="F33" t="str">
            <v>RESCATADOS POR GRUPO SUBVERSIVO(REMISIÓN JUZGADOS/CÁRCEL )</v>
          </cell>
          <cell r="G33" t="str">
            <v>CARLOS HUMBERTO BOLAÑOS</v>
          </cell>
          <cell r="H33" t="str">
            <v>POR ESTABLECER</v>
          </cell>
          <cell r="I33" t="str">
            <v xml:space="preserve"> </v>
          </cell>
          <cell r="J33" t="str">
            <v>F</v>
          </cell>
        </row>
        <row r="34">
          <cell r="D34" t="str">
            <v>GALVIS JAIME DE JESÚS</v>
          </cell>
          <cell r="E34" t="str">
            <v>S</v>
          </cell>
          <cell r="F34" t="str">
            <v>RECAPTURADOS UN DÍA DESPUÉS DE LA FUGA MASIVA</v>
          </cell>
          <cell r="G34" t="str">
            <v>CARLOS HUMBERTO BOLAÑOS</v>
          </cell>
          <cell r="H34" t="str">
            <v>POR ESTABLECER</v>
          </cell>
          <cell r="I34">
            <v>35488</v>
          </cell>
          <cell r="J34" t="str">
            <v>R</v>
          </cell>
        </row>
        <row r="35">
          <cell r="D35" t="str">
            <v>TORRES VARGAS HECTOR JULIO</v>
          </cell>
          <cell r="E35" t="str">
            <v>S</v>
          </cell>
          <cell r="F35" t="str">
            <v>RECAPTURADOS UN DÍA DESPUÉS DE LA FUGA MASIVA</v>
          </cell>
          <cell r="G35" t="str">
            <v>CARLOS HUMBERTO BOLAÑOS</v>
          </cell>
          <cell r="H35" t="str">
            <v>POR ESTABLECER</v>
          </cell>
          <cell r="I35">
            <v>35488</v>
          </cell>
          <cell r="J35" t="str">
            <v>R</v>
          </cell>
        </row>
        <row r="36">
          <cell r="D36" t="str">
            <v>CARDONA CASTAÑEDA OMAR DE JESÚS</v>
          </cell>
          <cell r="E36" t="str">
            <v>S</v>
          </cell>
          <cell r="F36" t="str">
            <v>RECAPTURADOS UN DÍA DESPUÉS DE LA FUGA MASIVA</v>
          </cell>
          <cell r="G36" t="str">
            <v>CARLOS HUMBERTO BOLAÑOS</v>
          </cell>
          <cell r="H36" t="str">
            <v>POR ESTABLECER</v>
          </cell>
          <cell r="I36">
            <v>35488</v>
          </cell>
          <cell r="J36" t="str">
            <v>R</v>
          </cell>
        </row>
        <row r="37">
          <cell r="D37" t="str">
            <v>PALACIOS ORREGO GERSON ALEIDER</v>
          </cell>
          <cell r="E37" t="str">
            <v>S</v>
          </cell>
          <cell r="F37" t="str">
            <v>RECAPTURADOS UN DÍA DESPUÉS DE LA FUGA MASIVA</v>
          </cell>
          <cell r="G37" t="str">
            <v>CARLOS HUMBERTO BOLAÑOS</v>
          </cell>
          <cell r="H37" t="str">
            <v>POR ESTABLECER</v>
          </cell>
          <cell r="I37">
            <v>35488</v>
          </cell>
          <cell r="J37" t="str">
            <v>R</v>
          </cell>
        </row>
        <row r="38">
          <cell r="D38" t="str">
            <v>TORO OSORIO JUAN CARLOS</v>
          </cell>
          <cell r="E38" t="str">
            <v>S</v>
          </cell>
          <cell r="F38" t="str">
            <v>RECAPTURADOS UN DÍA DESPUÉS DE LA FUGA MASIVA</v>
          </cell>
          <cell r="G38" t="str">
            <v>CARLOS HUMBERTO BOLAÑOS</v>
          </cell>
          <cell r="H38" t="str">
            <v>POR ESTABLECER</v>
          </cell>
          <cell r="I38">
            <v>35488</v>
          </cell>
          <cell r="J38" t="str">
            <v>R</v>
          </cell>
        </row>
        <row r="39">
          <cell r="D39" t="str">
            <v>PABONI FERNÁNDEZ LUIS FERNANDO</v>
          </cell>
          <cell r="E39" t="str">
            <v>S</v>
          </cell>
          <cell r="F39" t="str">
            <v>RECAPTURADOS UN DÍA DESPUÉS DE LA FUGA MASIVA</v>
          </cell>
          <cell r="G39" t="str">
            <v>CARLOS HUMBERTO BOLAÑOS</v>
          </cell>
          <cell r="H39" t="str">
            <v>POR ESTABLECER</v>
          </cell>
          <cell r="I39">
            <v>35488</v>
          </cell>
          <cell r="J39" t="str">
            <v>R</v>
          </cell>
        </row>
        <row r="40">
          <cell r="D40" t="str">
            <v>ALVAREZ ESTRADA LUIS FERNANDO</v>
          </cell>
          <cell r="E40" t="str">
            <v>S</v>
          </cell>
          <cell r="F40" t="str">
            <v>RECAPTURADOS UN DÍA DESPUÉS DE LA FUGA MASIVA</v>
          </cell>
          <cell r="G40" t="str">
            <v>CARLOS HUMBERTO BOLAÑOS</v>
          </cell>
          <cell r="H40" t="str">
            <v>POR ESTABLECER</v>
          </cell>
          <cell r="I40">
            <v>35488</v>
          </cell>
          <cell r="J40" t="str">
            <v>R</v>
          </cell>
        </row>
        <row r="41">
          <cell r="D41" t="str">
            <v>VILLADA MEDINA JOSÉ FERNANDO</v>
          </cell>
          <cell r="E41" t="str">
            <v>S</v>
          </cell>
          <cell r="F41" t="str">
            <v>RECAPTURADOS UN DÍA DESPUÉS DE LA FUGA MASIVA</v>
          </cell>
          <cell r="G41" t="str">
            <v>CARLOS HUMBERTO BOLAÑOS</v>
          </cell>
          <cell r="H41" t="str">
            <v>POR ESTABLECER</v>
          </cell>
          <cell r="I41">
            <v>35488</v>
          </cell>
          <cell r="J41" t="str">
            <v>R</v>
          </cell>
        </row>
        <row r="42">
          <cell r="D42" t="str">
            <v>DUQUE OSPINA LEONEL</v>
          </cell>
          <cell r="E42" t="str">
            <v>S</v>
          </cell>
          <cell r="F42" t="str">
            <v>RECAPTURADOS UN DÍA DESPUÉS DE LA FUGA MASIVA</v>
          </cell>
          <cell r="G42" t="str">
            <v>CARLOS HUMBERTO BOLAÑOS</v>
          </cell>
          <cell r="H42" t="str">
            <v>POR ESTABLECER</v>
          </cell>
          <cell r="I42">
            <v>35488</v>
          </cell>
          <cell r="J42" t="str">
            <v>R</v>
          </cell>
        </row>
        <row r="43">
          <cell r="D43" t="str">
            <v>PINEDA BARRERA LUIS F.</v>
          </cell>
          <cell r="E43" t="str">
            <v>S</v>
          </cell>
          <cell r="F43" t="str">
            <v>RECAPTURADOS UN DÍA DESPUÉS DE LA FUGA MASIVA</v>
          </cell>
          <cell r="G43" t="str">
            <v>CARLOS HUMBERTO BOLAÑOS</v>
          </cell>
          <cell r="H43" t="str">
            <v>POR ESTABLECER</v>
          </cell>
          <cell r="I43">
            <v>35488</v>
          </cell>
          <cell r="J43" t="str">
            <v>R</v>
          </cell>
        </row>
        <row r="44">
          <cell r="D44" t="str">
            <v>ESCOBAR DIAS OSCAR AUGUSTO</v>
          </cell>
          <cell r="E44" t="str">
            <v>S</v>
          </cell>
          <cell r="F44" t="str">
            <v>RECAPTURADOS UN DÍA DESPUÉS DE LA FUGA MASIVA</v>
          </cell>
          <cell r="G44" t="str">
            <v>CARLOS HUMBERTO BOLAÑOS</v>
          </cell>
          <cell r="H44" t="str">
            <v>POR ESTABLECER</v>
          </cell>
          <cell r="I44">
            <v>35488</v>
          </cell>
          <cell r="J44" t="str">
            <v>R</v>
          </cell>
        </row>
        <row r="45">
          <cell r="D45" t="str">
            <v>FLORES ZAPATA RICARDO JOSÉ</v>
          </cell>
          <cell r="E45" t="str">
            <v>S</v>
          </cell>
          <cell r="F45" t="str">
            <v>RECAPTURADOS UN DÍA DESPUÉS DE LA FUGA MASIVA</v>
          </cell>
          <cell r="G45" t="str">
            <v>CARLOS HUMBERTO BOLAÑOS</v>
          </cell>
          <cell r="H45" t="str">
            <v>POR ESTABLECER</v>
          </cell>
          <cell r="I45">
            <v>35488</v>
          </cell>
          <cell r="J45" t="str">
            <v>R</v>
          </cell>
        </row>
        <row r="46">
          <cell r="D46" t="str">
            <v>ROLDAN HENAO JULIO CESAR</v>
          </cell>
          <cell r="E46" t="str">
            <v>S</v>
          </cell>
          <cell r="F46" t="str">
            <v>RECAPTURADOS UN DÍA DESPUÉS DE LA FUGA MASIVA</v>
          </cell>
          <cell r="G46" t="str">
            <v>CARLOS HUMBERTO BOLAÑOS</v>
          </cell>
          <cell r="H46" t="str">
            <v>POR ESTABLECER</v>
          </cell>
          <cell r="I46">
            <v>35488</v>
          </cell>
          <cell r="J46" t="str">
            <v>R</v>
          </cell>
        </row>
        <row r="47">
          <cell r="D47" t="str">
            <v>BEDOLLA LASTRA JHON FREDY</v>
          </cell>
          <cell r="E47" t="str">
            <v>S</v>
          </cell>
          <cell r="F47" t="str">
            <v>RECAPTURADOS UN DÍA DESPUÉS DE LA FUGA MASIVA</v>
          </cell>
          <cell r="G47" t="str">
            <v>CARLOS HUMBERTO BOLAÑOS</v>
          </cell>
          <cell r="H47" t="str">
            <v>POR ESTABLECER</v>
          </cell>
          <cell r="I47">
            <v>35488</v>
          </cell>
          <cell r="J47" t="str">
            <v>R</v>
          </cell>
        </row>
        <row r="48">
          <cell r="D48" t="str">
            <v>QUINTERO ZAPATA VÍCTOR</v>
          </cell>
          <cell r="E48" t="str">
            <v>S</v>
          </cell>
          <cell r="F48" t="str">
            <v>RECAPTURADOS UN DÍA DESPUÉS DE LA FUGA MASIVA</v>
          </cell>
          <cell r="G48" t="str">
            <v>CARLOS HUMBERTO BOLAÑOS</v>
          </cell>
          <cell r="H48" t="str">
            <v>POR ESTABLECER</v>
          </cell>
          <cell r="I48">
            <v>35488</v>
          </cell>
          <cell r="J48" t="str">
            <v>R</v>
          </cell>
        </row>
        <row r="49">
          <cell r="D49" t="str">
            <v>GÓMEZ GUISAO JAIME DE JESUS</v>
          </cell>
          <cell r="E49" t="str">
            <v>S</v>
          </cell>
          <cell r="F49" t="str">
            <v>RECAPTURADOS UN DÍA DESPUÉS DE LA FUGA MASIVA</v>
          </cell>
          <cell r="G49" t="str">
            <v>CARLOS HUMBERTO BOLAÑOS</v>
          </cell>
          <cell r="H49" t="str">
            <v>POR ESTABLECER</v>
          </cell>
          <cell r="I49">
            <v>35488</v>
          </cell>
          <cell r="J49" t="str">
            <v>R</v>
          </cell>
        </row>
        <row r="50">
          <cell r="D50" t="str">
            <v>VARGAS ARBOLEDA ALONSO JAVIER</v>
          </cell>
          <cell r="E50" t="str">
            <v>S</v>
          </cell>
          <cell r="F50" t="str">
            <v>RECAPTURADOS UN DÍA DESPUÉS DE LA FUGA MASIVA</v>
          </cell>
          <cell r="G50" t="str">
            <v>CARLOS HUMBERTO BOLAÑOS</v>
          </cell>
          <cell r="H50" t="str">
            <v>POR ESTABLECER</v>
          </cell>
          <cell r="I50">
            <v>35488</v>
          </cell>
          <cell r="J50" t="str">
            <v>R</v>
          </cell>
        </row>
        <row r="51">
          <cell r="D51" t="str">
            <v>OLGUIN MUÑOZ GIOVANNY ALBERTO</v>
          </cell>
          <cell r="E51" t="str">
            <v>S</v>
          </cell>
          <cell r="F51" t="str">
            <v>RECAPTURADOS UN DÍA DESPUÉS DE LA FUGA MASIVA</v>
          </cell>
          <cell r="G51" t="str">
            <v>CARLOS HUMBERTO BOLAÑOS</v>
          </cell>
          <cell r="H51" t="str">
            <v>POR ESTABLECER</v>
          </cell>
          <cell r="I51">
            <v>35488</v>
          </cell>
          <cell r="J51" t="str">
            <v>R</v>
          </cell>
        </row>
        <row r="52">
          <cell r="D52" t="str">
            <v>BETANCOUR MALDONADO NORBEY DE JESÚS</v>
          </cell>
          <cell r="E52" t="str">
            <v>S</v>
          </cell>
          <cell r="F52" t="str">
            <v>RECAPTURADOS UN DÍA DESPUÉS DE LA FUGA MASIVA</v>
          </cell>
          <cell r="G52" t="str">
            <v>CARLOS HUMBERTO BOLAÑOS</v>
          </cell>
          <cell r="H52" t="str">
            <v>POR ESTABLECER</v>
          </cell>
          <cell r="I52">
            <v>35488</v>
          </cell>
          <cell r="J52" t="str">
            <v>R</v>
          </cell>
        </row>
        <row r="53">
          <cell r="D53" t="str">
            <v>PALCIOS SÁNCHEZ EDUAR ALBERTO</v>
          </cell>
          <cell r="E53" t="str">
            <v>S</v>
          </cell>
          <cell r="F53" t="str">
            <v>RECAPTURADOS UN DÍA DESPUÉS DE LA FUGA MASIVA</v>
          </cell>
          <cell r="G53" t="str">
            <v>CARLOS HUMBERTO BOLAÑOS</v>
          </cell>
          <cell r="H53" t="str">
            <v>POR ESTABLECER</v>
          </cell>
          <cell r="I53">
            <v>35488</v>
          </cell>
          <cell r="J53" t="str">
            <v>R</v>
          </cell>
        </row>
        <row r="54">
          <cell r="D54" t="str">
            <v>SIERRA RODRÍGUEZ CARLOS EDUARDO</v>
          </cell>
          <cell r="E54" t="str">
            <v>S</v>
          </cell>
          <cell r="F54" t="str">
            <v>RECAPTURA (SE ENTREGARON A LAS AUTORID/CARCELARIAS.</v>
          </cell>
          <cell r="G54" t="str">
            <v>CARLOS HUMBERTO BOLAÑOS</v>
          </cell>
          <cell r="H54" t="str">
            <v>POR ESTABLECER</v>
          </cell>
          <cell r="I54">
            <v>35488</v>
          </cell>
          <cell r="J54" t="str">
            <v>R</v>
          </cell>
        </row>
        <row r="55">
          <cell r="D55" t="str">
            <v>DAZA DAZA EDILBERTO</v>
          </cell>
          <cell r="E55" t="str">
            <v>S</v>
          </cell>
          <cell r="F55" t="str">
            <v>RECAPTURA (SE ENTREGARON A LAS AUTORID/CARCELARIAS.</v>
          </cell>
          <cell r="G55" t="str">
            <v>CARLOS HUMBERTO BOLAÑOS</v>
          </cell>
          <cell r="H55" t="str">
            <v>POR ESTABLECER</v>
          </cell>
          <cell r="I55">
            <v>35488</v>
          </cell>
          <cell r="J55" t="str">
            <v>R</v>
          </cell>
        </row>
        <row r="56">
          <cell r="D56" t="str">
            <v>VELÁZQUEZ ARISTIZABAL YADIS MIR</v>
          </cell>
          <cell r="E56" t="str">
            <v>S</v>
          </cell>
          <cell r="F56" t="str">
            <v>RECAPTURA (SE ENTREGARON A LAS AUTORID/CARCELARIAS.</v>
          </cell>
          <cell r="G56" t="str">
            <v>CARLOS HUMBERTO BOLAÑOS</v>
          </cell>
          <cell r="H56" t="str">
            <v>POR ESTABLECER</v>
          </cell>
          <cell r="I56">
            <v>35488</v>
          </cell>
          <cell r="J56" t="str">
            <v>R</v>
          </cell>
        </row>
        <row r="57">
          <cell r="D57" t="str">
            <v>GARCIA OCHOA DARNEY</v>
          </cell>
          <cell r="E57" t="str">
            <v>S</v>
          </cell>
          <cell r="F57" t="str">
            <v>RECAPTURA (SE ENTREGARON A LAS AUTORID/CARCELARIAS.</v>
          </cell>
          <cell r="G57" t="str">
            <v>CARLOS HUMBERTO BOLAÑOS</v>
          </cell>
          <cell r="H57" t="str">
            <v>POR ESTABLECER</v>
          </cell>
          <cell r="I57">
            <v>35488</v>
          </cell>
          <cell r="J57" t="str">
            <v>R</v>
          </cell>
        </row>
        <row r="58">
          <cell r="D58" t="str">
            <v>CORREA PIEDRADITA RAÚL</v>
          </cell>
          <cell r="E58" t="str">
            <v>S</v>
          </cell>
          <cell r="F58" t="str">
            <v>RECAPTURA (SE ENTREGARON A LAS AUTORID/CARCELARIAS.</v>
          </cell>
          <cell r="G58" t="str">
            <v>CARLOS HUMBERTO BOLAÑOS</v>
          </cell>
          <cell r="H58" t="str">
            <v>POR ESTABLECER</v>
          </cell>
          <cell r="I58">
            <v>35488</v>
          </cell>
          <cell r="J58" t="str">
            <v>R</v>
          </cell>
        </row>
        <row r="59">
          <cell r="D59" t="str">
            <v>TRUJILLO JARAMILLO NELSON</v>
          </cell>
          <cell r="E59" t="str">
            <v>S</v>
          </cell>
          <cell r="F59" t="str">
            <v>RECAPTURA (SE ENTREGARON A LAS AUTORID/CARCELARIAS.</v>
          </cell>
          <cell r="G59" t="str">
            <v>CARLOS HUMBERTO BOLAÑOS</v>
          </cell>
          <cell r="H59" t="str">
            <v>POR ESTABLECER</v>
          </cell>
          <cell r="I59">
            <v>35488</v>
          </cell>
          <cell r="J59" t="str">
            <v>R</v>
          </cell>
        </row>
        <row r="60">
          <cell r="D60" t="str">
            <v>LONDOÑO AGUDELO ROMAN</v>
          </cell>
          <cell r="E60" t="str">
            <v>S</v>
          </cell>
          <cell r="F60" t="str">
            <v>RECAPTURA (SE ENTREGARON A OTRAS AUTORIDADES (PROCURADURÍA)</v>
          </cell>
          <cell r="G60" t="str">
            <v>CARLOS HUMBERTO BOLAÑOS</v>
          </cell>
          <cell r="H60" t="str">
            <v>POR ESTABLECER</v>
          </cell>
          <cell r="I60">
            <v>35488</v>
          </cell>
          <cell r="J60" t="str">
            <v>R</v>
          </cell>
        </row>
        <row r="61">
          <cell r="D61" t="str">
            <v>ARIAS ARCILA FABIAN ANDRÉS</v>
          </cell>
          <cell r="E61" t="str">
            <v>S</v>
          </cell>
          <cell r="F61" t="str">
            <v>RECAPTURA (SE ENTREGARON A OTRAS AUTORIDADES (PROCURADURÍA)</v>
          </cell>
          <cell r="G61" t="str">
            <v>CARLOS HUMBERTO BOLAÑOS</v>
          </cell>
          <cell r="H61" t="str">
            <v>POR ESTABLECER</v>
          </cell>
          <cell r="I61">
            <v>35488</v>
          </cell>
          <cell r="J61" t="str">
            <v>R</v>
          </cell>
        </row>
        <row r="62">
          <cell r="D62" t="str">
            <v>ZAPATA ARBOLEDA JHON MARIO</v>
          </cell>
          <cell r="E62" t="str">
            <v>S</v>
          </cell>
          <cell r="F62" t="str">
            <v>RECAPTURA (SE ENTREGARON A OTRAS AUTORIDADES (PROCURADURÍA)</v>
          </cell>
          <cell r="G62" t="str">
            <v>CARLOS HUMBERTO BOLAÑOS</v>
          </cell>
          <cell r="H62" t="str">
            <v>POR ESTABLECER</v>
          </cell>
          <cell r="I62">
            <v>35488</v>
          </cell>
          <cell r="J62" t="str">
            <v>R</v>
          </cell>
        </row>
        <row r="63">
          <cell r="D63" t="str">
            <v>BEDOLLA CONRRADO DE JESÚS</v>
          </cell>
          <cell r="E63" t="str">
            <v>S</v>
          </cell>
          <cell r="F63" t="str">
            <v>RECAPTURA (SE ENTREGARON A OTRAS AUTORIDADES (PROCURADURÍA)</v>
          </cell>
          <cell r="G63" t="str">
            <v>CARLOS HUMBERTO BOLAÑOS</v>
          </cell>
          <cell r="H63" t="str">
            <v>POR ESTABLECER</v>
          </cell>
          <cell r="I63">
            <v>35488</v>
          </cell>
          <cell r="J63" t="str">
            <v>R</v>
          </cell>
        </row>
        <row r="64">
          <cell r="D64" t="str">
            <v>SALAMANCA RODRÍGUEZ HUMBERTO</v>
          </cell>
          <cell r="E64" t="str">
            <v>C</v>
          </cell>
          <cell r="F64" t="str">
            <v>PERMISO DE 72 HORAS</v>
          </cell>
          <cell r="G64" t="str">
            <v>Te.ARIEL MORA PÉREZ</v>
          </cell>
          <cell r="H64" t="str">
            <v>PERMISO DE 72 HORAS (AUTORIZADO POR AUTORIDAD COMPETENTE)</v>
          </cell>
          <cell r="I64" t="str">
            <v xml:space="preserve"> </v>
          </cell>
          <cell r="J64" t="str">
            <v>F</v>
          </cell>
        </row>
        <row r="65">
          <cell r="D65" t="str">
            <v>CALERO RODRÍGUEZ HENRY</v>
          </cell>
          <cell r="E65" t="str">
            <v>C</v>
          </cell>
          <cell r="F65" t="str">
            <v>PERMISO DE 72 HORAS</v>
          </cell>
          <cell r="G65" t="str">
            <v>CESAR ELSIAS HUERTAS</v>
          </cell>
          <cell r="H65" t="str">
            <v>PERMISO DE 72 HORAS (AUTORIZADO POR AUTORIDAD COMPETENTE)</v>
          </cell>
          <cell r="I65" t="str">
            <v xml:space="preserve"> </v>
          </cell>
          <cell r="J65" t="str">
            <v>F</v>
          </cell>
        </row>
        <row r="66">
          <cell r="D66" t="str">
            <v>MATEUS SEGURA LUIS YADILTON</v>
          </cell>
          <cell r="E66" t="str">
            <v>S</v>
          </cell>
          <cell r="F66" t="str">
            <v>RESCATE DURANTE REMISIÓN POR DESCONOCIDOS .</v>
          </cell>
          <cell r="G66" t="str">
            <v>OLGA CECILIA GÓMEZ</v>
          </cell>
          <cell r="H66" t="str">
            <v>POR ESTABLECER</v>
          </cell>
          <cell r="J66" t="str">
            <v>F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6:A14"/>
  <sheetViews>
    <sheetView showGridLines="0" workbookViewId="0">
      <selection activeCell="A13" sqref="A13"/>
    </sheetView>
  </sheetViews>
  <sheetFormatPr baseColWidth="10" defaultRowHeight="12.75" x14ac:dyDescent="0.2"/>
  <cols>
    <col min="1" max="1" width="106.5703125" customWidth="1"/>
  </cols>
  <sheetData>
    <row r="6" spans="1:1" ht="20.25" x14ac:dyDescent="0.3">
      <c r="A6" s="168" t="s">
        <v>30</v>
      </c>
    </row>
    <row r="8" spans="1:1" ht="15" x14ac:dyDescent="0.2">
      <c r="A8" s="169"/>
    </row>
    <row r="9" spans="1:1" x14ac:dyDescent="0.2">
      <c r="A9" s="193" t="s">
        <v>32</v>
      </c>
    </row>
    <row r="10" spans="1:1" ht="15" x14ac:dyDescent="0.2">
      <c r="A10" s="169"/>
    </row>
    <row r="11" spans="1:1" x14ac:dyDescent="0.2">
      <c r="A11" s="193" t="s">
        <v>33</v>
      </c>
    </row>
    <row r="12" spans="1:1" ht="15" x14ac:dyDescent="0.2">
      <c r="A12" s="169"/>
    </row>
    <row r="13" spans="1:1" x14ac:dyDescent="0.2">
      <c r="A13" s="193" t="s">
        <v>34</v>
      </c>
    </row>
    <row r="14" spans="1:1" ht="15" x14ac:dyDescent="0.2">
      <c r="A14" s="169"/>
    </row>
  </sheetData>
  <hyperlinks>
    <hyperlink ref="A9" location="'1. HACINAMIENTO 1991 - 2017'!A1" display="1. Consolidado Población de Internos en Establecimientos de Reclusión y Regionales 1991 - 2017"/>
    <hyperlink ref="A11" location="'2. SITUACION JURÍDICA 1991-2017'!A1" display="2. Consolidado Población de Internos en Establecimientos de Reclusión y Regionales según situación jurídica 1991 - 2017"/>
    <hyperlink ref="A13" location="'3. SEXO 1991 - 2017'!A1" display="3. Consolidado Población de Internos en Establecimientos de Reclusión y Regionales por sexo 1991 - 2017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24"/>
  <sheetViews>
    <sheetView showGridLines="0" zoomScale="60" zoomScaleNormal="60" zoomScaleSheetLayoutView="50" workbookViewId="0">
      <pane xSplit="1" topLeftCell="B1" activePane="topRight" state="frozen"/>
      <selection activeCell="G20" sqref="G20"/>
      <selection pane="topRight"/>
    </sheetView>
  </sheetViews>
  <sheetFormatPr baseColWidth="10" defaultRowHeight="12.75" x14ac:dyDescent="0.2"/>
  <cols>
    <col min="1" max="1" width="21.140625" customWidth="1"/>
    <col min="2" max="2" width="16.140625" customWidth="1"/>
    <col min="3" max="3" width="15.28515625" customWidth="1"/>
    <col min="4" max="4" width="13.5703125" customWidth="1"/>
    <col min="5" max="5" width="16.7109375" customWidth="1"/>
    <col min="6" max="6" width="15" customWidth="1"/>
    <col min="7" max="7" width="13.5703125" customWidth="1"/>
    <col min="8" max="8" width="16.42578125" customWidth="1"/>
    <col min="9" max="9" width="14.7109375" customWidth="1"/>
    <col min="10" max="10" width="13.5703125" customWidth="1"/>
    <col min="11" max="11" width="16.7109375" customWidth="1"/>
    <col min="12" max="12" width="15" customWidth="1"/>
    <col min="13" max="13" width="13.5703125" customWidth="1"/>
    <col min="14" max="14" width="16.85546875" customWidth="1"/>
    <col min="15" max="15" width="15" customWidth="1"/>
    <col min="16" max="16" width="13.5703125" customWidth="1"/>
    <col min="17" max="17" width="16.85546875" customWidth="1"/>
    <col min="18" max="18" width="15.5703125" customWidth="1"/>
    <col min="19" max="19" width="12.85546875" customWidth="1"/>
    <col min="20" max="20" width="15" customWidth="1"/>
    <col min="21" max="21" width="15.7109375" customWidth="1"/>
    <col min="22" max="22" width="12.85546875" customWidth="1"/>
    <col min="23" max="23" width="15" customWidth="1"/>
    <col min="24" max="24" width="15.7109375" customWidth="1"/>
    <col min="25" max="25" width="12.85546875" customWidth="1"/>
    <col min="26" max="26" width="15.28515625" customWidth="1"/>
    <col min="27" max="27" width="15" customWidth="1"/>
    <col min="28" max="28" width="12.85546875" customWidth="1"/>
    <col min="29" max="29" width="15.85546875" customWidth="1"/>
    <col min="30" max="30" width="16.140625" customWidth="1"/>
    <col min="31" max="31" width="12.85546875" customWidth="1"/>
    <col min="32" max="32" width="15.140625" customWidth="1"/>
    <col min="33" max="33" width="15.7109375" customWidth="1"/>
    <col min="34" max="34" width="12.85546875" customWidth="1"/>
    <col min="35" max="35" width="15.28515625" customWidth="1"/>
    <col min="36" max="36" width="14.140625" customWidth="1"/>
    <col min="37" max="37" width="18" customWidth="1"/>
    <col min="38" max="38" width="14.140625" customWidth="1"/>
    <col min="39" max="39" width="15.5703125" customWidth="1"/>
    <col min="40" max="40" width="17.42578125" customWidth="1"/>
    <col min="41" max="41" width="14.140625" customWidth="1"/>
    <col min="42" max="42" width="15.5703125" customWidth="1"/>
    <col min="43" max="43" width="18" customWidth="1"/>
    <col min="44" max="44" width="14.140625" customWidth="1"/>
    <col min="45" max="45" width="14.85546875" customWidth="1"/>
    <col min="46" max="47" width="14.140625" customWidth="1"/>
    <col min="48" max="48" width="14.85546875" customWidth="1"/>
    <col min="49" max="49" width="17.7109375" customWidth="1"/>
    <col min="50" max="50" width="14.7109375" customWidth="1"/>
    <col min="51" max="51" width="14.42578125" customWidth="1"/>
    <col min="52" max="52" width="15.85546875" customWidth="1"/>
    <col min="63" max="63" width="13.7109375" customWidth="1"/>
    <col min="65" max="65" width="12.7109375" customWidth="1"/>
    <col min="66" max="66" width="14.7109375" customWidth="1"/>
    <col min="67" max="67" width="19.7109375" customWidth="1"/>
    <col min="68" max="68" width="16.28515625" customWidth="1"/>
    <col min="69" max="69" width="16.5703125" customWidth="1"/>
    <col min="70" max="70" width="21" customWidth="1"/>
    <col min="71" max="71" width="16.7109375" customWidth="1"/>
    <col min="72" max="72" width="16.5703125" customWidth="1"/>
    <col min="73" max="73" width="20.42578125" customWidth="1"/>
    <col min="74" max="74" width="16.7109375" customWidth="1"/>
    <col min="75" max="75" width="16.5703125" customWidth="1"/>
    <col min="76" max="76" width="20.42578125" customWidth="1"/>
    <col min="77" max="77" width="16.7109375" customWidth="1"/>
    <col min="78" max="78" width="16.5703125" customWidth="1"/>
    <col min="79" max="79" width="20.42578125" customWidth="1"/>
    <col min="80" max="80" width="16.140625" bestFit="1" customWidth="1"/>
    <col min="81" max="81" width="15" bestFit="1" customWidth="1"/>
    <col min="82" max="82" width="16.85546875" customWidth="1"/>
  </cols>
  <sheetData>
    <row r="1" spans="1:92" ht="24" customHeight="1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AU1" s="3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5"/>
    </row>
    <row r="2" spans="1:92" ht="24" customHeight="1" x14ac:dyDescent="0.35">
      <c r="A2" s="1"/>
      <c r="B2" s="1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AU2" s="7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9"/>
    </row>
    <row r="3" spans="1:92" ht="24" customHeight="1" x14ac:dyDescent="0.35">
      <c r="A3" s="1"/>
      <c r="B3" s="1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9"/>
    </row>
    <row r="4" spans="1:92" ht="24" customHeight="1" x14ac:dyDescent="0.35">
      <c r="A4" s="1"/>
      <c r="B4" s="1"/>
      <c r="C4" s="6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1"/>
    </row>
    <row r="5" spans="1:92" ht="24" customHeight="1" x14ac:dyDescent="0.25">
      <c r="A5" s="182" t="s">
        <v>0</v>
      </c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9"/>
    </row>
    <row r="6" spans="1:92" ht="24" customHeight="1" thickBot="1" x14ac:dyDescent="0.25">
      <c r="A6" s="183" t="s">
        <v>31</v>
      </c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3"/>
    </row>
    <row r="7" spans="1:92" s="15" customFormat="1" ht="54" customHeight="1" x14ac:dyDescent="0.3">
      <c r="A7" s="14" t="s">
        <v>1</v>
      </c>
      <c r="B7" s="173">
        <v>1991</v>
      </c>
      <c r="C7" s="173"/>
      <c r="D7" s="178" t="s">
        <v>2</v>
      </c>
      <c r="E7" s="173">
        <v>1992</v>
      </c>
      <c r="F7" s="173"/>
      <c r="G7" s="178" t="s">
        <v>2</v>
      </c>
      <c r="H7" s="173">
        <v>1993</v>
      </c>
      <c r="I7" s="173"/>
      <c r="J7" s="178" t="s">
        <v>2</v>
      </c>
      <c r="K7" s="173">
        <v>1994</v>
      </c>
      <c r="L7" s="173"/>
      <c r="M7" s="178" t="s">
        <v>2</v>
      </c>
      <c r="N7" s="173">
        <v>1995</v>
      </c>
      <c r="O7" s="173"/>
      <c r="P7" s="178" t="s">
        <v>2</v>
      </c>
      <c r="Q7" s="173">
        <v>1996</v>
      </c>
      <c r="R7" s="173"/>
      <c r="S7" s="178" t="s">
        <v>2</v>
      </c>
      <c r="T7" s="173">
        <v>1997</v>
      </c>
      <c r="U7" s="173"/>
      <c r="V7" s="178" t="s">
        <v>2</v>
      </c>
      <c r="W7" s="173">
        <v>1998</v>
      </c>
      <c r="X7" s="173"/>
      <c r="Y7" s="178" t="s">
        <v>2</v>
      </c>
      <c r="Z7" s="173">
        <v>1999</v>
      </c>
      <c r="AA7" s="173"/>
      <c r="AB7" s="178" t="s">
        <v>2</v>
      </c>
      <c r="AC7" s="173">
        <v>2000</v>
      </c>
      <c r="AD7" s="173"/>
      <c r="AE7" s="178" t="s">
        <v>2</v>
      </c>
      <c r="AF7" s="173">
        <v>2001</v>
      </c>
      <c r="AG7" s="173"/>
      <c r="AH7" s="178" t="s">
        <v>2</v>
      </c>
      <c r="AI7" s="173">
        <v>2002</v>
      </c>
      <c r="AJ7" s="173"/>
      <c r="AK7" s="178" t="s">
        <v>2</v>
      </c>
      <c r="AL7" s="173">
        <v>2003</v>
      </c>
      <c r="AM7" s="173"/>
      <c r="AN7" s="178" t="s">
        <v>2</v>
      </c>
      <c r="AO7" s="173">
        <v>2004</v>
      </c>
      <c r="AP7" s="173"/>
      <c r="AQ7" s="178" t="s">
        <v>2</v>
      </c>
      <c r="AR7" s="173">
        <v>2005</v>
      </c>
      <c r="AS7" s="173"/>
      <c r="AT7" s="178" t="s">
        <v>2</v>
      </c>
      <c r="AU7" s="173">
        <v>2006</v>
      </c>
      <c r="AV7" s="173"/>
      <c r="AW7" s="178" t="s">
        <v>2</v>
      </c>
      <c r="AX7" s="173">
        <v>2007</v>
      </c>
      <c r="AY7" s="173"/>
      <c r="AZ7" s="178" t="s">
        <v>2</v>
      </c>
      <c r="BA7" s="173">
        <v>2008</v>
      </c>
      <c r="BB7" s="173"/>
      <c r="BC7" s="178" t="s">
        <v>2</v>
      </c>
      <c r="BD7" s="173">
        <v>2009</v>
      </c>
      <c r="BE7" s="173"/>
      <c r="BF7" s="178" t="s">
        <v>2</v>
      </c>
      <c r="BG7" s="173">
        <v>2010</v>
      </c>
      <c r="BH7" s="173"/>
      <c r="BI7" s="178" t="s">
        <v>2</v>
      </c>
      <c r="BJ7" s="173">
        <v>2011</v>
      </c>
      <c r="BK7" s="173"/>
      <c r="BL7" s="178" t="s">
        <v>2</v>
      </c>
      <c r="BM7" s="173">
        <v>2012</v>
      </c>
      <c r="BN7" s="173"/>
      <c r="BO7" s="178" t="s">
        <v>2</v>
      </c>
      <c r="BP7" s="173">
        <v>2013</v>
      </c>
      <c r="BQ7" s="173"/>
      <c r="BR7" s="178" t="s">
        <v>2</v>
      </c>
      <c r="BS7" s="173">
        <v>2014</v>
      </c>
      <c r="BT7" s="173"/>
      <c r="BU7" s="178" t="s">
        <v>2</v>
      </c>
      <c r="BV7" s="173">
        <v>2015</v>
      </c>
      <c r="BW7" s="173"/>
      <c r="BX7" s="180" t="s">
        <v>2</v>
      </c>
      <c r="BY7" s="173">
        <v>2016</v>
      </c>
      <c r="BZ7" s="173"/>
      <c r="CA7" s="178" t="s">
        <v>2</v>
      </c>
      <c r="CB7" s="172">
        <v>2017</v>
      </c>
      <c r="CC7" s="173"/>
      <c r="CD7" s="174" t="s">
        <v>2</v>
      </c>
    </row>
    <row r="8" spans="1:92" s="18" customFormat="1" ht="54" customHeight="1" thickBot="1" x14ac:dyDescent="0.25">
      <c r="A8" s="16" t="s">
        <v>3</v>
      </c>
      <c r="B8" s="17" t="s">
        <v>4</v>
      </c>
      <c r="C8" s="17" t="s">
        <v>5</v>
      </c>
      <c r="D8" s="179"/>
      <c r="E8" s="17" t="s">
        <v>4</v>
      </c>
      <c r="F8" s="17" t="s">
        <v>5</v>
      </c>
      <c r="G8" s="179"/>
      <c r="H8" s="17" t="s">
        <v>4</v>
      </c>
      <c r="I8" s="17" t="s">
        <v>5</v>
      </c>
      <c r="J8" s="179"/>
      <c r="K8" s="17" t="s">
        <v>4</v>
      </c>
      <c r="L8" s="17" t="s">
        <v>5</v>
      </c>
      <c r="M8" s="179"/>
      <c r="N8" s="17" t="s">
        <v>4</v>
      </c>
      <c r="O8" s="17" t="s">
        <v>5</v>
      </c>
      <c r="P8" s="179"/>
      <c r="Q8" s="17" t="s">
        <v>4</v>
      </c>
      <c r="R8" s="17" t="s">
        <v>5</v>
      </c>
      <c r="S8" s="179"/>
      <c r="T8" s="17" t="s">
        <v>4</v>
      </c>
      <c r="U8" s="17" t="s">
        <v>5</v>
      </c>
      <c r="V8" s="179"/>
      <c r="W8" s="17" t="s">
        <v>4</v>
      </c>
      <c r="X8" s="17" t="s">
        <v>5</v>
      </c>
      <c r="Y8" s="179"/>
      <c r="Z8" s="17" t="s">
        <v>4</v>
      </c>
      <c r="AA8" s="17" t="s">
        <v>5</v>
      </c>
      <c r="AB8" s="179"/>
      <c r="AC8" s="17" t="s">
        <v>4</v>
      </c>
      <c r="AD8" s="17" t="s">
        <v>5</v>
      </c>
      <c r="AE8" s="179"/>
      <c r="AF8" s="17" t="s">
        <v>4</v>
      </c>
      <c r="AG8" s="17" t="s">
        <v>5</v>
      </c>
      <c r="AH8" s="179"/>
      <c r="AI8" s="17" t="s">
        <v>4</v>
      </c>
      <c r="AJ8" s="17" t="s">
        <v>5</v>
      </c>
      <c r="AK8" s="179"/>
      <c r="AL8" s="17" t="s">
        <v>4</v>
      </c>
      <c r="AM8" s="17" t="s">
        <v>5</v>
      </c>
      <c r="AN8" s="179"/>
      <c r="AO8" s="17" t="s">
        <v>4</v>
      </c>
      <c r="AP8" s="17" t="s">
        <v>5</v>
      </c>
      <c r="AQ8" s="179"/>
      <c r="AR8" s="17" t="s">
        <v>4</v>
      </c>
      <c r="AS8" s="17" t="s">
        <v>5</v>
      </c>
      <c r="AT8" s="179"/>
      <c r="AU8" s="17" t="s">
        <v>4</v>
      </c>
      <c r="AV8" s="17" t="s">
        <v>5</v>
      </c>
      <c r="AW8" s="179"/>
      <c r="AX8" s="17" t="s">
        <v>4</v>
      </c>
      <c r="AY8" s="17" t="s">
        <v>5</v>
      </c>
      <c r="AZ8" s="179"/>
      <c r="BA8" s="17" t="s">
        <v>4</v>
      </c>
      <c r="BB8" s="17" t="s">
        <v>5</v>
      </c>
      <c r="BC8" s="179"/>
      <c r="BD8" s="17" t="s">
        <v>4</v>
      </c>
      <c r="BE8" s="17" t="s">
        <v>5</v>
      </c>
      <c r="BF8" s="179"/>
      <c r="BG8" s="17" t="s">
        <v>4</v>
      </c>
      <c r="BH8" s="17" t="s">
        <v>5</v>
      </c>
      <c r="BI8" s="179"/>
      <c r="BJ8" s="17" t="s">
        <v>4</v>
      </c>
      <c r="BK8" s="17" t="s">
        <v>5</v>
      </c>
      <c r="BL8" s="179"/>
      <c r="BM8" s="17" t="s">
        <v>4</v>
      </c>
      <c r="BN8" s="17" t="s">
        <v>5</v>
      </c>
      <c r="BO8" s="179"/>
      <c r="BP8" s="17" t="s">
        <v>4</v>
      </c>
      <c r="BQ8" s="17" t="s">
        <v>5</v>
      </c>
      <c r="BR8" s="179"/>
      <c r="BS8" s="17" t="s">
        <v>4</v>
      </c>
      <c r="BT8" s="17" t="s">
        <v>5</v>
      </c>
      <c r="BU8" s="179"/>
      <c r="BV8" s="17" t="s">
        <v>4</v>
      </c>
      <c r="BW8" s="17" t="s">
        <v>5</v>
      </c>
      <c r="BX8" s="181"/>
      <c r="BY8" s="109" t="s">
        <v>4</v>
      </c>
      <c r="BZ8" s="109" t="s">
        <v>5</v>
      </c>
      <c r="CA8" s="179"/>
      <c r="CB8" s="171" t="s">
        <v>4</v>
      </c>
      <c r="CC8" s="170" t="s">
        <v>5</v>
      </c>
      <c r="CD8" s="175"/>
    </row>
    <row r="9" spans="1:92" s="24" customFormat="1" ht="54" customHeight="1" x14ac:dyDescent="0.2">
      <c r="A9" s="19" t="s">
        <v>6</v>
      </c>
      <c r="B9" s="20">
        <v>28580</v>
      </c>
      <c r="C9" s="20">
        <v>32026</v>
      </c>
      <c r="D9" s="112">
        <v>0.12057382785164461</v>
      </c>
      <c r="E9" s="20">
        <v>28336</v>
      </c>
      <c r="F9" s="20">
        <v>26393</v>
      </c>
      <c r="G9" s="112">
        <v>-6.8570016939582201E-2</v>
      </c>
      <c r="H9" s="20">
        <v>28252</v>
      </c>
      <c r="I9" s="20">
        <v>27330</v>
      </c>
      <c r="J9" s="112">
        <v>-3.2634857709188725E-2</v>
      </c>
      <c r="K9" s="20">
        <v>27810</v>
      </c>
      <c r="L9" s="20">
        <v>29249</v>
      </c>
      <c r="M9" s="112">
        <v>5.1743976986695417E-2</v>
      </c>
      <c r="N9" s="20">
        <v>26709</v>
      </c>
      <c r="O9" s="20">
        <v>29537</v>
      </c>
      <c r="P9" s="112">
        <v>0.10588191246396339</v>
      </c>
      <c r="Q9" s="20">
        <v>28332</v>
      </c>
      <c r="R9" s="20">
        <v>34324</v>
      </c>
      <c r="S9" s="112">
        <v>0.21149230552025977</v>
      </c>
      <c r="T9" s="20">
        <v>28332</v>
      </c>
      <c r="U9" s="20">
        <v>39742</v>
      </c>
      <c r="V9" s="112">
        <v>0.40272483410984039</v>
      </c>
      <c r="W9" s="113">
        <v>32859</v>
      </c>
      <c r="X9" s="113">
        <v>42258</v>
      </c>
      <c r="Y9" s="112">
        <v>0.28604035424084717</v>
      </c>
      <c r="Z9" s="113">
        <v>32818</v>
      </c>
      <c r="AA9" s="113">
        <v>45232</v>
      </c>
      <c r="AB9" s="112">
        <v>0.37826802364556045</v>
      </c>
      <c r="AC9" s="113">
        <v>34062</v>
      </c>
      <c r="AD9" s="113">
        <v>45532</v>
      </c>
      <c r="AE9" s="112">
        <v>0.33673888791028128</v>
      </c>
      <c r="AF9" s="113">
        <v>37986</v>
      </c>
      <c r="AG9" s="113">
        <v>52004</v>
      </c>
      <c r="AH9" s="114">
        <v>0.36903069551940182</v>
      </c>
      <c r="AI9" s="113">
        <v>42465</v>
      </c>
      <c r="AJ9" s="113">
        <v>49474</v>
      </c>
      <c r="AK9" s="112">
        <v>0.16505357353114336</v>
      </c>
      <c r="AL9" s="20">
        <v>45739</v>
      </c>
      <c r="AM9" s="20">
        <v>54234</v>
      </c>
      <c r="AN9" s="112">
        <v>0.18572771595356263</v>
      </c>
      <c r="AO9" s="20">
        <v>47825</v>
      </c>
      <c r="AP9" s="20">
        <v>62708</v>
      </c>
      <c r="AQ9" s="112">
        <v>0.31119707266074226</v>
      </c>
      <c r="AR9" s="21">
        <v>49722</v>
      </c>
      <c r="AS9" s="21">
        <v>68639</v>
      </c>
      <c r="AT9" s="112">
        <v>0.3804553316439403</v>
      </c>
      <c r="AU9" s="21">
        <v>49821</v>
      </c>
      <c r="AV9" s="21">
        <v>66553</v>
      </c>
      <c r="AW9" s="112">
        <v>0.33584231548945231</v>
      </c>
      <c r="AX9" s="22">
        <v>52468</v>
      </c>
      <c r="AY9" s="22">
        <v>60371</v>
      </c>
      <c r="AZ9" s="115">
        <v>0.15062514294427087</v>
      </c>
      <c r="BA9" s="22">
        <v>52555</v>
      </c>
      <c r="BB9" s="22">
        <v>64253</v>
      </c>
      <c r="BC9" s="115">
        <v>0.22258586242983536</v>
      </c>
      <c r="BD9" s="22">
        <v>54777</v>
      </c>
      <c r="BE9" s="22">
        <v>70901</v>
      </c>
      <c r="BF9" s="115">
        <v>0.2943571206893405</v>
      </c>
      <c r="BG9" s="23">
        <v>55060</v>
      </c>
      <c r="BH9" s="23">
        <v>76761</v>
      </c>
      <c r="BI9" s="115">
        <v>0.39413367235742824</v>
      </c>
      <c r="BJ9" s="23">
        <v>68029</v>
      </c>
      <c r="BK9" s="23">
        <v>86076</v>
      </c>
      <c r="BL9" s="115">
        <v>0.26528392303282433</v>
      </c>
      <c r="BM9" s="23">
        <v>75620</v>
      </c>
      <c r="BN9" s="23">
        <v>102296</v>
      </c>
      <c r="BO9" s="115">
        <v>0.35276381909547738</v>
      </c>
      <c r="BP9" s="23">
        <v>75726</v>
      </c>
      <c r="BQ9" s="23">
        <v>114872</v>
      </c>
      <c r="BR9" s="115">
        <v>0.51694266170139724</v>
      </c>
      <c r="BS9" s="23">
        <v>76066</v>
      </c>
      <c r="BT9" s="23">
        <v>120623</v>
      </c>
      <c r="BU9" s="116">
        <v>0.58576762285383754</v>
      </c>
      <c r="BV9" s="23">
        <v>77874</v>
      </c>
      <c r="BW9" s="23">
        <v>116760</v>
      </c>
      <c r="BX9" s="116">
        <v>0.49934509592418519</v>
      </c>
      <c r="BY9" s="23">
        <v>77953</v>
      </c>
      <c r="BZ9" s="23">
        <v>120736</v>
      </c>
      <c r="CA9" s="116">
        <v>0.54883070568162862</v>
      </c>
      <c r="CB9" s="23">
        <v>78418</v>
      </c>
      <c r="CC9" s="23">
        <v>118925</v>
      </c>
      <c r="CD9" s="116">
        <f>CC9/CB9-1</f>
        <v>0.51655232217093006</v>
      </c>
    </row>
    <row r="10" spans="1:92" s="24" customFormat="1" ht="54" customHeight="1" x14ac:dyDescent="0.2">
      <c r="A10" s="25" t="s">
        <v>7</v>
      </c>
      <c r="B10" s="26">
        <v>28580</v>
      </c>
      <c r="C10" s="26">
        <v>31505</v>
      </c>
      <c r="D10" s="117">
        <v>0.10234429671098666</v>
      </c>
      <c r="E10" s="26">
        <v>28336</v>
      </c>
      <c r="F10" s="26">
        <v>26591</v>
      </c>
      <c r="G10" s="117">
        <v>-6.1582439299830649E-2</v>
      </c>
      <c r="H10" s="26">
        <v>28252</v>
      </c>
      <c r="I10" s="26">
        <v>27617</v>
      </c>
      <c r="J10" s="117">
        <v>-2.2476284864788365E-2</v>
      </c>
      <c r="K10" s="26">
        <v>27810</v>
      </c>
      <c r="L10" s="26">
        <v>29161</v>
      </c>
      <c r="M10" s="112">
        <v>4.8579647608773868E-2</v>
      </c>
      <c r="N10" s="26">
        <v>26709</v>
      </c>
      <c r="O10" s="26">
        <v>30228</v>
      </c>
      <c r="P10" s="112">
        <v>0.1317533415702572</v>
      </c>
      <c r="Q10" s="26">
        <v>28332</v>
      </c>
      <c r="R10" s="26">
        <v>35493</v>
      </c>
      <c r="S10" s="117">
        <v>0.25275307073274034</v>
      </c>
      <c r="T10" s="26">
        <v>28332</v>
      </c>
      <c r="U10" s="26">
        <v>40590</v>
      </c>
      <c r="V10" s="117">
        <v>0.43265565438373565</v>
      </c>
      <c r="W10" s="118">
        <v>32993</v>
      </c>
      <c r="X10" s="118">
        <v>43032</v>
      </c>
      <c r="Y10" s="117">
        <v>0.3042766647470676</v>
      </c>
      <c r="Z10" s="118">
        <v>32918</v>
      </c>
      <c r="AA10" s="118">
        <v>45763</v>
      </c>
      <c r="AB10" s="117">
        <v>0.39021204204386661</v>
      </c>
      <c r="AC10" s="118">
        <v>34062</v>
      </c>
      <c r="AD10" s="118">
        <v>46930</v>
      </c>
      <c r="AE10" s="117">
        <v>0.37778169220832591</v>
      </c>
      <c r="AF10" s="118">
        <v>38911</v>
      </c>
      <c r="AG10" s="118">
        <v>52515</v>
      </c>
      <c r="AH10" s="119">
        <v>0.34961835984682987</v>
      </c>
      <c r="AI10" s="118">
        <v>42465</v>
      </c>
      <c r="AJ10" s="118">
        <v>49170</v>
      </c>
      <c r="AK10" s="117">
        <v>0.15789473684210531</v>
      </c>
      <c r="AL10" s="26">
        <v>45739</v>
      </c>
      <c r="AM10" s="26">
        <v>55704</v>
      </c>
      <c r="AN10" s="117">
        <v>0.21786659087430849</v>
      </c>
      <c r="AO10" s="26">
        <v>47913</v>
      </c>
      <c r="AP10" s="26">
        <v>63523</v>
      </c>
      <c r="AQ10" s="117">
        <v>0.32579884373760781</v>
      </c>
      <c r="AR10" s="27">
        <v>49722</v>
      </c>
      <c r="AS10" s="27">
        <v>68981</v>
      </c>
      <c r="AT10" s="117">
        <v>0.38733357467519403</v>
      </c>
      <c r="AU10" s="27">
        <v>50089</v>
      </c>
      <c r="AV10" s="27">
        <v>65740</v>
      </c>
      <c r="AW10" s="117">
        <v>0.31246381441034954</v>
      </c>
      <c r="AX10" s="28">
        <v>52468</v>
      </c>
      <c r="AY10" s="28">
        <v>60352</v>
      </c>
      <c r="AZ10" s="120">
        <v>0.15026301745826021</v>
      </c>
      <c r="BA10" s="28">
        <v>52555</v>
      </c>
      <c r="BB10" s="28">
        <v>64972</v>
      </c>
      <c r="BC10" s="120">
        <v>0.2362667681476549</v>
      </c>
      <c r="BD10" s="28">
        <v>54777</v>
      </c>
      <c r="BE10" s="28">
        <v>71909</v>
      </c>
      <c r="BF10" s="120">
        <v>0.31275900469175011</v>
      </c>
      <c r="BG10" s="29">
        <v>55060</v>
      </c>
      <c r="BH10" s="29">
        <v>77694</v>
      </c>
      <c r="BI10" s="120">
        <v>0.41107882310207056</v>
      </c>
      <c r="BJ10" s="29">
        <v>71397</v>
      </c>
      <c r="BK10" s="29">
        <v>87707</v>
      </c>
      <c r="BL10" s="120">
        <v>0.22844097090914195</v>
      </c>
      <c r="BM10" s="29">
        <v>75620</v>
      </c>
      <c r="BN10" s="29">
        <v>104691</v>
      </c>
      <c r="BO10" s="120">
        <v>0.38443533456757462</v>
      </c>
      <c r="BP10" s="29">
        <v>75726</v>
      </c>
      <c r="BQ10" s="29">
        <v>115781</v>
      </c>
      <c r="BR10" s="120">
        <v>0.52894646488656472</v>
      </c>
      <c r="BS10" s="29">
        <v>76180</v>
      </c>
      <c r="BT10" s="29">
        <v>119815</v>
      </c>
      <c r="BU10" s="121">
        <v>0.57278813336833823</v>
      </c>
      <c r="BV10" s="29">
        <v>77874</v>
      </c>
      <c r="BW10" s="29">
        <v>118059</v>
      </c>
      <c r="BX10" s="121">
        <v>0.51602588797287918</v>
      </c>
      <c r="BY10" s="23">
        <v>77953</v>
      </c>
      <c r="BZ10" s="29">
        <v>121356</v>
      </c>
      <c r="CA10" s="121">
        <v>0.55678421613023232</v>
      </c>
      <c r="CB10" s="23"/>
      <c r="CC10" s="29"/>
      <c r="CD10" s="121"/>
    </row>
    <row r="11" spans="1:92" s="24" customFormat="1" ht="54" customHeight="1" x14ac:dyDescent="0.2">
      <c r="A11" s="25" t="s">
        <v>8</v>
      </c>
      <c r="B11" s="26">
        <v>27950</v>
      </c>
      <c r="C11" s="26">
        <v>30519</v>
      </c>
      <c r="D11" s="117">
        <v>9.1914132379248725E-2</v>
      </c>
      <c r="E11" s="26">
        <v>28336</v>
      </c>
      <c r="F11" s="26">
        <v>26891</v>
      </c>
      <c r="G11" s="117">
        <v>-5.0995200451722233E-2</v>
      </c>
      <c r="H11" s="26">
        <v>28252</v>
      </c>
      <c r="I11" s="26">
        <v>27904</v>
      </c>
      <c r="J11" s="117">
        <v>-1.2317712020387894E-2</v>
      </c>
      <c r="K11" s="26">
        <v>27810</v>
      </c>
      <c r="L11" s="26">
        <v>29562</v>
      </c>
      <c r="M11" s="112">
        <v>6.2998921251348428E-2</v>
      </c>
      <c r="N11" s="26">
        <v>26709</v>
      </c>
      <c r="O11" s="26">
        <v>30081</v>
      </c>
      <c r="P11" s="112">
        <v>0.12624957879366505</v>
      </c>
      <c r="Q11" s="26">
        <v>28332</v>
      </c>
      <c r="R11" s="26">
        <v>36494</v>
      </c>
      <c r="S11" s="117">
        <v>0.2880841451362417</v>
      </c>
      <c r="T11" s="26">
        <v>28332</v>
      </c>
      <c r="U11" s="26">
        <v>40617</v>
      </c>
      <c r="V11" s="117">
        <v>0.43360864040660729</v>
      </c>
      <c r="W11" s="118">
        <v>32993</v>
      </c>
      <c r="X11" s="118">
        <v>42316</v>
      </c>
      <c r="Y11" s="117">
        <v>0.28257509168611517</v>
      </c>
      <c r="Z11" s="118">
        <v>32918</v>
      </c>
      <c r="AA11" s="118">
        <v>45597</v>
      </c>
      <c r="AB11" s="117">
        <v>0.38516920833586488</v>
      </c>
      <c r="AC11" s="118">
        <v>34062</v>
      </c>
      <c r="AD11" s="118">
        <v>48436</v>
      </c>
      <c r="AE11" s="117">
        <v>0.42199518525042579</v>
      </c>
      <c r="AF11" s="118">
        <v>38911</v>
      </c>
      <c r="AG11" s="118">
        <v>53161</v>
      </c>
      <c r="AH11" s="119">
        <v>0.36622034900156764</v>
      </c>
      <c r="AI11" s="118">
        <v>44417</v>
      </c>
      <c r="AJ11" s="118">
        <v>49652</v>
      </c>
      <c r="AK11" s="117">
        <v>0.1178602787221108</v>
      </c>
      <c r="AL11" s="26">
        <v>45583</v>
      </c>
      <c r="AM11" s="26">
        <v>56103</v>
      </c>
      <c r="AN11" s="117">
        <v>0.23078779369501778</v>
      </c>
      <c r="AO11" s="26">
        <v>48515</v>
      </c>
      <c r="AP11" s="26">
        <v>64462</v>
      </c>
      <c r="AQ11" s="117">
        <v>0.32870246315572493</v>
      </c>
      <c r="AR11" s="27">
        <v>49722</v>
      </c>
      <c r="AS11" s="27">
        <v>69689</v>
      </c>
      <c r="AT11" s="117">
        <v>0.40157274445919322</v>
      </c>
      <c r="AU11" s="27">
        <v>52073</v>
      </c>
      <c r="AV11" s="27">
        <v>64640</v>
      </c>
      <c r="AW11" s="117">
        <v>0.24133428072129504</v>
      </c>
      <c r="AX11" s="28">
        <v>52468</v>
      </c>
      <c r="AY11" s="28">
        <v>60070</v>
      </c>
      <c r="AZ11" s="120">
        <v>0.14488831287642001</v>
      </c>
      <c r="BA11" s="28">
        <v>53950</v>
      </c>
      <c r="BB11" s="28">
        <v>65772</v>
      </c>
      <c r="BC11" s="120">
        <v>0.21912882298424474</v>
      </c>
      <c r="BD11" s="28">
        <v>55353</v>
      </c>
      <c r="BE11" s="28">
        <v>72312</v>
      </c>
      <c r="BF11" s="120">
        <v>0.30637905804563448</v>
      </c>
      <c r="BG11" s="29">
        <v>57060</v>
      </c>
      <c r="BH11" s="29">
        <v>78801</v>
      </c>
      <c r="BI11" s="120">
        <v>0.38101997896950568</v>
      </c>
      <c r="BJ11" s="29">
        <v>72785</v>
      </c>
      <c r="BK11" s="29">
        <v>89441</v>
      </c>
      <c r="BL11" s="120">
        <v>0.22883835955210552</v>
      </c>
      <c r="BM11" s="29">
        <v>75676</v>
      </c>
      <c r="BN11" s="29">
        <v>106111</v>
      </c>
      <c r="BO11" s="120">
        <v>0.4021750621068767</v>
      </c>
      <c r="BP11" s="29">
        <v>75726</v>
      </c>
      <c r="BQ11" s="29">
        <v>116370</v>
      </c>
      <c r="BR11" s="120">
        <v>0.53672450677442352</v>
      </c>
      <c r="BS11" s="29">
        <v>76180</v>
      </c>
      <c r="BT11" s="29">
        <v>118968</v>
      </c>
      <c r="BU11" s="121">
        <v>0.56166972958781836</v>
      </c>
      <c r="BV11" s="29">
        <v>77874</v>
      </c>
      <c r="BW11" s="29">
        <v>118658</v>
      </c>
      <c r="BX11" s="121">
        <v>0.52371780054960571</v>
      </c>
      <c r="BY11" s="29">
        <v>78181</v>
      </c>
      <c r="BZ11" s="29">
        <v>122020</v>
      </c>
      <c r="CA11" s="121">
        <v>0.56073726352950204</v>
      </c>
      <c r="CB11" s="29"/>
      <c r="CC11" s="29"/>
      <c r="CD11" s="121"/>
    </row>
    <row r="12" spans="1:92" s="24" customFormat="1" ht="54" customHeight="1" x14ac:dyDescent="0.2">
      <c r="A12" s="25" t="s">
        <v>9</v>
      </c>
      <c r="B12" s="26">
        <v>28280</v>
      </c>
      <c r="C12" s="26">
        <v>30244</v>
      </c>
      <c r="D12" s="117">
        <v>6.9448373408769415E-2</v>
      </c>
      <c r="E12" s="26">
        <v>28336</v>
      </c>
      <c r="F12" s="26">
        <v>26992</v>
      </c>
      <c r="G12" s="117">
        <v>-4.743083003952564E-2</v>
      </c>
      <c r="H12" s="26">
        <v>28252</v>
      </c>
      <c r="I12" s="26">
        <v>28288</v>
      </c>
      <c r="J12" s="117">
        <v>1.2742460710746251E-3</v>
      </c>
      <c r="K12" s="26">
        <v>27810</v>
      </c>
      <c r="L12" s="26">
        <v>29295</v>
      </c>
      <c r="M12" s="112">
        <v>5.3398058252427161E-2</v>
      </c>
      <c r="N12" s="26">
        <v>26709</v>
      </c>
      <c r="O12" s="26">
        <v>30682</v>
      </c>
      <c r="P12" s="112">
        <v>0.14875135722041266</v>
      </c>
      <c r="Q12" s="26">
        <v>28332</v>
      </c>
      <c r="R12" s="26">
        <v>37633</v>
      </c>
      <c r="S12" s="117">
        <v>0.32828603698997605</v>
      </c>
      <c r="T12" s="26">
        <v>28332</v>
      </c>
      <c r="U12" s="26">
        <v>40976</v>
      </c>
      <c r="V12" s="117">
        <v>0.44627982493293805</v>
      </c>
      <c r="W12" s="118">
        <v>32993</v>
      </c>
      <c r="X12" s="118">
        <v>41775</v>
      </c>
      <c r="Y12" s="117">
        <v>0.2661776740520716</v>
      </c>
      <c r="Z12" s="118">
        <v>32918</v>
      </c>
      <c r="AA12" s="118">
        <v>45361</v>
      </c>
      <c r="AB12" s="117">
        <v>0.37799987848593464</v>
      </c>
      <c r="AC12" s="118">
        <v>34062</v>
      </c>
      <c r="AD12" s="118">
        <v>48846</v>
      </c>
      <c r="AE12" s="117">
        <v>0.43403205918618992</v>
      </c>
      <c r="AF12" s="118">
        <v>38911</v>
      </c>
      <c r="AG12" s="118">
        <v>53304</v>
      </c>
      <c r="AH12" s="119">
        <v>0.36989540232839047</v>
      </c>
      <c r="AI12" s="118">
        <v>44232</v>
      </c>
      <c r="AJ12" s="118">
        <v>49684</v>
      </c>
      <c r="AK12" s="117">
        <v>0.12325917887502258</v>
      </c>
      <c r="AL12" s="26">
        <v>45583</v>
      </c>
      <c r="AM12" s="26">
        <v>57130</v>
      </c>
      <c r="AN12" s="117">
        <v>0.25331812298444589</v>
      </c>
      <c r="AO12" s="26">
        <v>48791</v>
      </c>
      <c r="AP12" s="26">
        <v>65130</v>
      </c>
      <c r="AQ12" s="117">
        <v>0.334877333934537</v>
      </c>
      <c r="AR12" s="27">
        <v>49722</v>
      </c>
      <c r="AS12" s="27">
        <v>70028</v>
      </c>
      <c r="AT12" s="117">
        <v>0.40839065202526048</v>
      </c>
      <c r="AU12" s="27">
        <v>52573</v>
      </c>
      <c r="AV12" s="27">
        <v>63656</v>
      </c>
      <c r="AW12" s="117">
        <v>0.21081163334791619</v>
      </c>
      <c r="AX12" s="28">
        <v>52468</v>
      </c>
      <c r="AY12" s="28">
        <v>60368</v>
      </c>
      <c r="AZ12" s="120">
        <v>0.15056796523595328</v>
      </c>
      <c r="BA12" s="28">
        <v>53969</v>
      </c>
      <c r="BB12" s="28">
        <v>66345</v>
      </c>
      <c r="BC12" s="120">
        <v>0.22931683003205539</v>
      </c>
      <c r="BD12" s="28">
        <v>55353</v>
      </c>
      <c r="BE12" s="28">
        <v>72985</v>
      </c>
      <c r="BF12" s="120">
        <v>0.31853738731414749</v>
      </c>
      <c r="BG12" s="29">
        <v>56970</v>
      </c>
      <c r="BH12" s="29">
        <v>79730</v>
      </c>
      <c r="BI12" s="120">
        <v>0.39950851325258907</v>
      </c>
      <c r="BJ12" s="29">
        <v>72785</v>
      </c>
      <c r="BK12" s="29">
        <v>90564</v>
      </c>
      <c r="BL12" s="120">
        <v>0.24426736278079275</v>
      </c>
      <c r="BM12" s="29">
        <v>75676</v>
      </c>
      <c r="BN12" s="29">
        <v>107320</v>
      </c>
      <c r="BO12" s="120">
        <v>0.41815106506686406</v>
      </c>
      <c r="BP12" s="29">
        <v>75726</v>
      </c>
      <c r="BQ12" s="29">
        <v>117015</v>
      </c>
      <c r="BR12" s="120">
        <v>0.54524205688931149</v>
      </c>
      <c r="BS12" s="29">
        <v>76283</v>
      </c>
      <c r="BT12" s="29">
        <v>117975</v>
      </c>
      <c r="BU12" s="121">
        <v>0.54654379088394522</v>
      </c>
      <c r="BV12" s="29">
        <v>77874</v>
      </c>
      <c r="BW12" s="29">
        <v>119378</v>
      </c>
      <c r="BX12" s="121">
        <v>0.53296350514934376</v>
      </c>
      <c r="BY12" s="29">
        <v>78181</v>
      </c>
      <c r="BZ12" s="29">
        <v>122016</v>
      </c>
      <c r="CA12" s="121">
        <v>0.56068610020337428</v>
      </c>
      <c r="CB12" s="29"/>
      <c r="CC12" s="29"/>
      <c r="CD12" s="121"/>
    </row>
    <row r="13" spans="1:92" s="24" customFormat="1" ht="54" customHeight="1" x14ac:dyDescent="0.2">
      <c r="A13" s="25" t="s">
        <v>10</v>
      </c>
      <c r="B13" s="26">
        <v>28280</v>
      </c>
      <c r="C13" s="26">
        <v>29767</v>
      </c>
      <c r="D13" s="117">
        <v>5.2581329561527612E-2</v>
      </c>
      <c r="E13" s="26">
        <v>28336</v>
      </c>
      <c r="F13" s="26">
        <v>26994</v>
      </c>
      <c r="G13" s="117">
        <v>-4.7360248447204989E-2</v>
      </c>
      <c r="H13" s="26">
        <v>28252</v>
      </c>
      <c r="I13" s="26">
        <v>27785</v>
      </c>
      <c r="J13" s="117">
        <v>-1.6529803199773485E-2</v>
      </c>
      <c r="K13" s="26">
        <v>27810</v>
      </c>
      <c r="L13" s="26">
        <v>29372</v>
      </c>
      <c r="M13" s="112">
        <v>5.6166846458108655E-2</v>
      </c>
      <c r="N13" s="26">
        <v>26709</v>
      </c>
      <c r="O13" s="26">
        <v>31370</v>
      </c>
      <c r="P13" s="112">
        <v>0.17451046463738806</v>
      </c>
      <c r="Q13" s="26">
        <v>28332</v>
      </c>
      <c r="R13" s="26">
        <v>38184</v>
      </c>
      <c r="S13" s="117">
        <v>0.34773401101228285</v>
      </c>
      <c r="T13" s="26">
        <v>28332</v>
      </c>
      <c r="U13" s="26">
        <v>41108</v>
      </c>
      <c r="V13" s="117">
        <v>0.45093886771142166</v>
      </c>
      <c r="W13" s="118">
        <v>32993</v>
      </c>
      <c r="X13" s="118">
        <v>41615</v>
      </c>
      <c r="Y13" s="117">
        <v>0.26132816051889796</v>
      </c>
      <c r="Z13" s="118">
        <v>32939</v>
      </c>
      <c r="AA13" s="118">
        <v>45942</v>
      </c>
      <c r="AB13" s="117">
        <v>0.39476001092929347</v>
      </c>
      <c r="AC13" s="118">
        <v>35286</v>
      </c>
      <c r="AD13" s="118">
        <v>49433</v>
      </c>
      <c r="AE13" s="117">
        <v>0.40092387915887318</v>
      </c>
      <c r="AF13" s="118">
        <v>39591</v>
      </c>
      <c r="AG13" s="118">
        <v>54034</v>
      </c>
      <c r="AH13" s="119">
        <v>0.364805132479604</v>
      </c>
      <c r="AI13" s="118">
        <v>44333</v>
      </c>
      <c r="AJ13" s="118">
        <v>51171</v>
      </c>
      <c r="AK13" s="117">
        <v>0.15424176121624966</v>
      </c>
      <c r="AL13" s="26">
        <v>45016</v>
      </c>
      <c r="AM13" s="26">
        <v>58431</v>
      </c>
      <c r="AN13" s="117">
        <v>0.29800515372312075</v>
      </c>
      <c r="AO13" s="26">
        <v>48791</v>
      </c>
      <c r="AP13" s="26">
        <v>66529</v>
      </c>
      <c r="AQ13" s="117">
        <v>0.36355065483388338</v>
      </c>
      <c r="AR13" s="27">
        <v>49722</v>
      </c>
      <c r="AS13" s="27">
        <v>70682</v>
      </c>
      <c r="AT13" s="117">
        <v>0.42154378343590371</v>
      </c>
      <c r="AU13" s="27">
        <v>52636</v>
      </c>
      <c r="AV13" s="27">
        <v>63921</v>
      </c>
      <c r="AW13" s="117">
        <v>0.21439699065278517</v>
      </c>
      <c r="AX13" s="28">
        <v>52468</v>
      </c>
      <c r="AY13" s="28">
        <v>60139</v>
      </c>
      <c r="AZ13" s="120">
        <v>0.14620340016772126</v>
      </c>
      <c r="BA13" s="28">
        <v>53969</v>
      </c>
      <c r="BB13" s="28">
        <v>66926</v>
      </c>
      <c r="BC13" s="120">
        <v>0.24008226945098121</v>
      </c>
      <c r="BD13" s="28">
        <v>54721</v>
      </c>
      <c r="BE13" s="28">
        <v>73774</v>
      </c>
      <c r="BF13" s="120">
        <v>0.3481844264541949</v>
      </c>
      <c r="BG13" s="29">
        <v>56970</v>
      </c>
      <c r="BH13" s="29">
        <v>80490</v>
      </c>
      <c r="BI13" s="120">
        <v>0.41284886782517116</v>
      </c>
      <c r="BJ13" s="29">
        <v>72785</v>
      </c>
      <c r="BK13" s="29">
        <v>92255</v>
      </c>
      <c r="BL13" s="120">
        <v>0.26750017173868246</v>
      </c>
      <c r="BM13" s="29">
        <v>75676</v>
      </c>
      <c r="BN13" s="29">
        <v>108785</v>
      </c>
      <c r="BO13" s="120">
        <v>0.43750991067181144</v>
      </c>
      <c r="BP13" s="29">
        <v>75726</v>
      </c>
      <c r="BQ13" s="29">
        <v>117528</v>
      </c>
      <c r="BR13" s="120">
        <v>0.55201648046905949</v>
      </c>
      <c r="BS13" s="29">
        <v>76519</v>
      </c>
      <c r="BT13" s="29">
        <v>117311</v>
      </c>
      <c r="BU13" s="121">
        <v>0.53309635515362208</v>
      </c>
      <c r="BV13" s="29">
        <v>78044</v>
      </c>
      <c r="BW13" s="29">
        <v>120200</v>
      </c>
      <c r="BX13" s="121">
        <v>0.54015683460611963</v>
      </c>
      <c r="BY13" s="29">
        <v>78181</v>
      </c>
      <c r="BZ13" s="29">
        <v>121945</v>
      </c>
      <c r="CA13" s="121">
        <v>0.55977795116460527</v>
      </c>
      <c r="CB13" s="29"/>
      <c r="CC13" s="29"/>
      <c r="CD13" s="121"/>
    </row>
    <row r="14" spans="1:92" s="24" customFormat="1" ht="54" customHeight="1" x14ac:dyDescent="0.2">
      <c r="A14" s="25" t="s">
        <v>11</v>
      </c>
      <c r="B14" s="26">
        <v>28308</v>
      </c>
      <c r="C14" s="26">
        <v>29428</v>
      </c>
      <c r="D14" s="117">
        <v>3.9564787339268159E-2</v>
      </c>
      <c r="E14" s="26">
        <v>28336</v>
      </c>
      <c r="F14" s="26">
        <v>26941</v>
      </c>
      <c r="G14" s="117">
        <v>-4.9230660643704072E-2</v>
      </c>
      <c r="H14" s="26">
        <v>28252</v>
      </c>
      <c r="I14" s="26">
        <v>27784</v>
      </c>
      <c r="J14" s="117">
        <v>-1.6565198923970015E-2</v>
      </c>
      <c r="K14" s="26">
        <v>27810</v>
      </c>
      <c r="L14" s="26">
        <v>29407</v>
      </c>
      <c r="M14" s="112">
        <v>5.7425386551600122E-2</v>
      </c>
      <c r="N14" s="26">
        <v>27822</v>
      </c>
      <c r="O14" s="26">
        <v>31501</v>
      </c>
      <c r="P14" s="112">
        <v>0.13223348429300552</v>
      </c>
      <c r="Q14" s="26">
        <v>28332</v>
      </c>
      <c r="R14" s="26">
        <v>38440</v>
      </c>
      <c r="S14" s="117">
        <v>0.35676973034025128</v>
      </c>
      <c r="T14" s="26">
        <v>28332</v>
      </c>
      <c r="U14" s="26">
        <v>41507</v>
      </c>
      <c r="V14" s="117">
        <v>0.46502188338274753</v>
      </c>
      <c r="W14" s="118">
        <v>33143</v>
      </c>
      <c r="X14" s="118">
        <v>42839</v>
      </c>
      <c r="Y14" s="117">
        <v>0.29255046314455546</v>
      </c>
      <c r="Z14" s="118">
        <v>32939</v>
      </c>
      <c r="AA14" s="118">
        <v>46766</v>
      </c>
      <c r="AB14" s="117">
        <v>0.41977594948237651</v>
      </c>
      <c r="AC14" s="118">
        <v>35286</v>
      </c>
      <c r="AD14" s="118">
        <v>49667</v>
      </c>
      <c r="AE14" s="117">
        <v>0.40755540440968097</v>
      </c>
      <c r="AF14" s="118">
        <v>39591</v>
      </c>
      <c r="AG14" s="118">
        <v>54551</v>
      </c>
      <c r="AH14" s="119">
        <v>0.37786365588138726</v>
      </c>
      <c r="AI14" s="118">
        <v>44406</v>
      </c>
      <c r="AJ14" s="118">
        <v>51142</v>
      </c>
      <c r="AK14" s="117">
        <v>0.15169121289915788</v>
      </c>
      <c r="AL14" s="30">
        <v>44936</v>
      </c>
      <c r="AM14" s="30">
        <v>59011</v>
      </c>
      <c r="AN14" s="117">
        <v>0.31322325084564717</v>
      </c>
      <c r="AO14" s="30">
        <v>48791</v>
      </c>
      <c r="AP14" s="30">
        <v>66892</v>
      </c>
      <c r="AQ14" s="117">
        <v>0.37099055153614402</v>
      </c>
      <c r="AR14" s="31">
        <v>49722</v>
      </c>
      <c r="AS14" s="31">
        <v>70635</v>
      </c>
      <c r="AT14" s="117">
        <v>0.42059852781464935</v>
      </c>
      <c r="AU14" s="31">
        <v>52636</v>
      </c>
      <c r="AV14" s="31">
        <v>63113</v>
      </c>
      <c r="AW14" s="117">
        <v>0.19904628011247061</v>
      </c>
      <c r="AX14" s="32">
        <v>52468</v>
      </c>
      <c r="AY14" s="32">
        <v>60175</v>
      </c>
      <c r="AZ14" s="120">
        <v>0.14688953266753058</v>
      </c>
      <c r="BA14" s="28">
        <v>53969</v>
      </c>
      <c r="BB14" s="32">
        <v>67609</v>
      </c>
      <c r="BC14" s="120">
        <v>0.25273768274379727</v>
      </c>
      <c r="BD14" s="28">
        <v>55029</v>
      </c>
      <c r="BE14" s="32">
        <v>74594</v>
      </c>
      <c r="BF14" s="120">
        <v>0.35553980628395943</v>
      </c>
      <c r="BG14" s="29">
        <v>60642</v>
      </c>
      <c r="BH14" s="29">
        <v>80780</v>
      </c>
      <c r="BI14" s="120">
        <v>0.33208007651462679</v>
      </c>
      <c r="BJ14" s="29">
        <v>72785</v>
      </c>
      <c r="BK14" s="29">
        <v>93387</v>
      </c>
      <c r="BL14" s="120">
        <v>0.28305282681871269</v>
      </c>
      <c r="BM14" s="29">
        <v>75676</v>
      </c>
      <c r="BN14" s="29">
        <v>109709</v>
      </c>
      <c r="BO14" s="120">
        <v>0.44971985834346428</v>
      </c>
      <c r="BP14" s="29">
        <v>75726</v>
      </c>
      <c r="BQ14" s="29">
        <v>117863</v>
      </c>
      <c r="BR14" s="120">
        <v>0.5564403243271796</v>
      </c>
      <c r="BS14" s="29">
        <v>76519</v>
      </c>
      <c r="BT14" s="29">
        <v>117231</v>
      </c>
      <c r="BU14" s="121">
        <v>0.53205086318430705</v>
      </c>
      <c r="BV14" s="29">
        <v>78044</v>
      </c>
      <c r="BW14" s="29">
        <v>120905</v>
      </c>
      <c r="BX14" s="121">
        <v>0.5491902003997744</v>
      </c>
      <c r="BY14" s="29">
        <v>78055</v>
      </c>
      <c r="BZ14" s="29">
        <v>121230</v>
      </c>
      <c r="CA14" s="121">
        <v>0.55313560950611751</v>
      </c>
      <c r="CB14" s="29"/>
      <c r="CC14" s="29"/>
      <c r="CD14" s="121"/>
    </row>
    <row r="15" spans="1:92" s="24" customFormat="1" ht="54" customHeight="1" x14ac:dyDescent="0.2">
      <c r="A15" s="25" t="s">
        <v>12</v>
      </c>
      <c r="B15" s="26">
        <v>28303</v>
      </c>
      <c r="C15" s="26">
        <v>29339</v>
      </c>
      <c r="D15" s="117">
        <v>3.6603893580185787E-2</v>
      </c>
      <c r="E15" s="26">
        <v>28252</v>
      </c>
      <c r="F15" s="26">
        <v>27117</v>
      </c>
      <c r="G15" s="117">
        <v>-4.0174146963046886E-2</v>
      </c>
      <c r="H15" s="26">
        <v>28252</v>
      </c>
      <c r="I15" s="26">
        <v>28628</v>
      </c>
      <c r="J15" s="117">
        <v>1.3308792297890504E-2</v>
      </c>
      <c r="K15" s="26">
        <v>26709</v>
      </c>
      <c r="L15" s="26">
        <v>29348</v>
      </c>
      <c r="M15" s="112">
        <v>9.8805646036916439E-2</v>
      </c>
      <c r="N15" s="26">
        <v>27822</v>
      </c>
      <c r="O15" s="26">
        <v>31887</v>
      </c>
      <c r="P15" s="112">
        <v>0.14610739702393793</v>
      </c>
      <c r="Q15" s="26">
        <v>28332</v>
      </c>
      <c r="R15" s="26">
        <v>38975</v>
      </c>
      <c r="S15" s="117">
        <v>0.37565297190456026</v>
      </c>
      <c r="T15" s="26">
        <v>29217</v>
      </c>
      <c r="U15" s="26">
        <v>41274</v>
      </c>
      <c r="V15" s="117">
        <v>0.4126707054112333</v>
      </c>
      <c r="W15" s="118">
        <v>33183</v>
      </c>
      <c r="X15" s="118">
        <v>43402</v>
      </c>
      <c r="Y15" s="117">
        <v>0.30795889461471226</v>
      </c>
      <c r="Z15" s="118">
        <v>32939</v>
      </c>
      <c r="AA15" s="118">
        <v>47166</v>
      </c>
      <c r="AB15" s="117">
        <v>0.43191960897416437</v>
      </c>
      <c r="AC15" s="118">
        <v>35476</v>
      </c>
      <c r="AD15" s="118">
        <v>50410</v>
      </c>
      <c r="AE15" s="117">
        <v>0.42096064945315148</v>
      </c>
      <c r="AF15" s="118">
        <v>39591</v>
      </c>
      <c r="AG15" s="118">
        <v>54165</v>
      </c>
      <c r="AH15" s="119">
        <v>0.36811396529514284</v>
      </c>
      <c r="AI15" s="118">
        <v>44326</v>
      </c>
      <c r="AJ15" s="118">
        <v>51074</v>
      </c>
      <c r="AK15" s="117">
        <v>0.15223570816225229</v>
      </c>
      <c r="AL15" s="30">
        <v>45271</v>
      </c>
      <c r="AM15" s="30">
        <v>58977</v>
      </c>
      <c r="AN15" s="117">
        <v>0.3027545227629167</v>
      </c>
      <c r="AO15" s="30">
        <v>48877</v>
      </c>
      <c r="AP15" s="30">
        <v>67234</v>
      </c>
      <c r="AQ15" s="117">
        <v>0.37557542402356936</v>
      </c>
      <c r="AR15" s="31">
        <v>49722</v>
      </c>
      <c r="AS15" s="31">
        <v>70197</v>
      </c>
      <c r="AT15" s="117">
        <v>0.41178954989742977</v>
      </c>
      <c r="AU15" s="31">
        <v>52636</v>
      </c>
      <c r="AV15" s="31">
        <v>62216</v>
      </c>
      <c r="AW15" s="117">
        <v>0.18200471160422516</v>
      </c>
      <c r="AX15" s="32">
        <v>52468</v>
      </c>
      <c r="AY15" s="32">
        <v>60959</v>
      </c>
      <c r="AZ15" s="120">
        <v>0.1618319737744911</v>
      </c>
      <c r="BA15" s="32">
        <v>53969</v>
      </c>
      <c r="BB15" s="32">
        <v>68319</v>
      </c>
      <c r="BC15" s="120">
        <v>0.26589338323852574</v>
      </c>
      <c r="BD15" s="32">
        <v>55027</v>
      </c>
      <c r="BE15" s="32">
        <v>74718</v>
      </c>
      <c r="BF15" s="120">
        <v>0.35784251367510489</v>
      </c>
      <c r="BG15" s="29">
        <v>63311</v>
      </c>
      <c r="BH15" s="29">
        <v>81486</v>
      </c>
      <c r="BI15" s="120">
        <v>0.28707491589139322</v>
      </c>
      <c r="BJ15" s="29">
        <v>72785</v>
      </c>
      <c r="BK15" s="29">
        <v>95370</v>
      </c>
      <c r="BL15" s="120">
        <v>0.31029745139795284</v>
      </c>
      <c r="BM15" s="29">
        <v>75676</v>
      </c>
      <c r="BN15" s="29">
        <v>111005</v>
      </c>
      <c r="BO15" s="120">
        <v>0.46684549923357466</v>
      </c>
      <c r="BP15" s="29">
        <v>75726</v>
      </c>
      <c r="BQ15" s="29">
        <v>118201</v>
      </c>
      <c r="BR15" s="120">
        <v>0.56090378469746183</v>
      </c>
      <c r="BS15" s="29">
        <v>76553</v>
      </c>
      <c r="BT15" s="29">
        <v>117130</v>
      </c>
      <c r="BU15" s="121">
        <v>0.53005107572531451</v>
      </c>
      <c r="BV15" s="29">
        <v>78044</v>
      </c>
      <c r="BW15" s="29">
        <v>120840</v>
      </c>
      <c r="BX15" s="121">
        <v>0.54835733688688437</v>
      </c>
      <c r="BY15" s="29">
        <v>78055</v>
      </c>
      <c r="BZ15" s="29">
        <v>120657</v>
      </c>
      <c r="CA15" s="121">
        <v>0.54600000000000004</v>
      </c>
      <c r="CB15" s="29"/>
      <c r="CC15" s="29"/>
      <c r="CD15" s="121"/>
    </row>
    <row r="16" spans="1:92" s="24" customFormat="1" ht="54" customHeight="1" x14ac:dyDescent="0.2">
      <c r="A16" s="25" t="s">
        <v>13</v>
      </c>
      <c r="B16" s="26">
        <v>28303</v>
      </c>
      <c r="C16" s="26">
        <v>28869</v>
      </c>
      <c r="D16" s="117">
        <v>1.9997880083383324E-2</v>
      </c>
      <c r="E16" s="26">
        <v>28252</v>
      </c>
      <c r="F16" s="26">
        <v>27174</v>
      </c>
      <c r="G16" s="117">
        <v>-3.8156590683845359E-2</v>
      </c>
      <c r="H16" s="26">
        <v>28252</v>
      </c>
      <c r="I16" s="26">
        <v>27905</v>
      </c>
      <c r="J16" s="117">
        <v>-1.2282316296191365E-2</v>
      </c>
      <c r="K16" s="26">
        <v>26709</v>
      </c>
      <c r="L16" s="26">
        <v>29391</v>
      </c>
      <c r="M16" s="112">
        <v>0.1004155902504773</v>
      </c>
      <c r="N16" s="26">
        <v>27822</v>
      </c>
      <c r="O16" s="26">
        <v>32422</v>
      </c>
      <c r="P16" s="112">
        <v>0.16533678384012651</v>
      </c>
      <c r="Q16" s="26">
        <v>28332</v>
      </c>
      <c r="R16" s="26">
        <v>39241</v>
      </c>
      <c r="S16" s="117">
        <v>0.38504164901877735</v>
      </c>
      <c r="T16" s="26">
        <v>29217</v>
      </c>
      <c r="U16" s="26">
        <v>41738</v>
      </c>
      <c r="V16" s="117">
        <v>0.42855187048636068</v>
      </c>
      <c r="W16" s="118">
        <v>32922</v>
      </c>
      <c r="X16" s="118">
        <v>44065</v>
      </c>
      <c r="Y16" s="117">
        <v>0.33846667881659687</v>
      </c>
      <c r="Z16" s="118">
        <v>32939</v>
      </c>
      <c r="AA16" s="118">
        <v>47129</v>
      </c>
      <c r="AB16" s="117">
        <v>0.430796320471174</v>
      </c>
      <c r="AC16" s="118">
        <v>37686</v>
      </c>
      <c r="AD16" s="118">
        <v>51382</v>
      </c>
      <c r="AE16" s="117">
        <v>0.3634240832139255</v>
      </c>
      <c r="AF16" s="118">
        <v>39591</v>
      </c>
      <c r="AG16" s="118">
        <v>51646</v>
      </c>
      <c r="AH16" s="119">
        <v>0.30448839382687987</v>
      </c>
      <c r="AI16" s="118">
        <v>43667</v>
      </c>
      <c r="AJ16" s="118">
        <v>51714</v>
      </c>
      <c r="AK16" s="117">
        <v>0.18428103602262569</v>
      </c>
      <c r="AL16" s="30">
        <v>45241</v>
      </c>
      <c r="AM16" s="30">
        <v>59538</v>
      </c>
      <c r="AN16" s="117">
        <v>0.31601865564421661</v>
      </c>
      <c r="AO16" s="30">
        <v>48877</v>
      </c>
      <c r="AP16" s="30">
        <v>67683</v>
      </c>
      <c r="AQ16" s="117">
        <v>0.38476174887984116</v>
      </c>
      <c r="AR16" s="31">
        <v>49821</v>
      </c>
      <c r="AS16" s="31">
        <v>69687</v>
      </c>
      <c r="AT16" s="117">
        <v>0.39874751610766546</v>
      </c>
      <c r="AU16" s="31">
        <v>52636</v>
      </c>
      <c r="AV16" s="31">
        <v>61646</v>
      </c>
      <c r="AW16" s="117">
        <v>0.17117562124781527</v>
      </c>
      <c r="AX16" s="32">
        <v>52555</v>
      </c>
      <c r="AY16" s="32">
        <v>61902</v>
      </c>
      <c r="AZ16" s="120">
        <v>0.17785177433165256</v>
      </c>
      <c r="BA16" s="32">
        <v>53969</v>
      </c>
      <c r="BB16" s="32">
        <v>68994</v>
      </c>
      <c r="BC16" s="120">
        <v>0.27840056328633112</v>
      </c>
      <c r="BD16" s="32">
        <v>55027</v>
      </c>
      <c r="BE16" s="32">
        <v>75275</v>
      </c>
      <c r="BF16" s="120">
        <v>0.36796481727152131</v>
      </c>
      <c r="BG16" s="29">
        <v>63311</v>
      </c>
      <c r="BH16" s="29">
        <v>81914</v>
      </c>
      <c r="BI16" s="120">
        <v>0.29383519451596096</v>
      </c>
      <c r="BJ16" s="29">
        <v>75609</v>
      </c>
      <c r="BK16" s="29">
        <v>97014</v>
      </c>
      <c r="BL16" s="120">
        <v>0.28310121810895539</v>
      </c>
      <c r="BM16" s="29">
        <v>75676</v>
      </c>
      <c r="BN16" s="29">
        <v>111979</v>
      </c>
      <c r="BO16" s="120">
        <v>0.47971615835932124</v>
      </c>
      <c r="BP16" s="29">
        <v>75726</v>
      </c>
      <c r="BQ16" s="29">
        <v>118478</v>
      </c>
      <c r="BR16" s="120">
        <v>0.56456170932044469</v>
      </c>
      <c r="BS16" s="29">
        <v>76553</v>
      </c>
      <c r="BT16" s="29">
        <v>116873</v>
      </c>
      <c r="BU16" s="121">
        <v>0.52669392447062813</v>
      </c>
      <c r="BV16" s="29">
        <v>78044</v>
      </c>
      <c r="BW16" s="29">
        <v>121257</v>
      </c>
      <c r="BX16" s="121">
        <v>0.55370047665419508</v>
      </c>
      <c r="BY16" s="29">
        <v>78055</v>
      </c>
      <c r="BZ16" s="29">
        <v>120721</v>
      </c>
      <c r="CA16" s="121">
        <v>0.54600000000000004</v>
      </c>
      <c r="CB16" s="29"/>
      <c r="CC16" s="29"/>
      <c r="CD16" s="121"/>
    </row>
    <row r="17" spans="1:82" s="24" customFormat="1" ht="54" customHeight="1" x14ac:dyDescent="0.2">
      <c r="A17" s="25" t="s">
        <v>14</v>
      </c>
      <c r="B17" s="26">
        <v>28303</v>
      </c>
      <c r="C17" s="26">
        <v>29022</v>
      </c>
      <c r="D17" s="117">
        <v>2.5403667455746737E-2</v>
      </c>
      <c r="E17" s="26">
        <v>28252</v>
      </c>
      <c r="F17" s="26">
        <v>27198</v>
      </c>
      <c r="G17" s="117">
        <v>-3.730709330312898E-2</v>
      </c>
      <c r="H17" s="26">
        <v>27810</v>
      </c>
      <c r="I17" s="26">
        <v>29339</v>
      </c>
      <c r="J17" s="117">
        <v>5.4980222941388046E-2</v>
      </c>
      <c r="K17" s="26">
        <v>26709</v>
      </c>
      <c r="L17" s="26">
        <v>29263</v>
      </c>
      <c r="M17" s="112">
        <v>9.5623198172900548E-2</v>
      </c>
      <c r="N17" s="26">
        <v>27822</v>
      </c>
      <c r="O17" s="26">
        <v>34216</v>
      </c>
      <c r="P17" s="112">
        <v>0.22981812953777592</v>
      </c>
      <c r="Q17" s="26">
        <v>28332</v>
      </c>
      <c r="R17" s="26">
        <v>39419</v>
      </c>
      <c r="S17" s="117">
        <v>0.39132429761400545</v>
      </c>
      <c r="T17" s="26">
        <v>29217</v>
      </c>
      <c r="U17" s="26">
        <v>42119</v>
      </c>
      <c r="V17" s="117">
        <v>0.4415922237053771</v>
      </c>
      <c r="W17" s="118">
        <v>32807</v>
      </c>
      <c r="X17" s="118">
        <v>44174</v>
      </c>
      <c r="Y17" s="117">
        <v>0.3464809339470234</v>
      </c>
      <c r="Z17" s="118">
        <v>32939</v>
      </c>
      <c r="AA17" s="118">
        <v>47804</v>
      </c>
      <c r="AB17" s="117">
        <v>0.45128874586356593</v>
      </c>
      <c r="AC17" s="118">
        <v>37686</v>
      </c>
      <c r="AD17" s="118">
        <v>51903</v>
      </c>
      <c r="AE17" s="117">
        <v>0.37724884572520301</v>
      </c>
      <c r="AF17" s="118">
        <v>41191</v>
      </c>
      <c r="AG17" s="118">
        <v>50755</v>
      </c>
      <c r="AH17" s="119">
        <v>0.23218664271321399</v>
      </c>
      <c r="AI17" s="118">
        <v>45407</v>
      </c>
      <c r="AJ17" s="118">
        <v>52509</v>
      </c>
      <c r="AK17" s="117">
        <v>0.15640760235206019</v>
      </c>
      <c r="AL17" s="30">
        <v>48555</v>
      </c>
      <c r="AM17" s="30">
        <v>60827</v>
      </c>
      <c r="AN17" s="117">
        <v>0.25274431057563596</v>
      </c>
      <c r="AO17" s="30">
        <v>49628</v>
      </c>
      <c r="AP17" s="30">
        <v>68022</v>
      </c>
      <c r="AQ17" s="117">
        <v>0.37063754332231813</v>
      </c>
      <c r="AR17" s="31">
        <v>49821</v>
      </c>
      <c r="AS17" s="31">
        <v>69470</v>
      </c>
      <c r="AT17" s="117">
        <v>0.3943919230846431</v>
      </c>
      <c r="AU17" s="31">
        <v>52437</v>
      </c>
      <c r="AV17" s="31">
        <v>61133</v>
      </c>
      <c r="AW17" s="117">
        <v>0.1658370997578047</v>
      </c>
      <c r="AX17" s="32">
        <v>52555</v>
      </c>
      <c r="AY17" s="32">
        <v>62999</v>
      </c>
      <c r="AZ17" s="120">
        <v>0.19872514508610029</v>
      </c>
      <c r="BA17" s="32">
        <v>53909</v>
      </c>
      <c r="BB17" s="32">
        <v>69689</v>
      </c>
      <c r="BC17" s="120">
        <v>0.2927155020497505</v>
      </c>
      <c r="BD17" s="32">
        <v>55042</v>
      </c>
      <c r="BE17" s="32">
        <v>75729</v>
      </c>
      <c r="BF17" s="120">
        <v>0.37584026743214283</v>
      </c>
      <c r="BG17" s="29">
        <v>64440</v>
      </c>
      <c r="BH17" s="29">
        <v>82883</v>
      </c>
      <c r="BI17" s="120">
        <v>0.28620422098075737</v>
      </c>
      <c r="BJ17" s="29">
        <v>75609</v>
      </c>
      <c r="BK17" s="29">
        <v>98227</v>
      </c>
      <c r="BL17" s="120">
        <v>0.2991442817653982</v>
      </c>
      <c r="BM17" s="29">
        <v>75676</v>
      </c>
      <c r="BN17" s="29">
        <v>113104</v>
      </c>
      <c r="BO17" s="120">
        <v>0.49458216607643113</v>
      </c>
      <c r="BP17" s="29">
        <v>75895</v>
      </c>
      <c r="BQ17" s="29">
        <v>119350</v>
      </c>
      <c r="BR17" s="120">
        <v>0.57256736280387388</v>
      </c>
      <c r="BS17" s="29">
        <v>76553</v>
      </c>
      <c r="BT17" s="29">
        <v>117037</v>
      </c>
      <c r="BU17" s="121">
        <v>0.52883623110785982</v>
      </c>
      <c r="BV17" s="29">
        <v>78044</v>
      </c>
      <c r="BW17" s="29">
        <v>121389</v>
      </c>
      <c r="BX17" s="121">
        <v>0.55539183024960281</v>
      </c>
      <c r="BY17" s="29">
        <v>78077</v>
      </c>
      <c r="BZ17" s="29">
        <v>120914</v>
      </c>
      <c r="CA17" s="121">
        <f>BZ17/BY17-1</f>
        <v>0.548650690984541</v>
      </c>
      <c r="CB17" s="29"/>
      <c r="CC17" s="29"/>
      <c r="CD17" s="121"/>
    </row>
    <row r="18" spans="1:82" s="24" customFormat="1" ht="54" customHeight="1" x14ac:dyDescent="0.2">
      <c r="A18" s="25" t="s">
        <v>15</v>
      </c>
      <c r="B18" s="26">
        <v>28303</v>
      </c>
      <c r="C18" s="26">
        <v>27906</v>
      </c>
      <c r="D18" s="117">
        <v>-1.4026781613256545E-2</v>
      </c>
      <c r="E18" s="26">
        <v>28252</v>
      </c>
      <c r="F18" s="26">
        <v>27288</v>
      </c>
      <c r="G18" s="117">
        <v>-3.4121478125442417E-2</v>
      </c>
      <c r="H18" s="26">
        <v>27810</v>
      </c>
      <c r="I18" s="26">
        <v>28064</v>
      </c>
      <c r="J18" s="117">
        <v>9.1334052499101315E-3</v>
      </c>
      <c r="K18" s="26">
        <v>26709</v>
      </c>
      <c r="L18" s="26">
        <v>29122</v>
      </c>
      <c r="M18" s="112">
        <v>9.0344078774944769E-2</v>
      </c>
      <c r="N18" s="26">
        <v>27822</v>
      </c>
      <c r="O18" s="26">
        <v>34593</v>
      </c>
      <c r="P18" s="112">
        <v>0.24336855725684714</v>
      </c>
      <c r="Q18" s="26">
        <v>28332</v>
      </c>
      <c r="R18" s="26">
        <v>39306</v>
      </c>
      <c r="S18" s="117">
        <v>0.38733587462939423</v>
      </c>
      <c r="T18" s="26">
        <v>29217</v>
      </c>
      <c r="U18" s="26">
        <v>42454</v>
      </c>
      <c r="V18" s="117">
        <v>0.45305815107642822</v>
      </c>
      <c r="W18" s="118">
        <v>32987</v>
      </c>
      <c r="X18" s="118">
        <v>44451</v>
      </c>
      <c r="Y18" s="117">
        <v>0.3475308454845849</v>
      </c>
      <c r="Z18" s="118">
        <v>33606</v>
      </c>
      <c r="AA18" s="118">
        <v>47614</v>
      </c>
      <c r="AB18" s="117">
        <v>0.41683032791763375</v>
      </c>
      <c r="AC18" s="118">
        <v>37986</v>
      </c>
      <c r="AD18" s="118">
        <v>52249</v>
      </c>
      <c r="AE18" s="117">
        <v>0.37548044016216497</v>
      </c>
      <c r="AF18" s="118">
        <v>41595</v>
      </c>
      <c r="AG18" s="118">
        <v>50628</v>
      </c>
      <c r="AH18" s="119">
        <v>0.21716552470248818</v>
      </c>
      <c r="AI18" s="118">
        <v>45422</v>
      </c>
      <c r="AJ18" s="118">
        <v>53185</v>
      </c>
      <c r="AK18" s="117">
        <v>0.1709083703932015</v>
      </c>
      <c r="AL18" s="30">
        <v>48541</v>
      </c>
      <c r="AM18" s="30">
        <v>61951</v>
      </c>
      <c r="AN18" s="117">
        <v>0.27626130487629008</v>
      </c>
      <c r="AO18" s="30">
        <v>49632</v>
      </c>
      <c r="AP18" s="30">
        <v>68545</v>
      </c>
      <c r="AQ18" s="117">
        <v>0.38106463571889093</v>
      </c>
      <c r="AR18" s="31">
        <v>49821</v>
      </c>
      <c r="AS18" s="31">
        <v>68890</v>
      </c>
      <c r="AT18" s="117">
        <v>0.38275024588025119</v>
      </c>
      <c r="AU18" s="31">
        <v>52714</v>
      </c>
      <c r="AV18" s="31">
        <v>61131</v>
      </c>
      <c r="AW18" s="117">
        <v>0.15967295215692223</v>
      </c>
      <c r="AX18" s="32">
        <v>52555</v>
      </c>
      <c r="AY18" s="32">
        <v>63648</v>
      </c>
      <c r="AZ18" s="120">
        <v>0.21107411283417377</v>
      </c>
      <c r="BA18" s="32">
        <v>53909</v>
      </c>
      <c r="BB18" s="32">
        <v>70433</v>
      </c>
      <c r="BC18" s="120">
        <v>0.30651653712738125</v>
      </c>
      <c r="BD18" s="32">
        <v>55042</v>
      </c>
      <c r="BE18" s="32">
        <v>76471</v>
      </c>
      <c r="BF18" s="120">
        <v>0.38932088223538397</v>
      </c>
      <c r="BG18" s="29">
        <v>64440</v>
      </c>
      <c r="BH18" s="29">
        <v>83667</v>
      </c>
      <c r="BI18" s="120">
        <v>0.29837057728119176</v>
      </c>
      <c r="BJ18" s="29">
        <v>75609</v>
      </c>
      <c r="BK18" s="29">
        <v>99979</v>
      </c>
      <c r="BL18" s="120">
        <v>0.32231612638707041</v>
      </c>
      <c r="BM18" s="29">
        <v>75726</v>
      </c>
      <c r="BN18" s="29">
        <v>114284</v>
      </c>
      <c r="BO18" s="120">
        <v>0.50917782531759248</v>
      </c>
      <c r="BP18" s="29">
        <v>75895</v>
      </c>
      <c r="BQ18" s="29">
        <v>120038</v>
      </c>
      <c r="BR18" s="120">
        <v>0.58163251861123921</v>
      </c>
      <c r="BS18" s="29">
        <v>78022</v>
      </c>
      <c r="BT18" s="29">
        <v>116449</v>
      </c>
      <c r="BU18" s="121">
        <v>0.49251493168593474</v>
      </c>
      <c r="BV18" s="29">
        <v>78044</v>
      </c>
      <c r="BW18" s="29">
        <v>121295</v>
      </c>
      <c r="BX18" s="121">
        <v>0.55418738147711544</v>
      </c>
      <c r="BY18" s="29">
        <v>78077</v>
      </c>
      <c r="BZ18" s="29">
        <v>120668</v>
      </c>
      <c r="CA18" s="121">
        <f>BZ18/BY18-1</f>
        <v>0.54549995517245797</v>
      </c>
      <c r="CB18" s="29"/>
      <c r="CC18" s="29"/>
      <c r="CD18" s="121"/>
    </row>
    <row r="19" spans="1:82" s="24" customFormat="1" ht="54" customHeight="1" x14ac:dyDescent="0.2">
      <c r="A19" s="25" t="s">
        <v>16</v>
      </c>
      <c r="B19" s="26">
        <v>28303</v>
      </c>
      <c r="C19" s="26">
        <v>27182</v>
      </c>
      <c r="D19" s="117">
        <v>-3.9607108787054424E-2</v>
      </c>
      <c r="E19" s="26">
        <v>28252</v>
      </c>
      <c r="F19" s="26">
        <v>27293</v>
      </c>
      <c r="G19" s="117">
        <v>-3.394449950445988E-2</v>
      </c>
      <c r="H19" s="26">
        <v>27560</v>
      </c>
      <c r="I19" s="26">
        <v>29360</v>
      </c>
      <c r="J19" s="117">
        <v>6.5312046444121918E-2</v>
      </c>
      <c r="K19" s="26">
        <v>26709</v>
      </c>
      <c r="L19" s="26">
        <v>29548</v>
      </c>
      <c r="M19" s="112">
        <v>0.10629375865813029</v>
      </c>
      <c r="N19" s="26">
        <v>27822</v>
      </c>
      <c r="O19" s="26">
        <v>33749</v>
      </c>
      <c r="P19" s="112">
        <v>0.21303285170009345</v>
      </c>
      <c r="Q19" s="26">
        <v>28332</v>
      </c>
      <c r="R19" s="26">
        <v>39574</v>
      </c>
      <c r="S19" s="117">
        <v>0.39679514330086119</v>
      </c>
      <c r="T19" s="26">
        <v>31151</v>
      </c>
      <c r="U19" s="26">
        <v>42701</v>
      </c>
      <c r="V19" s="117">
        <v>0.37077461397707934</v>
      </c>
      <c r="W19" s="118">
        <v>33119</v>
      </c>
      <c r="X19" s="118">
        <v>44787</v>
      </c>
      <c r="Y19" s="117">
        <v>0.35230532322835839</v>
      </c>
      <c r="Z19" s="118">
        <v>33606</v>
      </c>
      <c r="AA19" s="118">
        <v>46427</v>
      </c>
      <c r="AB19" s="117">
        <v>0.38150925429982752</v>
      </c>
      <c r="AC19" s="118">
        <v>37986</v>
      </c>
      <c r="AD19" s="118">
        <v>51491</v>
      </c>
      <c r="AE19" s="117">
        <v>0.35552572000210603</v>
      </c>
      <c r="AF19" s="118">
        <v>41995</v>
      </c>
      <c r="AG19" s="118">
        <v>50104</v>
      </c>
      <c r="AH19" s="119">
        <v>0.19309441600190502</v>
      </c>
      <c r="AI19" s="118">
        <v>45667</v>
      </c>
      <c r="AJ19" s="118">
        <v>53596</v>
      </c>
      <c r="AK19" s="117">
        <v>0.17362646987978181</v>
      </c>
      <c r="AL19" s="30">
        <v>48291</v>
      </c>
      <c r="AM19" s="30">
        <v>62541</v>
      </c>
      <c r="AN19" s="117">
        <v>0.29508604087718204</v>
      </c>
      <c r="AO19" s="30">
        <v>49632</v>
      </c>
      <c r="AP19" s="30">
        <v>68941</v>
      </c>
      <c r="AQ19" s="117">
        <v>0.38904335912314636</v>
      </c>
      <c r="AR19" s="31">
        <v>49821</v>
      </c>
      <c r="AS19" s="31">
        <v>68652</v>
      </c>
      <c r="AT19" s="117">
        <v>0.37797314385500091</v>
      </c>
      <c r="AU19" s="31">
        <v>52714</v>
      </c>
      <c r="AV19" s="31">
        <v>61104</v>
      </c>
      <c r="AW19" s="117">
        <v>0.15916075425883069</v>
      </c>
      <c r="AX19" s="32">
        <v>52555</v>
      </c>
      <c r="AY19" s="32">
        <v>63928</v>
      </c>
      <c r="AZ19" s="120">
        <v>0.21640186471315759</v>
      </c>
      <c r="BA19" s="32">
        <v>53909</v>
      </c>
      <c r="BB19" s="32">
        <v>70451</v>
      </c>
      <c r="BC19" s="120">
        <v>0.30685043313732407</v>
      </c>
      <c r="BD19" s="32">
        <v>55042</v>
      </c>
      <c r="BE19" s="32">
        <v>76664</v>
      </c>
      <c r="BF19" s="120">
        <v>0.3928272955197849</v>
      </c>
      <c r="BG19" s="29">
        <v>67965</v>
      </c>
      <c r="BH19" s="29">
        <v>84495</v>
      </c>
      <c r="BI19" s="120">
        <v>0.24321341867137503</v>
      </c>
      <c r="BJ19" s="29">
        <v>75609</v>
      </c>
      <c r="BK19" s="29">
        <v>100728</v>
      </c>
      <c r="BL19" s="120">
        <v>0.33222235448160942</v>
      </c>
      <c r="BM19" s="29">
        <v>75726</v>
      </c>
      <c r="BN19" s="29">
        <v>114697</v>
      </c>
      <c r="BO19" s="120">
        <v>0.51463169849193147</v>
      </c>
      <c r="BP19" s="29">
        <v>75895</v>
      </c>
      <c r="BQ19" s="29">
        <v>120310</v>
      </c>
      <c r="BR19" s="120">
        <v>0.58521641741880237</v>
      </c>
      <c r="BS19" s="29">
        <v>78022</v>
      </c>
      <c r="BT19" s="29">
        <v>115634</v>
      </c>
      <c r="BU19" s="121">
        <v>0.48206915998051825</v>
      </c>
      <c r="BV19" s="29">
        <v>78044</v>
      </c>
      <c r="BW19" s="29">
        <v>121296</v>
      </c>
      <c r="BX19" s="121">
        <v>0.55420019476192928</v>
      </c>
      <c r="BY19" s="29">
        <v>78246</v>
      </c>
      <c r="BZ19" s="29">
        <v>120173</v>
      </c>
      <c r="CA19" s="121">
        <f>BZ19/BY19-1</f>
        <v>0.53583569767144645</v>
      </c>
      <c r="CB19" s="29"/>
      <c r="CC19" s="29"/>
      <c r="CD19" s="121"/>
    </row>
    <row r="20" spans="1:82" s="24" customFormat="1" ht="54" customHeight="1" thickBot="1" x14ac:dyDescent="0.25">
      <c r="A20" s="33" t="s">
        <v>17</v>
      </c>
      <c r="B20" s="122">
        <v>28336</v>
      </c>
      <c r="C20" s="122">
        <v>26450</v>
      </c>
      <c r="D20" s="123">
        <v>-6.6558441558441594E-2</v>
      </c>
      <c r="E20" s="122">
        <v>28252</v>
      </c>
      <c r="F20" s="122">
        <v>27316</v>
      </c>
      <c r="G20" s="123">
        <v>-3.3130397847939919E-2</v>
      </c>
      <c r="H20" s="122">
        <v>27810</v>
      </c>
      <c r="I20" s="122">
        <v>29114</v>
      </c>
      <c r="J20" s="123">
        <v>4.6889608054656584E-2</v>
      </c>
      <c r="K20" s="122">
        <v>26709</v>
      </c>
      <c r="L20" s="122">
        <v>29343</v>
      </c>
      <c r="M20" s="112">
        <v>9.8618443221386132E-2</v>
      </c>
      <c r="N20" s="122">
        <v>27822</v>
      </c>
      <c r="O20" s="122">
        <v>33258</v>
      </c>
      <c r="P20" s="112">
        <v>0.1953849471641147</v>
      </c>
      <c r="Q20" s="122">
        <v>28332</v>
      </c>
      <c r="R20" s="122">
        <v>39676</v>
      </c>
      <c r="S20" s="123">
        <v>0.40039531272059858</v>
      </c>
      <c r="T20" s="122">
        <v>32859</v>
      </c>
      <c r="U20" s="122">
        <v>42028</v>
      </c>
      <c r="V20" s="123">
        <v>0.27873641924586878</v>
      </c>
      <c r="W20" s="124">
        <v>33119</v>
      </c>
      <c r="X20" s="124">
        <v>44398</v>
      </c>
      <c r="Y20" s="123">
        <v>0.34055979951085469</v>
      </c>
      <c r="Z20" s="124">
        <v>33606</v>
      </c>
      <c r="AA20" s="124">
        <v>45064</v>
      </c>
      <c r="AB20" s="123">
        <v>0.34095102065107419</v>
      </c>
      <c r="AC20" s="124">
        <v>37986</v>
      </c>
      <c r="AD20" s="124">
        <v>51518</v>
      </c>
      <c r="AE20" s="123">
        <v>0.35623650818722696</v>
      </c>
      <c r="AF20" s="124">
        <v>42575</v>
      </c>
      <c r="AG20" s="124">
        <v>49302</v>
      </c>
      <c r="AH20" s="125">
        <v>0.15800352319436284</v>
      </c>
      <c r="AI20" s="124">
        <v>45667</v>
      </c>
      <c r="AJ20" s="124">
        <v>52936</v>
      </c>
      <c r="AK20" s="123">
        <v>0.15917402062758668</v>
      </c>
      <c r="AL20" s="124">
        <v>48291</v>
      </c>
      <c r="AM20" s="124">
        <v>62277</v>
      </c>
      <c r="AN20" s="125">
        <v>0.28961918369882578</v>
      </c>
      <c r="AO20" s="34">
        <v>49722</v>
      </c>
      <c r="AP20" s="34">
        <v>68020</v>
      </c>
      <c r="AQ20" s="125">
        <v>0.36800611399380556</v>
      </c>
      <c r="AR20" s="35">
        <v>49821</v>
      </c>
      <c r="AS20" s="35">
        <v>66829</v>
      </c>
      <c r="AT20" s="123">
        <v>0.34138214809016287</v>
      </c>
      <c r="AU20" s="35">
        <v>52414</v>
      </c>
      <c r="AV20" s="35">
        <v>60021</v>
      </c>
      <c r="AW20" s="123">
        <v>0.14513297973823791</v>
      </c>
      <c r="AX20" s="36">
        <v>52555</v>
      </c>
      <c r="AY20" s="36">
        <v>63603</v>
      </c>
      <c r="AZ20" s="126">
        <v>0.21021786699647982</v>
      </c>
      <c r="BA20" s="36">
        <v>54777</v>
      </c>
      <c r="BB20" s="36">
        <v>69979</v>
      </c>
      <c r="BC20" s="126">
        <v>0.27752523869507284</v>
      </c>
      <c r="BD20" s="36">
        <v>55042</v>
      </c>
      <c r="BE20" s="36">
        <v>75992</v>
      </c>
      <c r="BF20" s="126">
        <v>0.38061843683005714</v>
      </c>
      <c r="BG20" s="37">
        <v>67965</v>
      </c>
      <c r="BH20" s="37">
        <v>84444</v>
      </c>
      <c r="BI20" s="126">
        <v>0.24246303244316936</v>
      </c>
      <c r="BJ20" s="37">
        <v>75620</v>
      </c>
      <c r="BK20" s="37">
        <v>100451</v>
      </c>
      <c r="BL20" s="126">
        <v>0.32836551176937312</v>
      </c>
      <c r="BM20" s="37">
        <v>75726</v>
      </c>
      <c r="BN20" s="37">
        <v>113884</v>
      </c>
      <c r="BO20" s="126">
        <v>0.50389562369595642</v>
      </c>
      <c r="BP20" s="37">
        <v>76066</v>
      </c>
      <c r="BQ20" s="37">
        <v>120032</v>
      </c>
      <c r="BR20" s="126">
        <v>0.57799805432124729</v>
      </c>
      <c r="BS20" s="37">
        <v>77874</v>
      </c>
      <c r="BT20" s="37">
        <v>113623</v>
      </c>
      <c r="BU20" s="127">
        <v>0.45906207463338222</v>
      </c>
      <c r="BV20" s="37">
        <v>77953</v>
      </c>
      <c r="BW20" s="37">
        <v>120444</v>
      </c>
      <c r="BX20" s="127">
        <v>0.54508485882518953</v>
      </c>
      <c r="BY20" s="37">
        <v>78420</v>
      </c>
      <c r="BZ20" s="37">
        <v>118532</v>
      </c>
      <c r="CA20" s="127">
        <f>BZ20/BY20-1</f>
        <v>0.511502167814333</v>
      </c>
      <c r="CB20" s="37"/>
      <c r="CC20" s="37"/>
      <c r="CD20" s="127"/>
    </row>
    <row r="21" spans="1:82" s="39" customFormat="1" ht="54" customHeight="1" thickBot="1" x14ac:dyDescent="0.25">
      <c r="A21" s="38" t="s">
        <v>18</v>
      </c>
      <c r="B21" s="128">
        <v>28319.083333333332</v>
      </c>
      <c r="C21" s="128">
        <v>29354.75</v>
      </c>
      <c r="D21" s="129">
        <v>3.6571334406422018E-2</v>
      </c>
      <c r="E21" s="128">
        <v>28294</v>
      </c>
      <c r="F21" s="128">
        <v>27015.666666666668</v>
      </c>
      <c r="G21" s="129">
        <v>-4.5180368040338315E-2</v>
      </c>
      <c r="H21" s="128">
        <v>28083.833333333332</v>
      </c>
      <c r="I21" s="128">
        <v>28259.833333333332</v>
      </c>
      <c r="J21" s="129">
        <v>6.2669507367820732E-3</v>
      </c>
      <c r="K21" s="128">
        <v>27259.5</v>
      </c>
      <c r="L21" s="128">
        <v>29338.416666666668</v>
      </c>
      <c r="M21" s="130">
        <v>7.6263932451683614E-2</v>
      </c>
      <c r="N21" s="128">
        <v>27358.25</v>
      </c>
      <c r="O21" s="128">
        <v>31960.333333333332</v>
      </c>
      <c r="P21" s="130">
        <v>0.16821555959658729</v>
      </c>
      <c r="Q21" s="128">
        <v>28332</v>
      </c>
      <c r="R21" s="128">
        <v>38063.25</v>
      </c>
      <c r="S21" s="131">
        <v>0.34347204574332907</v>
      </c>
      <c r="T21" s="128">
        <v>29239.166666666668</v>
      </c>
      <c r="U21" s="128">
        <v>41404.5</v>
      </c>
      <c r="V21" s="131">
        <v>0.41805114073580318</v>
      </c>
      <c r="W21" s="128">
        <v>33009.25</v>
      </c>
      <c r="X21" s="128">
        <v>43259.333333333336</v>
      </c>
      <c r="Y21" s="131">
        <v>0.31052090699930712</v>
      </c>
      <c r="Z21" s="128">
        <v>33090.416666666664</v>
      </c>
      <c r="AA21" s="128">
        <v>46322.083333333336</v>
      </c>
      <c r="AB21" s="131">
        <v>0.39995669925836141</v>
      </c>
      <c r="AC21" s="128">
        <v>35968.833333333336</v>
      </c>
      <c r="AD21" s="128">
        <v>49816.416666666664</v>
      </c>
      <c r="AE21" s="131">
        <v>0.38565861290562964</v>
      </c>
      <c r="AF21" s="128">
        <v>40036.583333333336</v>
      </c>
      <c r="AG21" s="128">
        <v>52180.75</v>
      </c>
      <c r="AH21" s="132">
        <v>0.30587383839926446</v>
      </c>
      <c r="AI21" s="128">
        <v>44372.833333333336</v>
      </c>
      <c r="AJ21" s="128">
        <v>51275.583333333336</v>
      </c>
      <c r="AK21" s="129">
        <v>0.15556252511859725</v>
      </c>
      <c r="AL21" s="128">
        <v>46398.833333333336</v>
      </c>
      <c r="AM21" s="128">
        <v>58893.666666666664</v>
      </c>
      <c r="AN21" s="133">
        <v>0.26929197214010392</v>
      </c>
      <c r="AO21" s="128">
        <v>48916.166666666664</v>
      </c>
      <c r="AP21" s="128">
        <v>66474.083333333328</v>
      </c>
      <c r="AQ21" s="133">
        <v>0.35893893293628221</v>
      </c>
      <c r="AR21" s="128">
        <v>49763.25</v>
      </c>
      <c r="AS21" s="128">
        <v>69364.916666666672</v>
      </c>
      <c r="AT21" s="133">
        <v>0.3938984424583738</v>
      </c>
      <c r="AU21" s="128">
        <v>52114.916666666664</v>
      </c>
      <c r="AV21" s="128">
        <v>62906.166666666664</v>
      </c>
      <c r="AW21" s="129">
        <v>0.20706643491386822</v>
      </c>
      <c r="AX21" s="128">
        <v>52504.25</v>
      </c>
      <c r="AY21" s="128">
        <v>61542.833333333336</v>
      </c>
      <c r="AZ21" s="134">
        <v>0.17214955614704208</v>
      </c>
      <c r="BA21" s="128">
        <v>53784.083333333336</v>
      </c>
      <c r="BB21" s="128">
        <v>67811.833333333328</v>
      </c>
      <c r="BC21" s="134">
        <v>0.26081600969307828</v>
      </c>
      <c r="BD21" s="128">
        <v>55019.333333333336</v>
      </c>
      <c r="BE21" s="128">
        <v>74277</v>
      </c>
      <c r="BF21" s="134">
        <v>0.35001635788631869</v>
      </c>
      <c r="BG21" s="128">
        <v>61099.5</v>
      </c>
      <c r="BH21" s="128">
        <v>81095.416666666672</v>
      </c>
      <c r="BI21" s="134">
        <v>0.32726809002801449</v>
      </c>
      <c r="BJ21" s="128">
        <v>73450.583333333328</v>
      </c>
      <c r="BK21" s="128">
        <v>94266.583333333328</v>
      </c>
      <c r="BL21" s="134">
        <v>0.28340142522126555</v>
      </c>
      <c r="BM21" s="128">
        <v>75679.166666666672</v>
      </c>
      <c r="BN21" s="128">
        <v>109822.08333333333</v>
      </c>
      <c r="BO21" s="134">
        <v>0.45115344381434763</v>
      </c>
      <c r="BP21" s="128">
        <v>75796.583333333328</v>
      </c>
      <c r="BQ21" s="128">
        <v>117986.5</v>
      </c>
      <c r="BR21" s="134">
        <v>0.55662029620948195</v>
      </c>
      <c r="BS21" s="128">
        <v>76777</v>
      </c>
      <c r="BT21" s="128">
        <v>117389.08333333333</v>
      </c>
      <c r="BU21" s="134">
        <v>0.52896158137636706</v>
      </c>
      <c r="BV21" s="128">
        <v>77979.75</v>
      </c>
      <c r="BW21" s="128">
        <v>120040.08333333333</v>
      </c>
      <c r="BX21" s="135">
        <v>0.53937507280202013</v>
      </c>
      <c r="BY21" s="128">
        <f>AVERAGE(BY9:BY20)</f>
        <v>78119.5</v>
      </c>
      <c r="BZ21" s="128">
        <f>AVERAGE(BZ9:BZ20)</f>
        <v>120914</v>
      </c>
      <c r="CA21" s="136">
        <f>+BZ21/BY21-1</f>
        <v>0.54780816569486501</v>
      </c>
      <c r="CB21" s="128">
        <f>AVERAGE(CB9:CB20)</f>
        <v>78418</v>
      </c>
      <c r="CC21" s="128">
        <f>AVERAGE(CC9:CC20)</f>
        <v>118925</v>
      </c>
      <c r="CD21" s="136">
        <f>+CC21/CB21-1</f>
        <v>0.51655232217093006</v>
      </c>
    </row>
    <row r="22" spans="1:82" s="45" customFormat="1" ht="22.5" customHeight="1" x14ac:dyDescent="0.2">
      <c r="A22" s="40" t="s">
        <v>19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1"/>
      <c r="R22" s="41"/>
      <c r="S22" s="41"/>
      <c r="T22" s="41"/>
      <c r="U22" s="41"/>
      <c r="V22" s="41"/>
      <c r="W22" s="42"/>
      <c r="X22" s="42"/>
      <c r="Y22" s="43"/>
      <c r="Z22" s="44"/>
      <c r="AA22" s="44"/>
      <c r="AB22" s="43"/>
      <c r="AC22" s="44"/>
      <c r="AD22" s="44"/>
      <c r="AE22" s="43"/>
      <c r="AF22" s="44"/>
      <c r="AG22" s="44"/>
      <c r="AH22" s="43"/>
      <c r="AQ22" s="46">
        <v>16.899999999999999</v>
      </c>
    </row>
    <row r="23" spans="1:82" ht="19.5" customHeight="1" x14ac:dyDescent="0.2">
      <c r="A23" s="176" t="s">
        <v>20</v>
      </c>
      <c r="B23" s="176"/>
      <c r="C23" s="176"/>
      <c r="D23" s="176"/>
      <c r="E23" s="176"/>
      <c r="F23" s="176"/>
      <c r="G23" s="176"/>
      <c r="H23" s="176"/>
      <c r="I23" s="176"/>
      <c r="J23" s="176"/>
      <c r="K23" s="176"/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V23" s="176"/>
      <c r="W23" s="176"/>
      <c r="X23" s="176"/>
      <c r="Y23" s="47"/>
      <c r="AF23" s="48"/>
      <c r="AG23" s="49"/>
    </row>
    <row r="24" spans="1:82" x14ac:dyDescent="0.2">
      <c r="A24" s="177" t="s">
        <v>21</v>
      </c>
      <c r="B24" s="177"/>
      <c r="C24" s="177"/>
      <c r="D24" s="177"/>
      <c r="E24" s="177"/>
      <c r="F24" s="177"/>
      <c r="G24" s="177"/>
      <c r="H24" s="177"/>
      <c r="I24" s="177"/>
      <c r="J24" s="177"/>
      <c r="K24" s="177"/>
      <c r="L24" s="177"/>
      <c r="M24" s="177"/>
      <c r="N24" s="177"/>
      <c r="O24" s="177"/>
      <c r="P24" s="177"/>
      <c r="Q24" s="177"/>
      <c r="R24" s="177"/>
      <c r="S24" s="177"/>
      <c r="T24" s="177"/>
      <c r="U24" s="177"/>
      <c r="V24" s="177"/>
      <c r="W24" s="177"/>
      <c r="X24" s="50"/>
    </row>
  </sheetData>
  <mergeCells count="58">
    <mergeCell ref="BY7:BZ7"/>
    <mergeCell ref="CA7:CA8"/>
    <mergeCell ref="A5:N5"/>
    <mergeCell ref="A6:N6"/>
    <mergeCell ref="B7:C7"/>
    <mergeCell ref="D7:D8"/>
    <mergeCell ref="E7:F7"/>
    <mergeCell ref="G7:G8"/>
    <mergeCell ref="H7:I7"/>
    <mergeCell ref="J7:J8"/>
    <mergeCell ref="K7:L7"/>
    <mergeCell ref="M7:M8"/>
    <mergeCell ref="AE7:AE8"/>
    <mergeCell ref="N7:O7"/>
    <mergeCell ref="P7:P8"/>
    <mergeCell ref="Q7:R7"/>
    <mergeCell ref="S7:S8"/>
    <mergeCell ref="T7:U7"/>
    <mergeCell ref="V7:V8"/>
    <mergeCell ref="W7:X7"/>
    <mergeCell ref="Y7:Y8"/>
    <mergeCell ref="Z7:AA7"/>
    <mergeCell ref="AB7:AB8"/>
    <mergeCell ref="AC7:AD7"/>
    <mergeCell ref="AW7:AW8"/>
    <mergeCell ref="AF7:AG7"/>
    <mergeCell ref="AH7:AH8"/>
    <mergeCell ref="AI7:AJ7"/>
    <mergeCell ref="AK7:AK8"/>
    <mergeCell ref="AL7:AM7"/>
    <mergeCell ref="AN7:AN8"/>
    <mergeCell ref="AT7:AT8"/>
    <mergeCell ref="AU7:AV7"/>
    <mergeCell ref="BU7:BU8"/>
    <mergeCell ref="BV7:BW7"/>
    <mergeCell ref="BX7:BX8"/>
    <mergeCell ref="BG7:BH7"/>
    <mergeCell ref="BI7:BI8"/>
    <mergeCell ref="BJ7:BK7"/>
    <mergeCell ref="BL7:BL8"/>
    <mergeCell ref="BM7:BN7"/>
    <mergeCell ref="BO7:BO8"/>
    <mergeCell ref="CB7:CC7"/>
    <mergeCell ref="CD7:CD8"/>
    <mergeCell ref="A23:X23"/>
    <mergeCell ref="A24:W24"/>
    <mergeCell ref="BP7:BQ7"/>
    <mergeCell ref="BR7:BR8"/>
    <mergeCell ref="BS7:BT7"/>
    <mergeCell ref="AX7:AY7"/>
    <mergeCell ref="AZ7:AZ8"/>
    <mergeCell ref="BA7:BB7"/>
    <mergeCell ref="BC7:BC8"/>
    <mergeCell ref="BD7:BE7"/>
    <mergeCell ref="BF7:BF8"/>
    <mergeCell ref="AO7:AP7"/>
    <mergeCell ref="AQ7:AQ8"/>
    <mergeCell ref="AR7:AS7"/>
  </mergeCells>
  <printOptions horizontalCentered="1" verticalCentered="1"/>
  <pageMargins left="1.3779527559055118" right="0.19685039370078741" top="0.39370078740157483" bottom="0.39370078740157483" header="0" footer="0"/>
  <pageSetup paperSize="124" scale="1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26"/>
  <sheetViews>
    <sheetView showGridLines="0" zoomScale="70" zoomScaleNormal="70" zoomScaleSheetLayoutView="70" workbookViewId="0">
      <pane xSplit="1" topLeftCell="B1" activePane="topRight" state="frozen"/>
      <selection activeCell="G20" sqref="G20"/>
      <selection pane="topRight" activeCell="A16" sqref="A16"/>
    </sheetView>
  </sheetViews>
  <sheetFormatPr baseColWidth="10" defaultRowHeight="12.75" x14ac:dyDescent="0.2"/>
  <cols>
    <col min="1" max="1" width="16" customWidth="1"/>
    <col min="2" max="30" width="13.42578125" customWidth="1"/>
    <col min="31" max="37" width="10.85546875" customWidth="1"/>
    <col min="38" max="38" width="11.85546875" customWidth="1"/>
    <col min="39" max="39" width="14" customWidth="1"/>
    <col min="40" max="40" width="12.5703125" customWidth="1"/>
    <col min="41" max="41" width="11.85546875" customWidth="1"/>
    <col min="42" max="42" width="14" customWidth="1"/>
    <col min="43" max="43" width="12.5703125" customWidth="1"/>
    <col min="44" max="44" width="11.85546875" customWidth="1"/>
    <col min="45" max="45" width="14" customWidth="1"/>
    <col min="46" max="46" width="12.5703125" customWidth="1"/>
    <col min="47" max="47" width="11.85546875" customWidth="1"/>
    <col min="48" max="48" width="14" customWidth="1"/>
    <col min="49" max="49" width="12.5703125" customWidth="1"/>
    <col min="67" max="67" width="12.85546875" customWidth="1"/>
    <col min="70" max="70" width="13.7109375" customWidth="1"/>
    <col min="71" max="71" width="12.85546875" customWidth="1"/>
    <col min="72" max="72" width="13.5703125" customWidth="1"/>
    <col min="73" max="73" width="13.7109375" customWidth="1"/>
    <col min="74" max="74" width="12.85546875" customWidth="1"/>
    <col min="75" max="75" width="13.5703125" customWidth="1"/>
    <col min="76" max="76" width="14.85546875" customWidth="1"/>
    <col min="77" max="77" width="12.85546875" customWidth="1"/>
    <col min="78" max="78" width="13.5703125" customWidth="1"/>
    <col min="79" max="79" width="14" customWidth="1"/>
    <col min="82" max="82" width="12.42578125" bestFit="1" customWidth="1"/>
  </cols>
  <sheetData>
    <row r="1" spans="1:82" ht="23.25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</row>
    <row r="2" spans="1:82" ht="23.25" x14ac:dyDescent="0.35">
      <c r="A2" s="1"/>
      <c r="B2" s="1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</row>
    <row r="3" spans="1:82" ht="23.25" x14ac:dyDescent="0.35">
      <c r="A3" s="1"/>
      <c r="B3" s="1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</row>
    <row r="4" spans="1:82" ht="23.25" x14ac:dyDescent="0.35">
      <c r="A4" s="1"/>
      <c r="B4" s="1"/>
      <c r="C4" s="6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</row>
    <row r="5" spans="1:82" ht="23.25" x14ac:dyDescent="0.25">
      <c r="A5" s="182" t="s">
        <v>22</v>
      </c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2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</row>
    <row r="6" spans="1:82" ht="24" customHeight="1" thickBot="1" x14ac:dyDescent="0.25">
      <c r="A6" s="183" t="str">
        <f>+'1. HACINAMIENTO 1991 - 2017'!A6:N6</f>
        <v xml:space="preserve"> Periodo: Enero 1991 - Diciembre 2016</v>
      </c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  <c r="P6" s="183"/>
      <c r="Q6" s="183"/>
      <c r="R6" s="183"/>
      <c r="S6" s="183"/>
      <c r="T6" s="183"/>
      <c r="U6" s="183"/>
      <c r="V6" s="183"/>
      <c r="W6" s="183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3"/>
    </row>
    <row r="7" spans="1:82" s="52" customFormat="1" ht="34.5" customHeight="1" x14ac:dyDescent="0.2">
      <c r="A7" s="51" t="s">
        <v>1</v>
      </c>
      <c r="B7" s="189">
        <v>1991</v>
      </c>
      <c r="C7" s="189"/>
      <c r="D7" s="189"/>
      <c r="E7" s="189">
        <v>1992</v>
      </c>
      <c r="F7" s="189"/>
      <c r="G7" s="189"/>
      <c r="H7" s="189">
        <v>1993</v>
      </c>
      <c r="I7" s="189"/>
      <c r="J7" s="189"/>
      <c r="K7" s="189">
        <v>1994</v>
      </c>
      <c r="L7" s="189"/>
      <c r="M7" s="189"/>
      <c r="N7" s="189">
        <v>1995</v>
      </c>
      <c r="O7" s="189"/>
      <c r="P7" s="189"/>
      <c r="Q7" s="189">
        <v>1996</v>
      </c>
      <c r="R7" s="189"/>
      <c r="S7" s="189"/>
      <c r="T7" s="189">
        <v>1997</v>
      </c>
      <c r="U7" s="189"/>
      <c r="V7" s="189"/>
      <c r="W7" s="173">
        <v>1998</v>
      </c>
      <c r="X7" s="173"/>
      <c r="Y7" s="173"/>
      <c r="Z7" s="173">
        <v>1999</v>
      </c>
      <c r="AA7" s="173"/>
      <c r="AB7" s="173"/>
      <c r="AC7" s="189">
        <v>2000</v>
      </c>
      <c r="AD7" s="189"/>
      <c r="AE7" s="189"/>
      <c r="AF7" s="189">
        <v>2001</v>
      </c>
      <c r="AG7" s="189"/>
      <c r="AH7" s="189"/>
      <c r="AI7" s="189">
        <v>2002</v>
      </c>
      <c r="AJ7" s="189"/>
      <c r="AK7" s="189"/>
      <c r="AL7" s="189">
        <v>2003</v>
      </c>
      <c r="AM7" s="189"/>
      <c r="AN7" s="189"/>
      <c r="AO7" s="189">
        <v>2004</v>
      </c>
      <c r="AP7" s="189"/>
      <c r="AQ7" s="189"/>
      <c r="AR7" s="189">
        <v>2005</v>
      </c>
      <c r="AS7" s="189"/>
      <c r="AT7" s="189"/>
      <c r="AU7" s="189">
        <v>2006</v>
      </c>
      <c r="AV7" s="189"/>
      <c r="AW7" s="189"/>
      <c r="AX7" s="185">
        <v>2007</v>
      </c>
      <c r="AY7" s="185"/>
      <c r="AZ7" s="185"/>
      <c r="BA7" s="185">
        <v>2008</v>
      </c>
      <c r="BB7" s="185"/>
      <c r="BC7" s="185"/>
      <c r="BD7" s="185">
        <v>2009</v>
      </c>
      <c r="BE7" s="185"/>
      <c r="BF7" s="185"/>
      <c r="BG7" s="185">
        <v>2010</v>
      </c>
      <c r="BH7" s="185"/>
      <c r="BI7" s="185"/>
      <c r="BJ7" s="185">
        <v>2011</v>
      </c>
      <c r="BK7" s="185"/>
      <c r="BL7" s="185"/>
      <c r="BM7" s="185">
        <v>2012</v>
      </c>
      <c r="BN7" s="185"/>
      <c r="BO7" s="185"/>
      <c r="BP7" s="185">
        <v>2013</v>
      </c>
      <c r="BQ7" s="185"/>
      <c r="BR7" s="185"/>
      <c r="BS7" s="185">
        <v>2014</v>
      </c>
      <c r="BT7" s="185"/>
      <c r="BU7" s="185"/>
      <c r="BV7" s="185">
        <v>2015</v>
      </c>
      <c r="BW7" s="185"/>
      <c r="BX7" s="190"/>
      <c r="BY7" s="185">
        <v>2016</v>
      </c>
      <c r="BZ7" s="185"/>
      <c r="CA7" s="185"/>
      <c r="CB7" s="184">
        <v>2017</v>
      </c>
      <c r="CC7" s="185"/>
      <c r="CD7" s="186"/>
    </row>
    <row r="8" spans="1:82" s="56" customFormat="1" ht="30.6" customHeight="1" thickBot="1" x14ac:dyDescent="0.3">
      <c r="A8" s="53" t="s">
        <v>3</v>
      </c>
      <c r="B8" s="54" t="s">
        <v>23</v>
      </c>
      <c r="C8" s="54" t="s">
        <v>24</v>
      </c>
      <c r="D8" s="54" t="s">
        <v>5</v>
      </c>
      <c r="E8" s="54" t="s">
        <v>23</v>
      </c>
      <c r="F8" s="54" t="s">
        <v>24</v>
      </c>
      <c r="G8" s="54" t="s">
        <v>5</v>
      </c>
      <c r="H8" s="54" t="s">
        <v>23</v>
      </c>
      <c r="I8" s="54" t="s">
        <v>24</v>
      </c>
      <c r="J8" s="54" t="s">
        <v>5</v>
      </c>
      <c r="K8" s="54" t="s">
        <v>23</v>
      </c>
      <c r="L8" s="54" t="s">
        <v>24</v>
      </c>
      <c r="M8" s="54" t="s">
        <v>5</v>
      </c>
      <c r="N8" s="54" t="s">
        <v>23</v>
      </c>
      <c r="O8" s="54" t="s">
        <v>24</v>
      </c>
      <c r="P8" s="54" t="s">
        <v>5</v>
      </c>
      <c r="Q8" s="54" t="s">
        <v>23</v>
      </c>
      <c r="R8" s="54" t="s">
        <v>24</v>
      </c>
      <c r="S8" s="54" t="s">
        <v>5</v>
      </c>
      <c r="T8" s="54" t="s">
        <v>23</v>
      </c>
      <c r="U8" s="54" t="s">
        <v>24</v>
      </c>
      <c r="V8" s="54" t="s">
        <v>5</v>
      </c>
      <c r="W8" s="54" t="s">
        <v>23</v>
      </c>
      <c r="X8" s="54" t="s">
        <v>24</v>
      </c>
      <c r="Y8" s="54" t="s">
        <v>5</v>
      </c>
      <c r="Z8" s="54" t="s">
        <v>23</v>
      </c>
      <c r="AA8" s="54" t="s">
        <v>24</v>
      </c>
      <c r="AB8" s="54" t="s">
        <v>5</v>
      </c>
      <c r="AC8" s="54" t="s">
        <v>23</v>
      </c>
      <c r="AD8" s="54" t="s">
        <v>24</v>
      </c>
      <c r="AE8" s="54" t="s">
        <v>5</v>
      </c>
      <c r="AF8" s="54" t="s">
        <v>23</v>
      </c>
      <c r="AG8" s="54" t="s">
        <v>24</v>
      </c>
      <c r="AH8" s="54" t="s">
        <v>5</v>
      </c>
      <c r="AI8" s="54" t="s">
        <v>23</v>
      </c>
      <c r="AJ8" s="54" t="s">
        <v>24</v>
      </c>
      <c r="AK8" s="54" t="s">
        <v>5</v>
      </c>
      <c r="AL8" s="54" t="s">
        <v>23</v>
      </c>
      <c r="AM8" s="54" t="s">
        <v>24</v>
      </c>
      <c r="AN8" s="54" t="s">
        <v>5</v>
      </c>
      <c r="AO8" s="54" t="s">
        <v>23</v>
      </c>
      <c r="AP8" s="54" t="s">
        <v>24</v>
      </c>
      <c r="AQ8" s="54" t="s">
        <v>5</v>
      </c>
      <c r="AR8" s="54" t="s">
        <v>23</v>
      </c>
      <c r="AS8" s="54" t="s">
        <v>24</v>
      </c>
      <c r="AT8" s="54" t="s">
        <v>5</v>
      </c>
      <c r="AU8" s="54" t="s">
        <v>23</v>
      </c>
      <c r="AV8" s="54" t="s">
        <v>24</v>
      </c>
      <c r="AW8" s="54" t="s">
        <v>5</v>
      </c>
      <c r="AX8" s="54" t="s">
        <v>23</v>
      </c>
      <c r="AY8" s="54" t="s">
        <v>24</v>
      </c>
      <c r="AZ8" s="54" t="s">
        <v>5</v>
      </c>
      <c r="BA8" s="54" t="s">
        <v>23</v>
      </c>
      <c r="BB8" s="54" t="s">
        <v>24</v>
      </c>
      <c r="BC8" s="54" t="s">
        <v>5</v>
      </c>
      <c r="BD8" s="54" t="s">
        <v>23</v>
      </c>
      <c r="BE8" s="54" t="s">
        <v>24</v>
      </c>
      <c r="BF8" s="54" t="s">
        <v>5</v>
      </c>
      <c r="BG8" s="54" t="s">
        <v>23</v>
      </c>
      <c r="BH8" s="54" t="s">
        <v>24</v>
      </c>
      <c r="BI8" s="54" t="s">
        <v>5</v>
      </c>
      <c r="BJ8" s="54" t="s">
        <v>23</v>
      </c>
      <c r="BK8" s="54" t="s">
        <v>24</v>
      </c>
      <c r="BL8" s="54" t="s">
        <v>5</v>
      </c>
      <c r="BM8" s="54" t="s">
        <v>23</v>
      </c>
      <c r="BN8" s="54" t="s">
        <v>24</v>
      </c>
      <c r="BO8" s="54" t="s">
        <v>5</v>
      </c>
      <c r="BP8" s="54" t="s">
        <v>23</v>
      </c>
      <c r="BQ8" s="54" t="s">
        <v>24</v>
      </c>
      <c r="BR8" s="54" t="s">
        <v>5</v>
      </c>
      <c r="BS8" s="54" t="s">
        <v>23</v>
      </c>
      <c r="BT8" s="54" t="s">
        <v>24</v>
      </c>
      <c r="BU8" s="54" t="s">
        <v>5</v>
      </c>
      <c r="BV8" s="54" t="s">
        <v>23</v>
      </c>
      <c r="BW8" s="54" t="s">
        <v>24</v>
      </c>
      <c r="BX8" s="110" t="s">
        <v>5</v>
      </c>
      <c r="BY8" s="54" t="s">
        <v>23</v>
      </c>
      <c r="BZ8" s="54" t="s">
        <v>24</v>
      </c>
      <c r="CA8" s="55" t="s">
        <v>5</v>
      </c>
      <c r="CB8" s="54" t="s">
        <v>23</v>
      </c>
      <c r="CC8" s="54" t="s">
        <v>24</v>
      </c>
      <c r="CD8" s="55" t="s">
        <v>5</v>
      </c>
    </row>
    <row r="9" spans="1:82" s="24" customFormat="1" ht="48.75" customHeight="1" x14ac:dyDescent="0.2">
      <c r="A9" s="57" t="s">
        <v>6</v>
      </c>
      <c r="B9" s="137">
        <v>16227</v>
      </c>
      <c r="C9" s="137">
        <v>15799</v>
      </c>
      <c r="D9" s="138">
        <v>32026</v>
      </c>
      <c r="E9" s="137">
        <v>12193.566000000001</v>
      </c>
      <c r="F9" s="137">
        <v>14199.433999999999</v>
      </c>
      <c r="G9" s="138">
        <v>26393</v>
      </c>
      <c r="H9" s="137">
        <v>14790</v>
      </c>
      <c r="I9" s="137">
        <v>12540</v>
      </c>
      <c r="J9" s="138">
        <v>27330</v>
      </c>
      <c r="K9" s="137">
        <v>16086.95</v>
      </c>
      <c r="L9" s="137">
        <v>13162.05</v>
      </c>
      <c r="M9" s="138">
        <v>29249</v>
      </c>
      <c r="N9" s="137">
        <v>14768.5</v>
      </c>
      <c r="O9" s="137">
        <v>14768.5</v>
      </c>
      <c r="P9" s="138">
        <v>29537</v>
      </c>
      <c r="Q9" s="137">
        <v>16845</v>
      </c>
      <c r="R9" s="137">
        <v>17479</v>
      </c>
      <c r="S9" s="138">
        <v>34324</v>
      </c>
      <c r="T9" s="137">
        <v>18536</v>
      </c>
      <c r="U9" s="137">
        <v>21206</v>
      </c>
      <c r="V9" s="138">
        <v>39742</v>
      </c>
      <c r="W9" s="58">
        <v>19522</v>
      </c>
      <c r="X9" s="58">
        <v>22736</v>
      </c>
      <c r="Y9" s="138">
        <v>42258</v>
      </c>
      <c r="Z9" s="58">
        <v>20406</v>
      </c>
      <c r="AA9" s="58">
        <v>24826</v>
      </c>
      <c r="AB9" s="138">
        <v>45232</v>
      </c>
      <c r="AC9" s="59">
        <v>17482</v>
      </c>
      <c r="AD9" s="58">
        <v>28050</v>
      </c>
      <c r="AE9" s="138">
        <v>45532</v>
      </c>
      <c r="AF9" s="58">
        <v>20361</v>
      </c>
      <c r="AG9" s="58">
        <v>31643</v>
      </c>
      <c r="AH9" s="138">
        <v>52004</v>
      </c>
      <c r="AI9" s="58">
        <v>21204</v>
      </c>
      <c r="AJ9" s="58">
        <v>28270</v>
      </c>
      <c r="AK9" s="138">
        <v>49474</v>
      </c>
      <c r="AL9" s="60">
        <v>22625</v>
      </c>
      <c r="AM9" s="60">
        <v>31609</v>
      </c>
      <c r="AN9" s="138">
        <v>54234</v>
      </c>
      <c r="AO9" s="61">
        <v>27354</v>
      </c>
      <c r="AP9" s="61">
        <v>35354</v>
      </c>
      <c r="AQ9" s="138">
        <v>62708</v>
      </c>
      <c r="AR9" s="60">
        <v>29794</v>
      </c>
      <c r="AS9" s="60">
        <v>38845</v>
      </c>
      <c r="AT9" s="138">
        <v>68639</v>
      </c>
      <c r="AU9" s="60">
        <v>25026</v>
      </c>
      <c r="AV9" s="60">
        <v>41527</v>
      </c>
      <c r="AW9" s="138">
        <v>66553</v>
      </c>
      <c r="AX9" s="62">
        <v>19429</v>
      </c>
      <c r="AY9" s="62">
        <v>40942</v>
      </c>
      <c r="AZ9" s="139">
        <v>60371</v>
      </c>
      <c r="BA9" s="62">
        <v>21601</v>
      </c>
      <c r="BB9" s="62">
        <v>42652</v>
      </c>
      <c r="BC9" s="139">
        <v>64253</v>
      </c>
      <c r="BD9" s="62">
        <v>24767</v>
      </c>
      <c r="BE9" s="62">
        <v>46134</v>
      </c>
      <c r="BF9" s="139">
        <v>70901</v>
      </c>
      <c r="BG9" s="63">
        <v>24824</v>
      </c>
      <c r="BH9" s="63">
        <v>51937</v>
      </c>
      <c r="BI9" s="139">
        <v>76761</v>
      </c>
      <c r="BJ9" s="63">
        <v>27110</v>
      </c>
      <c r="BK9" s="63">
        <v>58966</v>
      </c>
      <c r="BL9" s="139">
        <v>86076</v>
      </c>
      <c r="BM9" s="63">
        <v>28414</v>
      </c>
      <c r="BN9" s="63">
        <v>73882</v>
      </c>
      <c r="BO9" s="139">
        <v>102296</v>
      </c>
      <c r="BP9" s="63">
        <v>35519</v>
      </c>
      <c r="BQ9" s="63">
        <v>79353</v>
      </c>
      <c r="BR9" s="139">
        <v>114872</v>
      </c>
      <c r="BS9" s="63">
        <v>37755</v>
      </c>
      <c r="BT9" s="63">
        <v>82868</v>
      </c>
      <c r="BU9" s="140">
        <v>120623</v>
      </c>
      <c r="BV9" s="63">
        <v>41133</v>
      </c>
      <c r="BW9" s="63">
        <v>75627</v>
      </c>
      <c r="BX9" s="140">
        <v>116760</v>
      </c>
      <c r="BY9" s="63">
        <v>43343</v>
      </c>
      <c r="BZ9" s="63">
        <v>77393</v>
      </c>
      <c r="CA9" s="140">
        <v>120736</v>
      </c>
      <c r="CB9" s="63">
        <v>38356</v>
      </c>
      <c r="CC9" s="63">
        <v>80569</v>
      </c>
      <c r="CD9" s="140">
        <v>118925</v>
      </c>
    </row>
    <row r="10" spans="1:82" s="24" customFormat="1" ht="48.75" customHeight="1" x14ac:dyDescent="0.2">
      <c r="A10" s="64" t="s">
        <v>7</v>
      </c>
      <c r="B10" s="141">
        <v>15662</v>
      </c>
      <c r="C10" s="141">
        <v>15843</v>
      </c>
      <c r="D10" s="142">
        <v>31505</v>
      </c>
      <c r="E10" s="141">
        <v>12763.68</v>
      </c>
      <c r="F10" s="141">
        <v>13827.32</v>
      </c>
      <c r="G10" s="142">
        <v>26591</v>
      </c>
      <c r="H10" s="141">
        <v>15205</v>
      </c>
      <c r="I10" s="141">
        <v>12412</v>
      </c>
      <c r="J10" s="142">
        <v>27617</v>
      </c>
      <c r="K10" s="141">
        <v>16038.550000000001</v>
      </c>
      <c r="L10" s="141">
        <v>13122.449999999999</v>
      </c>
      <c r="M10" s="142">
        <v>29161</v>
      </c>
      <c r="N10" s="141">
        <v>15114</v>
      </c>
      <c r="O10" s="141">
        <v>15114</v>
      </c>
      <c r="P10" s="142">
        <v>30228</v>
      </c>
      <c r="Q10" s="141">
        <v>17321</v>
      </c>
      <c r="R10" s="141">
        <v>18172</v>
      </c>
      <c r="S10" s="142">
        <v>35493</v>
      </c>
      <c r="T10" s="141">
        <v>18554</v>
      </c>
      <c r="U10" s="141">
        <v>22036</v>
      </c>
      <c r="V10" s="142">
        <v>40590</v>
      </c>
      <c r="W10" s="65">
        <v>19909</v>
      </c>
      <c r="X10" s="65">
        <v>23123</v>
      </c>
      <c r="Y10" s="142">
        <v>43032</v>
      </c>
      <c r="Z10" s="65">
        <v>20474</v>
      </c>
      <c r="AA10" s="65">
        <v>25289</v>
      </c>
      <c r="AB10" s="142">
        <v>45763</v>
      </c>
      <c r="AC10" s="66">
        <v>18724</v>
      </c>
      <c r="AD10" s="65">
        <v>28206</v>
      </c>
      <c r="AE10" s="142">
        <v>46930</v>
      </c>
      <c r="AF10" s="65">
        <v>20797</v>
      </c>
      <c r="AG10" s="65">
        <v>31718</v>
      </c>
      <c r="AH10" s="142">
        <v>52515</v>
      </c>
      <c r="AI10" s="65">
        <v>19608</v>
      </c>
      <c r="AJ10" s="65">
        <v>29562</v>
      </c>
      <c r="AK10" s="142">
        <v>49170</v>
      </c>
      <c r="AL10" s="67">
        <v>23642</v>
      </c>
      <c r="AM10" s="67">
        <v>32062</v>
      </c>
      <c r="AN10" s="142">
        <v>55704</v>
      </c>
      <c r="AO10" s="68">
        <v>27146</v>
      </c>
      <c r="AP10" s="68">
        <v>36377</v>
      </c>
      <c r="AQ10" s="142">
        <v>63523</v>
      </c>
      <c r="AR10" s="67">
        <v>30542</v>
      </c>
      <c r="AS10" s="67">
        <v>38439</v>
      </c>
      <c r="AT10" s="142">
        <v>68981</v>
      </c>
      <c r="AU10" s="67">
        <v>24716</v>
      </c>
      <c r="AV10" s="67">
        <v>41024</v>
      </c>
      <c r="AW10" s="142">
        <v>65740</v>
      </c>
      <c r="AX10" s="69">
        <v>19306</v>
      </c>
      <c r="AY10" s="69">
        <v>41046</v>
      </c>
      <c r="AZ10" s="143">
        <v>60352</v>
      </c>
      <c r="BA10" s="69">
        <v>21912</v>
      </c>
      <c r="BB10" s="69">
        <v>43060</v>
      </c>
      <c r="BC10" s="143">
        <v>64972</v>
      </c>
      <c r="BD10" s="69">
        <v>25139</v>
      </c>
      <c r="BE10" s="69">
        <v>46770</v>
      </c>
      <c r="BF10" s="143">
        <v>71909</v>
      </c>
      <c r="BG10" s="70">
        <v>24810</v>
      </c>
      <c r="BH10" s="70">
        <v>52884</v>
      </c>
      <c r="BI10" s="143">
        <v>77694</v>
      </c>
      <c r="BJ10" s="70">
        <v>27658</v>
      </c>
      <c r="BK10" s="70">
        <v>60049</v>
      </c>
      <c r="BL10" s="143">
        <v>87707</v>
      </c>
      <c r="BM10" s="70">
        <v>29602</v>
      </c>
      <c r="BN10" s="70">
        <v>75089</v>
      </c>
      <c r="BO10" s="143">
        <v>104691</v>
      </c>
      <c r="BP10" s="70">
        <v>35680</v>
      </c>
      <c r="BQ10" s="70">
        <v>80101</v>
      </c>
      <c r="BR10" s="143">
        <v>115781</v>
      </c>
      <c r="BS10" s="70">
        <v>37961</v>
      </c>
      <c r="BT10" s="70">
        <v>81854</v>
      </c>
      <c r="BU10" s="144">
        <v>119815</v>
      </c>
      <c r="BV10" s="70">
        <v>42412</v>
      </c>
      <c r="BW10" s="70">
        <v>75647</v>
      </c>
      <c r="BX10" s="144">
        <v>118059</v>
      </c>
      <c r="BY10" s="70">
        <v>42895</v>
      </c>
      <c r="BZ10" s="70">
        <v>78461</v>
      </c>
      <c r="CA10" s="144">
        <v>121356</v>
      </c>
      <c r="CB10" s="70"/>
      <c r="CC10" s="70"/>
      <c r="CD10" s="144"/>
    </row>
    <row r="11" spans="1:82" s="24" customFormat="1" ht="48.75" customHeight="1" x14ac:dyDescent="0.2">
      <c r="A11" s="64" t="s">
        <v>8</v>
      </c>
      <c r="B11" s="141">
        <v>14965</v>
      </c>
      <c r="C11" s="141">
        <v>15554</v>
      </c>
      <c r="D11" s="142">
        <v>30519</v>
      </c>
      <c r="E11" s="141">
        <v>13418.609</v>
      </c>
      <c r="F11" s="141">
        <v>13472.391</v>
      </c>
      <c r="G11" s="142">
        <v>26891</v>
      </c>
      <c r="H11" s="141">
        <v>15621</v>
      </c>
      <c r="I11" s="141">
        <v>12283</v>
      </c>
      <c r="J11" s="142">
        <v>27904</v>
      </c>
      <c r="K11" s="141">
        <v>16554.72</v>
      </c>
      <c r="L11" s="141">
        <v>13007.279999999999</v>
      </c>
      <c r="M11" s="142">
        <v>29562</v>
      </c>
      <c r="N11" s="141">
        <v>15341.31</v>
      </c>
      <c r="O11" s="141">
        <v>14739.69</v>
      </c>
      <c r="P11" s="142">
        <v>30081</v>
      </c>
      <c r="Q11" s="141">
        <v>17931</v>
      </c>
      <c r="R11" s="141">
        <v>18563</v>
      </c>
      <c r="S11" s="142">
        <v>36494</v>
      </c>
      <c r="T11" s="141">
        <v>18829</v>
      </c>
      <c r="U11" s="141">
        <v>21788</v>
      </c>
      <c r="V11" s="142">
        <v>40617</v>
      </c>
      <c r="W11" s="65">
        <v>19098</v>
      </c>
      <c r="X11" s="65">
        <v>23218</v>
      </c>
      <c r="Y11" s="142">
        <v>42316</v>
      </c>
      <c r="Z11" s="65">
        <v>19837</v>
      </c>
      <c r="AA11" s="65">
        <v>25760</v>
      </c>
      <c r="AB11" s="142">
        <v>45597</v>
      </c>
      <c r="AC11" s="66">
        <v>20128</v>
      </c>
      <c r="AD11" s="65">
        <v>28308</v>
      </c>
      <c r="AE11" s="142">
        <v>48436</v>
      </c>
      <c r="AF11" s="65">
        <v>21734</v>
      </c>
      <c r="AG11" s="65">
        <v>31427</v>
      </c>
      <c r="AH11" s="142">
        <v>53161</v>
      </c>
      <c r="AI11" s="65">
        <v>20381</v>
      </c>
      <c r="AJ11" s="65">
        <v>29271</v>
      </c>
      <c r="AK11" s="142">
        <v>49652</v>
      </c>
      <c r="AL11" s="67">
        <v>24061</v>
      </c>
      <c r="AM11" s="67">
        <v>32042</v>
      </c>
      <c r="AN11" s="142">
        <v>56103</v>
      </c>
      <c r="AO11" s="68">
        <v>27769</v>
      </c>
      <c r="AP11" s="68">
        <v>36693</v>
      </c>
      <c r="AQ11" s="142">
        <v>64462</v>
      </c>
      <c r="AR11" s="67">
        <v>29929</v>
      </c>
      <c r="AS11" s="67">
        <v>39760</v>
      </c>
      <c r="AT11" s="142">
        <v>69689</v>
      </c>
      <c r="AU11" s="67">
        <v>24250</v>
      </c>
      <c r="AV11" s="67">
        <v>40390</v>
      </c>
      <c r="AW11" s="142">
        <v>64640</v>
      </c>
      <c r="AX11" s="69">
        <v>18779</v>
      </c>
      <c r="AY11" s="69">
        <v>41291</v>
      </c>
      <c r="AZ11" s="143">
        <v>60070</v>
      </c>
      <c r="BA11" s="69">
        <v>22546</v>
      </c>
      <c r="BB11" s="69">
        <v>43226</v>
      </c>
      <c r="BC11" s="143">
        <v>65772</v>
      </c>
      <c r="BD11" s="69">
        <v>25220</v>
      </c>
      <c r="BE11" s="69">
        <v>47092</v>
      </c>
      <c r="BF11" s="143">
        <v>72312</v>
      </c>
      <c r="BG11" s="70">
        <v>24865</v>
      </c>
      <c r="BH11" s="70">
        <v>53936</v>
      </c>
      <c r="BI11" s="143">
        <v>78801</v>
      </c>
      <c r="BJ11" s="70">
        <v>27752</v>
      </c>
      <c r="BK11" s="70">
        <v>61689</v>
      </c>
      <c r="BL11" s="143">
        <v>89441</v>
      </c>
      <c r="BM11" s="70">
        <v>30069</v>
      </c>
      <c r="BN11" s="70">
        <v>76042</v>
      </c>
      <c r="BO11" s="143">
        <v>106111</v>
      </c>
      <c r="BP11" s="70">
        <v>35863</v>
      </c>
      <c r="BQ11" s="70">
        <v>80507</v>
      </c>
      <c r="BR11" s="143">
        <v>116370</v>
      </c>
      <c r="BS11" s="70">
        <v>39730</v>
      </c>
      <c r="BT11" s="70">
        <v>79238</v>
      </c>
      <c r="BU11" s="144">
        <v>118968</v>
      </c>
      <c r="BV11" s="70">
        <v>43406</v>
      </c>
      <c r="BW11" s="70">
        <v>75252</v>
      </c>
      <c r="BX11" s="144">
        <v>118658</v>
      </c>
      <c r="BY11" s="70">
        <v>43950</v>
      </c>
      <c r="BZ11" s="70">
        <v>78070</v>
      </c>
      <c r="CA11" s="144">
        <v>122020</v>
      </c>
      <c r="CB11" s="70"/>
      <c r="CC11" s="70"/>
      <c r="CD11" s="144"/>
    </row>
    <row r="12" spans="1:82" s="24" customFormat="1" ht="49.15" customHeight="1" x14ac:dyDescent="0.2">
      <c r="A12" s="64" t="s">
        <v>9</v>
      </c>
      <c r="B12" s="141">
        <v>14839</v>
      </c>
      <c r="C12" s="141">
        <v>15405</v>
      </c>
      <c r="D12" s="142">
        <v>30244</v>
      </c>
      <c r="E12" s="141">
        <v>15925.279999999999</v>
      </c>
      <c r="F12" s="141">
        <v>11066.720000000001</v>
      </c>
      <c r="G12" s="142">
        <v>26992</v>
      </c>
      <c r="H12" s="141">
        <v>15689</v>
      </c>
      <c r="I12" s="141">
        <v>12599</v>
      </c>
      <c r="J12" s="142">
        <v>28288</v>
      </c>
      <c r="K12" s="141">
        <v>16493.084999999999</v>
      </c>
      <c r="L12" s="141">
        <v>12801.915000000001</v>
      </c>
      <c r="M12" s="142">
        <v>29295</v>
      </c>
      <c r="N12" s="141">
        <v>15647.82</v>
      </c>
      <c r="O12" s="141">
        <v>15034.18</v>
      </c>
      <c r="P12" s="142">
        <v>30682</v>
      </c>
      <c r="Q12" s="141">
        <v>17766</v>
      </c>
      <c r="R12" s="141">
        <v>19867</v>
      </c>
      <c r="S12" s="142">
        <v>37633</v>
      </c>
      <c r="T12" s="141">
        <v>19227</v>
      </c>
      <c r="U12" s="141">
        <v>21749</v>
      </c>
      <c r="V12" s="142">
        <v>40976</v>
      </c>
      <c r="W12" s="65">
        <v>18847</v>
      </c>
      <c r="X12" s="65">
        <v>22928</v>
      </c>
      <c r="Y12" s="142">
        <v>41775</v>
      </c>
      <c r="Z12" s="65">
        <v>19312</v>
      </c>
      <c r="AA12" s="65">
        <v>26049</v>
      </c>
      <c r="AB12" s="142">
        <v>45361</v>
      </c>
      <c r="AC12" s="66">
        <v>20633</v>
      </c>
      <c r="AD12" s="65">
        <v>28213</v>
      </c>
      <c r="AE12" s="142">
        <v>48846</v>
      </c>
      <c r="AF12" s="65">
        <v>21724</v>
      </c>
      <c r="AG12" s="65">
        <v>31580</v>
      </c>
      <c r="AH12" s="142">
        <v>53304</v>
      </c>
      <c r="AI12" s="65">
        <v>21044</v>
      </c>
      <c r="AJ12" s="65">
        <v>28640</v>
      </c>
      <c r="AK12" s="142">
        <v>49684</v>
      </c>
      <c r="AL12" s="67">
        <v>24952</v>
      </c>
      <c r="AM12" s="67">
        <v>32178</v>
      </c>
      <c r="AN12" s="142">
        <v>57130</v>
      </c>
      <c r="AO12" s="68">
        <v>27944</v>
      </c>
      <c r="AP12" s="68">
        <v>37186</v>
      </c>
      <c r="AQ12" s="142">
        <v>65130</v>
      </c>
      <c r="AR12" s="67">
        <v>29516</v>
      </c>
      <c r="AS12" s="67">
        <v>40512</v>
      </c>
      <c r="AT12" s="142">
        <v>70028</v>
      </c>
      <c r="AU12" s="67">
        <v>23445</v>
      </c>
      <c r="AV12" s="67">
        <v>40211</v>
      </c>
      <c r="AW12" s="142">
        <v>63656</v>
      </c>
      <c r="AX12" s="69">
        <v>19267</v>
      </c>
      <c r="AY12" s="69">
        <v>41101</v>
      </c>
      <c r="AZ12" s="143">
        <v>60368</v>
      </c>
      <c r="BA12" s="69">
        <v>23132</v>
      </c>
      <c r="BB12" s="69">
        <v>43213</v>
      </c>
      <c r="BC12" s="143">
        <v>66345</v>
      </c>
      <c r="BD12" s="69">
        <v>25736</v>
      </c>
      <c r="BE12" s="69">
        <v>47249</v>
      </c>
      <c r="BF12" s="143">
        <v>72985</v>
      </c>
      <c r="BG12" s="70">
        <v>25102</v>
      </c>
      <c r="BH12" s="70">
        <v>54628</v>
      </c>
      <c r="BI12" s="143">
        <v>79730</v>
      </c>
      <c r="BJ12" s="70">
        <v>27724</v>
      </c>
      <c r="BK12" s="70">
        <v>62840</v>
      </c>
      <c r="BL12" s="143">
        <v>90564</v>
      </c>
      <c r="BM12" s="70">
        <v>30837</v>
      </c>
      <c r="BN12" s="70">
        <v>76483</v>
      </c>
      <c r="BO12" s="143">
        <v>107320</v>
      </c>
      <c r="BP12" s="70">
        <v>36061</v>
      </c>
      <c r="BQ12" s="70">
        <v>80954</v>
      </c>
      <c r="BR12" s="143">
        <v>117015</v>
      </c>
      <c r="BS12" s="70">
        <v>39755</v>
      </c>
      <c r="BT12" s="70">
        <v>78220</v>
      </c>
      <c r="BU12" s="144">
        <v>117975</v>
      </c>
      <c r="BV12" s="70">
        <v>44322</v>
      </c>
      <c r="BW12" s="70">
        <v>75056</v>
      </c>
      <c r="BX12" s="144">
        <v>119378</v>
      </c>
      <c r="BY12" s="70">
        <v>43944</v>
      </c>
      <c r="BZ12" s="70">
        <v>78072</v>
      </c>
      <c r="CA12" s="144">
        <v>122016</v>
      </c>
      <c r="CB12" s="70"/>
      <c r="CC12" s="70"/>
      <c r="CD12" s="144"/>
    </row>
    <row r="13" spans="1:82" s="24" customFormat="1" ht="49.15" customHeight="1" x14ac:dyDescent="0.2">
      <c r="A13" s="64" t="s">
        <v>10</v>
      </c>
      <c r="B13" s="141">
        <v>14522</v>
      </c>
      <c r="C13" s="141">
        <v>15245</v>
      </c>
      <c r="D13" s="142">
        <v>29767</v>
      </c>
      <c r="E13" s="141">
        <v>17006.22</v>
      </c>
      <c r="F13" s="141">
        <v>9987.7799999999988</v>
      </c>
      <c r="G13" s="142">
        <v>26994</v>
      </c>
      <c r="H13" s="141">
        <v>15326</v>
      </c>
      <c r="I13" s="141">
        <v>12459</v>
      </c>
      <c r="J13" s="142">
        <v>27785</v>
      </c>
      <c r="K13" s="141">
        <v>14686</v>
      </c>
      <c r="L13" s="141">
        <v>14686</v>
      </c>
      <c r="M13" s="142">
        <v>29372</v>
      </c>
      <c r="N13" s="141">
        <v>15685</v>
      </c>
      <c r="O13" s="141">
        <v>15685</v>
      </c>
      <c r="P13" s="142">
        <v>31370</v>
      </c>
      <c r="Q13" s="141">
        <v>18687</v>
      </c>
      <c r="R13" s="141">
        <v>19497</v>
      </c>
      <c r="S13" s="142">
        <v>38184</v>
      </c>
      <c r="T13" s="141">
        <v>19632</v>
      </c>
      <c r="U13" s="141">
        <v>21474</v>
      </c>
      <c r="V13" s="142">
        <v>41106</v>
      </c>
      <c r="W13" s="65">
        <v>19121</v>
      </c>
      <c r="X13" s="65">
        <v>22494</v>
      </c>
      <c r="Y13" s="142">
        <v>41615</v>
      </c>
      <c r="Z13" s="65">
        <v>19337</v>
      </c>
      <c r="AA13" s="65">
        <v>26605</v>
      </c>
      <c r="AB13" s="142">
        <v>45942</v>
      </c>
      <c r="AC13" s="66">
        <v>21114</v>
      </c>
      <c r="AD13" s="65">
        <v>28319</v>
      </c>
      <c r="AE13" s="142">
        <v>49433</v>
      </c>
      <c r="AF13" s="65">
        <v>22225</v>
      </c>
      <c r="AG13" s="65">
        <v>31809</v>
      </c>
      <c r="AH13" s="142">
        <v>54034</v>
      </c>
      <c r="AI13" s="65">
        <v>21199</v>
      </c>
      <c r="AJ13" s="65">
        <v>29972</v>
      </c>
      <c r="AK13" s="142">
        <v>51171</v>
      </c>
      <c r="AL13" s="67">
        <v>25394</v>
      </c>
      <c r="AM13" s="67">
        <v>33037</v>
      </c>
      <c r="AN13" s="142">
        <v>58431</v>
      </c>
      <c r="AO13" s="68">
        <v>29072</v>
      </c>
      <c r="AP13" s="68">
        <v>37457</v>
      </c>
      <c r="AQ13" s="142">
        <v>66529</v>
      </c>
      <c r="AR13" s="67">
        <v>29451</v>
      </c>
      <c r="AS13" s="67">
        <v>41231</v>
      </c>
      <c r="AT13" s="142">
        <v>70682</v>
      </c>
      <c r="AU13" s="67">
        <v>23200</v>
      </c>
      <c r="AV13" s="67">
        <v>40721</v>
      </c>
      <c r="AW13" s="142">
        <v>63921</v>
      </c>
      <c r="AX13" s="69">
        <v>18938</v>
      </c>
      <c r="AY13" s="69">
        <v>41201</v>
      </c>
      <c r="AZ13" s="143">
        <v>60139</v>
      </c>
      <c r="BA13" s="69">
        <v>23411</v>
      </c>
      <c r="BB13" s="69">
        <v>43515</v>
      </c>
      <c r="BC13" s="143">
        <v>66926</v>
      </c>
      <c r="BD13" s="69">
        <v>26165</v>
      </c>
      <c r="BE13" s="69">
        <v>47609</v>
      </c>
      <c r="BF13" s="143">
        <v>73774</v>
      </c>
      <c r="BG13" s="70">
        <v>26291</v>
      </c>
      <c r="BH13" s="70">
        <v>54199</v>
      </c>
      <c r="BI13" s="143">
        <v>80490</v>
      </c>
      <c r="BJ13" s="70">
        <v>25719</v>
      </c>
      <c r="BK13" s="70">
        <v>66536</v>
      </c>
      <c r="BL13" s="143">
        <v>92255</v>
      </c>
      <c r="BM13" s="70">
        <v>31678</v>
      </c>
      <c r="BN13" s="70">
        <v>77107</v>
      </c>
      <c r="BO13" s="143">
        <v>108785</v>
      </c>
      <c r="BP13" s="70">
        <v>36197</v>
      </c>
      <c r="BQ13" s="70">
        <v>81331</v>
      </c>
      <c r="BR13" s="143">
        <v>117528</v>
      </c>
      <c r="BS13" s="70">
        <v>40063</v>
      </c>
      <c r="BT13" s="70">
        <v>77248</v>
      </c>
      <c r="BU13" s="144">
        <v>117311</v>
      </c>
      <c r="BV13" s="70">
        <v>44172</v>
      </c>
      <c r="BW13" s="70">
        <v>76028</v>
      </c>
      <c r="BX13" s="144">
        <v>120200</v>
      </c>
      <c r="BY13" s="70">
        <v>43235</v>
      </c>
      <c r="BZ13" s="70">
        <v>78710</v>
      </c>
      <c r="CA13" s="144">
        <v>121945</v>
      </c>
      <c r="CB13" s="70"/>
      <c r="CC13" s="70"/>
      <c r="CD13" s="144"/>
    </row>
    <row r="14" spans="1:82" s="24" customFormat="1" ht="49.15" customHeight="1" x14ac:dyDescent="0.2">
      <c r="A14" s="64" t="s">
        <v>11</v>
      </c>
      <c r="B14" s="141">
        <v>14207</v>
      </c>
      <c r="C14" s="141">
        <v>15221</v>
      </c>
      <c r="D14" s="142">
        <v>29428</v>
      </c>
      <c r="E14" s="141">
        <v>17269.181</v>
      </c>
      <c r="F14" s="141">
        <v>9671.8189999999995</v>
      </c>
      <c r="G14" s="142">
        <v>26941</v>
      </c>
      <c r="H14" s="141">
        <v>15326</v>
      </c>
      <c r="I14" s="141">
        <v>12457</v>
      </c>
      <c r="J14" s="142">
        <v>27783</v>
      </c>
      <c r="K14" s="141">
        <v>15938.594000000001</v>
      </c>
      <c r="L14" s="141">
        <v>13468.405999999999</v>
      </c>
      <c r="M14" s="142">
        <v>29407</v>
      </c>
      <c r="N14" s="141">
        <v>15750.5</v>
      </c>
      <c r="O14" s="141">
        <v>15750.5</v>
      </c>
      <c r="P14" s="142">
        <v>31501</v>
      </c>
      <c r="Q14" s="141">
        <v>18115</v>
      </c>
      <c r="R14" s="141">
        <v>20325</v>
      </c>
      <c r="S14" s="142">
        <v>38440</v>
      </c>
      <c r="T14" s="141">
        <v>19522</v>
      </c>
      <c r="U14" s="141">
        <v>21985</v>
      </c>
      <c r="V14" s="142">
        <v>41507</v>
      </c>
      <c r="W14" s="65">
        <v>20075</v>
      </c>
      <c r="X14" s="65">
        <v>22764</v>
      </c>
      <c r="Y14" s="142">
        <v>42839</v>
      </c>
      <c r="Z14" s="65">
        <v>20039</v>
      </c>
      <c r="AA14" s="65">
        <v>26727</v>
      </c>
      <c r="AB14" s="142">
        <v>46766</v>
      </c>
      <c r="AC14" s="66">
        <v>20891</v>
      </c>
      <c r="AD14" s="65">
        <v>28776</v>
      </c>
      <c r="AE14" s="142">
        <v>49667</v>
      </c>
      <c r="AF14" s="65">
        <v>22117</v>
      </c>
      <c r="AG14" s="65">
        <v>32434</v>
      </c>
      <c r="AH14" s="142">
        <v>54551</v>
      </c>
      <c r="AI14" s="65">
        <v>21039</v>
      </c>
      <c r="AJ14" s="65">
        <v>30103</v>
      </c>
      <c r="AK14" s="142">
        <v>51142</v>
      </c>
      <c r="AL14" s="71">
        <v>25515</v>
      </c>
      <c r="AM14" s="65">
        <v>33496</v>
      </c>
      <c r="AN14" s="142">
        <v>59011</v>
      </c>
      <c r="AO14" s="72">
        <v>29272</v>
      </c>
      <c r="AP14" s="73">
        <v>37620</v>
      </c>
      <c r="AQ14" s="142">
        <v>66892</v>
      </c>
      <c r="AR14" s="71">
        <v>29083</v>
      </c>
      <c r="AS14" s="65">
        <v>41552</v>
      </c>
      <c r="AT14" s="142">
        <v>70635</v>
      </c>
      <c r="AU14" s="71">
        <v>22111</v>
      </c>
      <c r="AV14" s="65">
        <v>41002</v>
      </c>
      <c r="AW14" s="142">
        <v>63113</v>
      </c>
      <c r="AX14" s="74">
        <v>19109</v>
      </c>
      <c r="AY14" s="75">
        <v>41066</v>
      </c>
      <c r="AZ14" s="143">
        <v>60175</v>
      </c>
      <c r="BA14" s="74">
        <v>23812</v>
      </c>
      <c r="BB14" s="75">
        <v>43797</v>
      </c>
      <c r="BC14" s="143">
        <v>67609</v>
      </c>
      <c r="BD14" s="74">
        <v>26160</v>
      </c>
      <c r="BE14" s="75">
        <v>48434</v>
      </c>
      <c r="BF14" s="143">
        <v>74594</v>
      </c>
      <c r="BG14" s="76">
        <v>25967</v>
      </c>
      <c r="BH14" s="70">
        <v>54813</v>
      </c>
      <c r="BI14" s="143">
        <v>80780</v>
      </c>
      <c r="BJ14" s="76">
        <v>25846</v>
      </c>
      <c r="BK14" s="70">
        <v>67541</v>
      </c>
      <c r="BL14" s="143">
        <v>93387</v>
      </c>
      <c r="BM14" s="76">
        <v>32140</v>
      </c>
      <c r="BN14" s="70">
        <v>77569</v>
      </c>
      <c r="BO14" s="143">
        <v>109709</v>
      </c>
      <c r="BP14" s="76">
        <v>36200</v>
      </c>
      <c r="BQ14" s="70">
        <v>81663</v>
      </c>
      <c r="BR14" s="143">
        <v>117863</v>
      </c>
      <c r="BS14" s="76">
        <v>40660</v>
      </c>
      <c r="BT14" s="70">
        <v>76571</v>
      </c>
      <c r="BU14" s="144">
        <v>117231</v>
      </c>
      <c r="BV14" s="76">
        <v>45651</v>
      </c>
      <c r="BW14" s="70">
        <v>75254</v>
      </c>
      <c r="BX14" s="144">
        <v>120905</v>
      </c>
      <c r="BY14" s="76">
        <v>42013</v>
      </c>
      <c r="BZ14" s="70">
        <v>79217</v>
      </c>
      <c r="CA14" s="144">
        <v>121230</v>
      </c>
      <c r="CB14" s="76"/>
      <c r="CC14" s="70"/>
      <c r="CD14" s="144"/>
    </row>
    <row r="15" spans="1:82" s="24" customFormat="1" ht="49.15" customHeight="1" x14ac:dyDescent="0.2">
      <c r="A15" s="64" t="s">
        <v>12</v>
      </c>
      <c r="B15" s="141">
        <v>14310</v>
      </c>
      <c r="C15" s="141">
        <v>15029</v>
      </c>
      <c r="D15" s="142">
        <v>29339</v>
      </c>
      <c r="E15" s="141">
        <v>16541.37</v>
      </c>
      <c r="F15" s="141">
        <v>10575.630000000001</v>
      </c>
      <c r="G15" s="142">
        <v>27117</v>
      </c>
      <c r="H15" s="141">
        <v>16498</v>
      </c>
      <c r="I15" s="141">
        <v>12130</v>
      </c>
      <c r="J15" s="142">
        <v>28628</v>
      </c>
      <c r="K15" s="141">
        <v>15847.920000000002</v>
      </c>
      <c r="L15" s="141">
        <v>13500.079999999998</v>
      </c>
      <c r="M15" s="142">
        <v>29348</v>
      </c>
      <c r="N15" s="141">
        <v>15337.646999999999</v>
      </c>
      <c r="O15" s="141">
        <v>16549.353000000003</v>
      </c>
      <c r="P15" s="142">
        <v>31887</v>
      </c>
      <c r="Q15" s="141">
        <v>18188</v>
      </c>
      <c r="R15" s="141">
        <v>20787</v>
      </c>
      <c r="S15" s="142">
        <v>38975</v>
      </c>
      <c r="T15" s="141">
        <v>19287</v>
      </c>
      <c r="U15" s="141">
        <v>21987</v>
      </c>
      <c r="V15" s="142">
        <v>41274</v>
      </c>
      <c r="W15" s="65">
        <v>20050</v>
      </c>
      <c r="X15" s="65">
        <v>23352</v>
      </c>
      <c r="Y15" s="142">
        <v>43402</v>
      </c>
      <c r="Z15" s="65">
        <v>20008</v>
      </c>
      <c r="AA15" s="65">
        <v>27158</v>
      </c>
      <c r="AB15" s="142">
        <v>47166</v>
      </c>
      <c r="AC15" s="66">
        <v>20951</v>
      </c>
      <c r="AD15" s="65">
        <v>29459</v>
      </c>
      <c r="AE15" s="142">
        <v>50410</v>
      </c>
      <c r="AF15" s="65">
        <v>21648</v>
      </c>
      <c r="AG15" s="65">
        <v>32517</v>
      </c>
      <c r="AH15" s="142">
        <v>54165</v>
      </c>
      <c r="AI15" s="65">
        <v>20348</v>
      </c>
      <c r="AJ15" s="65">
        <v>30726</v>
      </c>
      <c r="AK15" s="142">
        <v>51074</v>
      </c>
      <c r="AL15" s="71">
        <v>25636</v>
      </c>
      <c r="AM15" s="65">
        <v>33341</v>
      </c>
      <c r="AN15" s="142">
        <v>58977</v>
      </c>
      <c r="AO15" s="72">
        <v>29464</v>
      </c>
      <c r="AP15" s="73">
        <v>37770</v>
      </c>
      <c r="AQ15" s="142">
        <v>67234</v>
      </c>
      <c r="AR15" s="71">
        <v>28254</v>
      </c>
      <c r="AS15" s="65">
        <v>41943</v>
      </c>
      <c r="AT15" s="142">
        <v>70197</v>
      </c>
      <c r="AU15" s="71">
        <v>21333</v>
      </c>
      <c r="AV15" s="65">
        <v>40883</v>
      </c>
      <c r="AW15" s="142">
        <v>62216</v>
      </c>
      <c r="AX15" s="74">
        <v>20125</v>
      </c>
      <c r="AY15" s="75">
        <v>40834</v>
      </c>
      <c r="AZ15" s="143">
        <v>60959</v>
      </c>
      <c r="BA15" s="74">
        <v>23600</v>
      </c>
      <c r="BB15" s="75">
        <v>44719</v>
      </c>
      <c r="BC15" s="143">
        <v>68319</v>
      </c>
      <c r="BD15" s="74">
        <v>25678</v>
      </c>
      <c r="BE15" s="75">
        <v>49040</v>
      </c>
      <c r="BF15" s="143">
        <v>74718</v>
      </c>
      <c r="BG15" s="76">
        <v>26154</v>
      </c>
      <c r="BH15" s="70">
        <v>55332</v>
      </c>
      <c r="BI15" s="143">
        <v>81486</v>
      </c>
      <c r="BJ15" s="76">
        <v>26870</v>
      </c>
      <c r="BK15" s="70">
        <v>68500</v>
      </c>
      <c r="BL15" s="143">
        <v>95370</v>
      </c>
      <c r="BM15" s="76">
        <v>32707</v>
      </c>
      <c r="BN15" s="70">
        <v>78298</v>
      </c>
      <c r="BO15" s="143">
        <v>111005</v>
      </c>
      <c r="BP15" s="76">
        <v>36032</v>
      </c>
      <c r="BQ15" s="70">
        <v>82169</v>
      </c>
      <c r="BR15" s="143">
        <v>118201</v>
      </c>
      <c r="BS15" s="76">
        <v>40691</v>
      </c>
      <c r="BT15" s="70">
        <v>76439</v>
      </c>
      <c r="BU15" s="144">
        <v>117130</v>
      </c>
      <c r="BV15" s="76">
        <v>44011</v>
      </c>
      <c r="BW15" s="70">
        <v>76829</v>
      </c>
      <c r="BX15" s="144">
        <v>120840</v>
      </c>
      <c r="BY15" s="76">
        <v>41956</v>
      </c>
      <c r="BZ15" s="70">
        <v>78701</v>
      </c>
      <c r="CA15" s="144">
        <v>120657</v>
      </c>
      <c r="CB15" s="76"/>
      <c r="CC15" s="70"/>
      <c r="CD15" s="144"/>
    </row>
    <row r="16" spans="1:82" s="24" customFormat="1" ht="49.15" customHeight="1" x14ac:dyDescent="0.2">
      <c r="A16" s="64" t="s">
        <v>13</v>
      </c>
      <c r="B16" s="141">
        <v>13516</v>
      </c>
      <c r="C16" s="141">
        <v>15353</v>
      </c>
      <c r="D16" s="142">
        <v>28869</v>
      </c>
      <c r="E16" s="141">
        <v>16847.88</v>
      </c>
      <c r="F16" s="141">
        <v>10326.119999999999</v>
      </c>
      <c r="G16" s="142">
        <v>27174</v>
      </c>
      <c r="H16" s="141">
        <v>15494</v>
      </c>
      <c r="I16" s="141">
        <v>12412</v>
      </c>
      <c r="J16" s="142">
        <v>27906</v>
      </c>
      <c r="K16" s="141">
        <v>15577.230000000001</v>
      </c>
      <c r="L16" s="141">
        <v>13813.769999999999</v>
      </c>
      <c r="M16" s="142">
        <v>29391</v>
      </c>
      <c r="N16" s="141">
        <v>15530.137999999999</v>
      </c>
      <c r="O16" s="141">
        <v>16891.862000000001</v>
      </c>
      <c r="P16" s="142">
        <v>32422</v>
      </c>
      <c r="Q16" s="141">
        <v>17863</v>
      </c>
      <c r="R16" s="141">
        <v>21378</v>
      </c>
      <c r="S16" s="142">
        <v>39241</v>
      </c>
      <c r="T16" s="141">
        <v>19600</v>
      </c>
      <c r="U16" s="141">
        <v>22138</v>
      </c>
      <c r="V16" s="142">
        <v>41738</v>
      </c>
      <c r="W16" s="65">
        <v>21134</v>
      </c>
      <c r="X16" s="65">
        <v>22931</v>
      </c>
      <c r="Y16" s="142">
        <v>44065</v>
      </c>
      <c r="Z16" s="65">
        <v>19971</v>
      </c>
      <c r="AA16" s="65">
        <v>27158</v>
      </c>
      <c r="AB16" s="142">
        <v>47129</v>
      </c>
      <c r="AC16" s="66">
        <v>20982</v>
      </c>
      <c r="AD16" s="65">
        <v>30400</v>
      </c>
      <c r="AE16" s="142">
        <v>51382</v>
      </c>
      <c r="AF16" s="65">
        <v>21108</v>
      </c>
      <c r="AG16" s="65">
        <v>30538</v>
      </c>
      <c r="AH16" s="142">
        <v>51646</v>
      </c>
      <c r="AI16" s="65">
        <v>20581</v>
      </c>
      <c r="AJ16" s="65">
        <v>31133</v>
      </c>
      <c r="AK16" s="142">
        <v>51714</v>
      </c>
      <c r="AL16" s="71">
        <v>25607</v>
      </c>
      <c r="AM16" s="65">
        <v>33931</v>
      </c>
      <c r="AN16" s="142">
        <v>59538</v>
      </c>
      <c r="AO16" s="72">
        <v>29547</v>
      </c>
      <c r="AP16" s="73">
        <v>38136</v>
      </c>
      <c r="AQ16" s="142">
        <v>67683</v>
      </c>
      <c r="AR16" s="71">
        <v>27706</v>
      </c>
      <c r="AS16" s="65">
        <v>41981</v>
      </c>
      <c r="AT16" s="142">
        <v>69687</v>
      </c>
      <c r="AU16" s="71">
        <v>20875</v>
      </c>
      <c r="AV16" s="65">
        <v>40771</v>
      </c>
      <c r="AW16" s="142">
        <v>61646</v>
      </c>
      <c r="AX16" s="74">
        <v>21178</v>
      </c>
      <c r="AY16" s="75">
        <v>40724</v>
      </c>
      <c r="AZ16" s="143">
        <v>61902</v>
      </c>
      <c r="BA16" s="74">
        <v>23773</v>
      </c>
      <c r="BB16" s="75">
        <v>45221</v>
      </c>
      <c r="BC16" s="143">
        <v>68994</v>
      </c>
      <c r="BD16" s="74">
        <v>25156</v>
      </c>
      <c r="BE16" s="75">
        <v>50119</v>
      </c>
      <c r="BF16" s="143">
        <v>75275</v>
      </c>
      <c r="BG16" s="76">
        <v>25429</v>
      </c>
      <c r="BH16" s="70">
        <v>56485</v>
      </c>
      <c r="BI16" s="143">
        <v>81914</v>
      </c>
      <c r="BJ16" s="76">
        <v>27099</v>
      </c>
      <c r="BK16" s="70">
        <v>69915</v>
      </c>
      <c r="BL16" s="143">
        <v>97014</v>
      </c>
      <c r="BM16" s="76">
        <v>33090</v>
      </c>
      <c r="BN16" s="70">
        <v>78889</v>
      </c>
      <c r="BO16" s="143">
        <v>111979</v>
      </c>
      <c r="BP16" s="76">
        <v>35941</v>
      </c>
      <c r="BQ16" s="70">
        <v>82537</v>
      </c>
      <c r="BR16" s="143">
        <v>118478</v>
      </c>
      <c r="BS16" s="76">
        <v>41350</v>
      </c>
      <c r="BT16" s="70">
        <v>75523</v>
      </c>
      <c r="BU16" s="144">
        <v>116873</v>
      </c>
      <c r="BV16" s="76">
        <v>44232</v>
      </c>
      <c r="BW16" s="70">
        <v>77025</v>
      </c>
      <c r="BX16" s="144">
        <v>121257</v>
      </c>
      <c r="BY16" s="76">
        <v>39373</v>
      </c>
      <c r="BZ16" s="70">
        <v>81348</v>
      </c>
      <c r="CA16" s="144">
        <f>+BZ16+BY16</f>
        <v>120721</v>
      </c>
      <c r="CB16" s="76"/>
      <c r="CC16" s="70"/>
      <c r="CD16" s="144"/>
    </row>
    <row r="17" spans="1:82" s="24" customFormat="1" ht="49.15" customHeight="1" x14ac:dyDescent="0.2">
      <c r="A17" s="64" t="s">
        <v>14</v>
      </c>
      <c r="B17" s="141">
        <v>13497</v>
      </c>
      <c r="C17" s="141">
        <v>15525</v>
      </c>
      <c r="D17" s="142">
        <v>29022</v>
      </c>
      <c r="E17" s="141">
        <v>16862.759999999998</v>
      </c>
      <c r="F17" s="141">
        <v>10335.240000000002</v>
      </c>
      <c r="G17" s="142">
        <v>27198</v>
      </c>
      <c r="H17" s="141">
        <v>17632</v>
      </c>
      <c r="I17" s="141">
        <v>11707</v>
      </c>
      <c r="J17" s="142">
        <v>29339</v>
      </c>
      <c r="K17" s="141">
        <v>15802.02</v>
      </c>
      <c r="L17" s="141">
        <v>13460.98</v>
      </c>
      <c r="M17" s="142">
        <v>29263</v>
      </c>
      <c r="N17" s="141">
        <v>15055.04</v>
      </c>
      <c r="O17" s="141">
        <v>19160.96</v>
      </c>
      <c r="P17" s="142">
        <v>34216</v>
      </c>
      <c r="Q17" s="141">
        <v>17276</v>
      </c>
      <c r="R17" s="141">
        <v>22143</v>
      </c>
      <c r="S17" s="142">
        <v>39419</v>
      </c>
      <c r="T17" s="141">
        <v>19524</v>
      </c>
      <c r="U17" s="141">
        <v>22595</v>
      </c>
      <c r="V17" s="142">
        <v>42119</v>
      </c>
      <c r="W17" s="65">
        <v>20616</v>
      </c>
      <c r="X17" s="65">
        <v>23558</v>
      </c>
      <c r="Y17" s="142">
        <v>44174</v>
      </c>
      <c r="Z17" s="65">
        <v>20451</v>
      </c>
      <c r="AA17" s="65">
        <v>27353</v>
      </c>
      <c r="AB17" s="142">
        <v>47804</v>
      </c>
      <c r="AC17" s="66">
        <v>21192</v>
      </c>
      <c r="AD17" s="65">
        <v>30711</v>
      </c>
      <c r="AE17" s="142">
        <v>51903</v>
      </c>
      <c r="AF17" s="65">
        <v>21433</v>
      </c>
      <c r="AG17" s="65">
        <v>29322</v>
      </c>
      <c r="AH17" s="142">
        <v>50755</v>
      </c>
      <c r="AI17" s="65">
        <v>21841</v>
      </c>
      <c r="AJ17" s="65">
        <v>30668</v>
      </c>
      <c r="AK17" s="142">
        <v>52509</v>
      </c>
      <c r="AL17" s="71">
        <v>26011</v>
      </c>
      <c r="AM17" s="65">
        <v>34816</v>
      </c>
      <c r="AN17" s="142">
        <v>60827</v>
      </c>
      <c r="AO17" s="72">
        <v>29172</v>
      </c>
      <c r="AP17" s="73">
        <v>38850</v>
      </c>
      <c r="AQ17" s="142">
        <v>68022</v>
      </c>
      <c r="AR17" s="71">
        <v>27569</v>
      </c>
      <c r="AS17" s="65">
        <v>41901</v>
      </c>
      <c r="AT17" s="142">
        <v>69470</v>
      </c>
      <c r="AU17" s="71">
        <v>20064</v>
      </c>
      <c r="AV17" s="65">
        <v>41069</v>
      </c>
      <c r="AW17" s="142">
        <v>61133</v>
      </c>
      <c r="AX17" s="74">
        <v>21303</v>
      </c>
      <c r="AY17" s="75">
        <v>41696</v>
      </c>
      <c r="AZ17" s="143">
        <v>62999</v>
      </c>
      <c r="BA17" s="74">
        <v>24078</v>
      </c>
      <c r="BB17" s="75">
        <v>45611</v>
      </c>
      <c r="BC17" s="143">
        <v>69689</v>
      </c>
      <c r="BD17" s="74">
        <v>25251</v>
      </c>
      <c r="BE17" s="75">
        <v>50478</v>
      </c>
      <c r="BF17" s="143">
        <v>75729</v>
      </c>
      <c r="BG17" s="70">
        <v>26480</v>
      </c>
      <c r="BH17" s="70">
        <v>56403</v>
      </c>
      <c r="BI17" s="143">
        <v>82883</v>
      </c>
      <c r="BJ17" s="70">
        <v>27677</v>
      </c>
      <c r="BK17" s="70">
        <v>70550</v>
      </c>
      <c r="BL17" s="143">
        <v>98227</v>
      </c>
      <c r="BM17" s="70">
        <v>33951</v>
      </c>
      <c r="BN17" s="70">
        <v>79153</v>
      </c>
      <c r="BO17" s="143">
        <v>113104</v>
      </c>
      <c r="BP17" s="70">
        <v>36311</v>
      </c>
      <c r="BQ17" s="70">
        <v>83039</v>
      </c>
      <c r="BR17" s="143">
        <v>119350</v>
      </c>
      <c r="BS17" s="70">
        <v>41425</v>
      </c>
      <c r="BT17" s="70">
        <v>75612</v>
      </c>
      <c r="BU17" s="144">
        <v>117037</v>
      </c>
      <c r="BV17" s="70">
        <v>43209</v>
      </c>
      <c r="BW17" s="70">
        <v>78180</v>
      </c>
      <c r="BX17" s="144">
        <v>121389</v>
      </c>
      <c r="BY17" s="70">
        <v>39166</v>
      </c>
      <c r="BZ17" s="70">
        <v>81748</v>
      </c>
      <c r="CA17" s="144">
        <f>+BZ17+BY17</f>
        <v>120914</v>
      </c>
      <c r="CB17" s="70"/>
      <c r="CC17" s="70"/>
      <c r="CD17" s="144"/>
    </row>
    <row r="18" spans="1:82" s="24" customFormat="1" ht="49.15" customHeight="1" x14ac:dyDescent="0.2">
      <c r="A18" s="64" t="s">
        <v>15</v>
      </c>
      <c r="B18" s="141">
        <v>13136</v>
      </c>
      <c r="C18" s="141">
        <v>14770</v>
      </c>
      <c r="D18" s="142">
        <v>27906</v>
      </c>
      <c r="E18" s="141">
        <v>16918.560000000001</v>
      </c>
      <c r="F18" s="141">
        <v>10369.439999999999</v>
      </c>
      <c r="G18" s="142">
        <v>27288</v>
      </c>
      <c r="H18" s="141">
        <v>15731</v>
      </c>
      <c r="I18" s="141">
        <v>12334</v>
      </c>
      <c r="J18" s="142">
        <v>28065</v>
      </c>
      <c r="K18" s="141">
        <v>16017.100000000002</v>
      </c>
      <c r="L18" s="141">
        <v>13104.899999999998</v>
      </c>
      <c r="M18" s="142">
        <v>29122</v>
      </c>
      <c r="N18" s="141">
        <v>15566.85</v>
      </c>
      <c r="O18" s="141">
        <v>19026.150000000001</v>
      </c>
      <c r="P18" s="142">
        <v>34593</v>
      </c>
      <c r="Q18" s="141">
        <v>17616</v>
      </c>
      <c r="R18" s="141">
        <v>21690</v>
      </c>
      <c r="S18" s="142">
        <v>39306</v>
      </c>
      <c r="T18" s="141">
        <v>19515</v>
      </c>
      <c r="U18" s="141">
        <v>22939</v>
      </c>
      <c r="V18" s="142">
        <v>42454</v>
      </c>
      <c r="W18" s="65">
        <v>20979</v>
      </c>
      <c r="X18" s="65">
        <v>23472</v>
      </c>
      <c r="Y18" s="142">
        <v>44451</v>
      </c>
      <c r="Z18" s="65">
        <v>20479</v>
      </c>
      <c r="AA18" s="65">
        <v>27135</v>
      </c>
      <c r="AB18" s="142">
        <v>47614</v>
      </c>
      <c r="AC18" s="66">
        <v>21259</v>
      </c>
      <c r="AD18" s="65">
        <v>30990</v>
      </c>
      <c r="AE18" s="142">
        <v>52249</v>
      </c>
      <c r="AF18" s="65">
        <v>21497</v>
      </c>
      <c r="AG18" s="65">
        <v>29131</v>
      </c>
      <c r="AH18" s="142">
        <v>50628</v>
      </c>
      <c r="AI18" s="65">
        <v>22448</v>
      </c>
      <c r="AJ18" s="65">
        <v>30737</v>
      </c>
      <c r="AK18" s="142">
        <v>53185</v>
      </c>
      <c r="AL18" s="71">
        <v>26573</v>
      </c>
      <c r="AM18" s="65">
        <v>35378</v>
      </c>
      <c r="AN18" s="142">
        <v>61951</v>
      </c>
      <c r="AO18" s="72">
        <v>29634</v>
      </c>
      <c r="AP18" s="73">
        <v>38911</v>
      </c>
      <c r="AQ18" s="142">
        <v>68545</v>
      </c>
      <c r="AR18" s="71">
        <v>28035</v>
      </c>
      <c r="AS18" s="65">
        <v>40855</v>
      </c>
      <c r="AT18" s="142">
        <v>68890</v>
      </c>
      <c r="AU18" s="71">
        <v>19976</v>
      </c>
      <c r="AV18" s="65">
        <v>41155</v>
      </c>
      <c r="AW18" s="142">
        <v>61131</v>
      </c>
      <c r="AX18" s="74">
        <v>21552</v>
      </c>
      <c r="AY18" s="75">
        <v>42096</v>
      </c>
      <c r="AZ18" s="143">
        <v>63648</v>
      </c>
      <c r="BA18" s="74">
        <v>23793</v>
      </c>
      <c r="BB18" s="75">
        <v>46640</v>
      </c>
      <c r="BC18" s="143">
        <v>70433</v>
      </c>
      <c r="BD18" s="74">
        <v>25619</v>
      </c>
      <c r="BE18" s="75">
        <v>50852</v>
      </c>
      <c r="BF18" s="143">
        <v>76471</v>
      </c>
      <c r="BG18" s="70">
        <v>25775</v>
      </c>
      <c r="BH18" s="70">
        <v>57892</v>
      </c>
      <c r="BI18" s="143">
        <v>83667</v>
      </c>
      <c r="BJ18" s="70">
        <v>27854</v>
      </c>
      <c r="BK18" s="70">
        <v>72125</v>
      </c>
      <c r="BL18" s="143">
        <v>99979</v>
      </c>
      <c r="BM18" s="70">
        <v>34631</v>
      </c>
      <c r="BN18" s="70">
        <v>79653</v>
      </c>
      <c r="BO18" s="143">
        <v>114284</v>
      </c>
      <c r="BP18" s="70">
        <v>36515</v>
      </c>
      <c r="BQ18" s="70">
        <v>83523</v>
      </c>
      <c r="BR18" s="143">
        <v>120038</v>
      </c>
      <c r="BS18" s="70">
        <v>40423</v>
      </c>
      <c r="BT18" s="70">
        <v>76026</v>
      </c>
      <c r="BU18" s="144">
        <v>116449</v>
      </c>
      <c r="BV18" s="70">
        <v>43739</v>
      </c>
      <c r="BW18" s="70">
        <v>77556</v>
      </c>
      <c r="BX18" s="144">
        <v>121295</v>
      </c>
      <c r="BY18" s="70">
        <v>38613</v>
      </c>
      <c r="BZ18" s="70">
        <v>82055</v>
      </c>
      <c r="CA18" s="144">
        <f>+BZ18+BY18</f>
        <v>120668</v>
      </c>
      <c r="CB18" s="70"/>
      <c r="CC18" s="70"/>
      <c r="CD18" s="144"/>
    </row>
    <row r="19" spans="1:82" s="24" customFormat="1" ht="49.15" customHeight="1" x14ac:dyDescent="0.2">
      <c r="A19" s="64" t="s">
        <v>16</v>
      </c>
      <c r="B19" s="141">
        <v>12484</v>
      </c>
      <c r="C19" s="141">
        <v>14698</v>
      </c>
      <c r="D19" s="142">
        <v>27182</v>
      </c>
      <c r="E19" s="141">
        <v>16102.869999999999</v>
      </c>
      <c r="F19" s="141">
        <v>11190.130000000001</v>
      </c>
      <c r="G19" s="142">
        <v>27293</v>
      </c>
      <c r="H19" s="141">
        <v>17280</v>
      </c>
      <c r="I19" s="141">
        <v>12080</v>
      </c>
      <c r="J19" s="142">
        <v>29360</v>
      </c>
      <c r="K19" s="141">
        <v>15660.44</v>
      </c>
      <c r="L19" s="141">
        <v>13887.56</v>
      </c>
      <c r="M19" s="142">
        <v>29548</v>
      </c>
      <c r="N19" s="141">
        <v>15862.029999999999</v>
      </c>
      <c r="O19" s="141">
        <v>17886.97</v>
      </c>
      <c r="P19" s="142">
        <v>33749</v>
      </c>
      <c r="Q19" s="141">
        <v>18143</v>
      </c>
      <c r="R19" s="141">
        <v>21431</v>
      </c>
      <c r="S19" s="142">
        <v>39574</v>
      </c>
      <c r="T19" s="141">
        <v>19105</v>
      </c>
      <c r="U19" s="141">
        <v>23596</v>
      </c>
      <c r="V19" s="142">
        <v>42701</v>
      </c>
      <c r="W19" s="65">
        <v>20929</v>
      </c>
      <c r="X19" s="65">
        <v>23858</v>
      </c>
      <c r="Y19" s="142">
        <v>44787</v>
      </c>
      <c r="Z19" s="65">
        <v>19043</v>
      </c>
      <c r="AA19" s="65">
        <v>27384</v>
      </c>
      <c r="AB19" s="142">
        <v>46427</v>
      </c>
      <c r="AC19" s="66">
        <v>20247</v>
      </c>
      <c r="AD19" s="65">
        <v>31244</v>
      </c>
      <c r="AE19" s="142">
        <v>51491</v>
      </c>
      <c r="AF19" s="65">
        <v>21314</v>
      </c>
      <c r="AG19" s="65">
        <v>28790</v>
      </c>
      <c r="AH19" s="142">
        <v>50104</v>
      </c>
      <c r="AI19" s="65">
        <v>22684</v>
      </c>
      <c r="AJ19" s="65">
        <v>30912</v>
      </c>
      <c r="AK19" s="142">
        <v>53596</v>
      </c>
      <c r="AL19" s="71">
        <v>26838</v>
      </c>
      <c r="AM19" s="65">
        <v>35703</v>
      </c>
      <c r="AN19" s="142">
        <v>62541</v>
      </c>
      <c r="AO19" s="72">
        <v>29827</v>
      </c>
      <c r="AP19" s="73">
        <v>39114</v>
      </c>
      <c r="AQ19" s="142">
        <v>68941</v>
      </c>
      <c r="AR19" s="71">
        <v>27700</v>
      </c>
      <c r="AS19" s="65">
        <v>40952</v>
      </c>
      <c r="AT19" s="142">
        <v>68652</v>
      </c>
      <c r="AU19" s="71">
        <v>19552</v>
      </c>
      <c r="AV19" s="65">
        <v>41552</v>
      </c>
      <c r="AW19" s="142">
        <v>61104</v>
      </c>
      <c r="AX19" s="74">
        <v>22185</v>
      </c>
      <c r="AY19" s="75">
        <v>41743</v>
      </c>
      <c r="AZ19" s="143">
        <v>63928</v>
      </c>
      <c r="BA19" s="74">
        <v>24260</v>
      </c>
      <c r="BB19" s="75">
        <v>46191</v>
      </c>
      <c r="BC19" s="143">
        <v>70451</v>
      </c>
      <c r="BD19" s="74">
        <v>25986</v>
      </c>
      <c r="BE19" s="75">
        <v>50678</v>
      </c>
      <c r="BF19" s="143">
        <v>76664</v>
      </c>
      <c r="BG19" s="70">
        <v>26287</v>
      </c>
      <c r="BH19" s="70">
        <v>58208</v>
      </c>
      <c r="BI19" s="143">
        <v>84495</v>
      </c>
      <c r="BJ19" s="70">
        <v>28088</v>
      </c>
      <c r="BK19" s="70">
        <v>72640</v>
      </c>
      <c r="BL19" s="143">
        <v>100728</v>
      </c>
      <c r="BM19" s="70">
        <v>35311</v>
      </c>
      <c r="BN19" s="70">
        <v>79386</v>
      </c>
      <c r="BO19" s="143">
        <v>114697</v>
      </c>
      <c r="BP19" s="70">
        <v>36962</v>
      </c>
      <c r="BQ19" s="70">
        <v>83348</v>
      </c>
      <c r="BR19" s="143">
        <v>120310</v>
      </c>
      <c r="BS19" s="70">
        <v>39150</v>
      </c>
      <c r="BT19" s="70">
        <v>76484</v>
      </c>
      <c r="BU19" s="144">
        <v>115634</v>
      </c>
      <c r="BV19" s="70">
        <v>43510</v>
      </c>
      <c r="BW19" s="70">
        <v>77786</v>
      </c>
      <c r="BX19" s="144">
        <v>121296</v>
      </c>
      <c r="BY19" s="70">
        <v>38422</v>
      </c>
      <c r="BZ19" s="70">
        <v>81751</v>
      </c>
      <c r="CA19" s="144">
        <f>+BZ19+BY19</f>
        <v>120173</v>
      </c>
      <c r="CB19" s="70"/>
      <c r="CC19" s="70"/>
      <c r="CD19" s="144"/>
    </row>
    <row r="20" spans="1:82" s="24" customFormat="1" ht="49.15" customHeight="1" thickBot="1" x14ac:dyDescent="0.25">
      <c r="A20" s="77" t="s">
        <v>17</v>
      </c>
      <c r="B20" s="145">
        <v>11995</v>
      </c>
      <c r="C20" s="145">
        <v>14455</v>
      </c>
      <c r="D20" s="146">
        <v>26450</v>
      </c>
      <c r="E20" s="145">
        <v>15622</v>
      </c>
      <c r="F20" s="145">
        <v>11694</v>
      </c>
      <c r="G20" s="146">
        <v>27316</v>
      </c>
      <c r="H20" s="145">
        <v>17108</v>
      </c>
      <c r="I20" s="145">
        <v>12006</v>
      </c>
      <c r="J20" s="146">
        <v>29114</v>
      </c>
      <c r="K20" s="145">
        <v>15860</v>
      </c>
      <c r="L20" s="145">
        <v>13483</v>
      </c>
      <c r="M20" s="146">
        <v>29343</v>
      </c>
      <c r="N20" s="145">
        <v>16252</v>
      </c>
      <c r="O20" s="145">
        <v>17006</v>
      </c>
      <c r="P20" s="146">
        <v>33258</v>
      </c>
      <c r="Q20" s="145">
        <v>18054</v>
      </c>
      <c r="R20" s="145">
        <v>21622</v>
      </c>
      <c r="S20" s="146">
        <v>39676</v>
      </c>
      <c r="T20" s="145">
        <v>19396</v>
      </c>
      <c r="U20" s="145">
        <v>22632</v>
      </c>
      <c r="V20" s="146">
        <v>42028</v>
      </c>
      <c r="W20" s="78">
        <v>19893</v>
      </c>
      <c r="X20" s="78">
        <v>24505</v>
      </c>
      <c r="Y20" s="146">
        <v>44398</v>
      </c>
      <c r="Z20" s="78">
        <v>17417</v>
      </c>
      <c r="AA20" s="78">
        <v>27647</v>
      </c>
      <c r="AB20" s="146">
        <v>45064</v>
      </c>
      <c r="AC20" s="79">
        <v>20308</v>
      </c>
      <c r="AD20" s="78">
        <v>31210</v>
      </c>
      <c r="AE20" s="146">
        <v>51518</v>
      </c>
      <c r="AF20" s="78">
        <v>21085</v>
      </c>
      <c r="AG20" s="78">
        <v>28217</v>
      </c>
      <c r="AH20" s="146">
        <v>49302</v>
      </c>
      <c r="AI20" s="78">
        <v>22007</v>
      </c>
      <c r="AJ20" s="78">
        <v>30929</v>
      </c>
      <c r="AK20" s="146">
        <v>52936</v>
      </c>
      <c r="AL20" s="78">
        <v>26397</v>
      </c>
      <c r="AM20" s="78">
        <v>35880</v>
      </c>
      <c r="AN20" s="146">
        <v>62277</v>
      </c>
      <c r="AO20" s="80">
        <v>28811</v>
      </c>
      <c r="AP20" s="81">
        <v>39209</v>
      </c>
      <c r="AQ20" s="146">
        <v>68020</v>
      </c>
      <c r="AR20" s="82">
        <v>25749</v>
      </c>
      <c r="AS20" s="78">
        <v>41080</v>
      </c>
      <c r="AT20" s="146">
        <v>66829</v>
      </c>
      <c r="AU20" s="82">
        <v>19353</v>
      </c>
      <c r="AV20" s="78">
        <v>40668</v>
      </c>
      <c r="AW20" s="146">
        <v>60021</v>
      </c>
      <c r="AX20" s="83">
        <v>22183</v>
      </c>
      <c r="AY20" s="84">
        <v>41420</v>
      </c>
      <c r="AZ20" s="147">
        <v>63603</v>
      </c>
      <c r="BA20" s="83">
        <v>24055</v>
      </c>
      <c r="BB20" s="84">
        <v>45924</v>
      </c>
      <c r="BC20" s="147">
        <v>69979</v>
      </c>
      <c r="BD20" s="83">
        <v>24569</v>
      </c>
      <c r="BE20" s="84">
        <v>51423</v>
      </c>
      <c r="BF20" s="147">
        <v>75992</v>
      </c>
      <c r="BG20" s="148">
        <v>25916</v>
      </c>
      <c r="BH20" s="148">
        <v>58528</v>
      </c>
      <c r="BI20" s="147">
        <v>84444</v>
      </c>
      <c r="BJ20" s="85">
        <v>27320</v>
      </c>
      <c r="BK20" s="148">
        <v>73131</v>
      </c>
      <c r="BL20" s="147">
        <v>100451</v>
      </c>
      <c r="BM20" s="85">
        <v>34571</v>
      </c>
      <c r="BN20" s="148">
        <v>79313</v>
      </c>
      <c r="BO20" s="147">
        <v>113884</v>
      </c>
      <c r="BP20" s="85">
        <v>37052</v>
      </c>
      <c r="BQ20" s="148">
        <v>82980</v>
      </c>
      <c r="BR20" s="147">
        <v>120032</v>
      </c>
      <c r="BS20" s="85">
        <v>38097</v>
      </c>
      <c r="BT20" s="148">
        <v>75526</v>
      </c>
      <c r="BU20" s="149">
        <v>113623</v>
      </c>
      <c r="BV20" s="70">
        <v>42753</v>
      </c>
      <c r="BW20" s="148">
        <v>77691</v>
      </c>
      <c r="BX20" s="149">
        <v>120444</v>
      </c>
      <c r="BY20" s="70">
        <v>37839</v>
      </c>
      <c r="BZ20" s="148">
        <v>80693</v>
      </c>
      <c r="CA20" s="149">
        <f>+BZ20+BY20</f>
        <v>118532</v>
      </c>
      <c r="CB20" s="70"/>
      <c r="CC20" s="148"/>
      <c r="CD20" s="149"/>
    </row>
    <row r="21" spans="1:82" s="86" customFormat="1" ht="49.15" customHeight="1" thickBot="1" x14ac:dyDescent="0.25">
      <c r="A21" s="38" t="s">
        <v>18</v>
      </c>
      <c r="B21" s="150">
        <v>14113.333333333334</v>
      </c>
      <c r="C21" s="150">
        <v>15241.416666666666</v>
      </c>
      <c r="D21" s="150">
        <v>29354.75</v>
      </c>
      <c r="E21" s="150">
        <v>15622.664666666666</v>
      </c>
      <c r="F21" s="150">
        <v>11393.002000000002</v>
      </c>
      <c r="G21" s="150">
        <v>27015.666666666668</v>
      </c>
      <c r="H21" s="150">
        <v>15975</v>
      </c>
      <c r="I21" s="150">
        <v>12284.916666666666</v>
      </c>
      <c r="J21" s="150">
        <v>28259.916666666668</v>
      </c>
      <c r="K21" s="150">
        <v>15880.217416666666</v>
      </c>
      <c r="L21" s="150">
        <v>13458.19925</v>
      </c>
      <c r="M21" s="150">
        <v>29338.416666666668</v>
      </c>
      <c r="N21" s="150">
        <v>15492.569583333336</v>
      </c>
      <c r="O21" s="150">
        <v>16467.763749999998</v>
      </c>
      <c r="P21" s="150">
        <v>31960.333333333332</v>
      </c>
      <c r="Q21" s="150">
        <v>17817.083333333332</v>
      </c>
      <c r="R21" s="150">
        <v>20246.166666666668</v>
      </c>
      <c r="S21" s="150">
        <v>38063.25</v>
      </c>
      <c r="T21" s="150">
        <v>19227.25</v>
      </c>
      <c r="U21" s="150">
        <v>22177.083333333332</v>
      </c>
      <c r="V21" s="150">
        <v>41404.333333333336</v>
      </c>
      <c r="W21" s="150">
        <v>20014.416666666668</v>
      </c>
      <c r="X21" s="150">
        <v>23244.916666666668</v>
      </c>
      <c r="Y21" s="150">
        <v>43259.333333333336</v>
      </c>
      <c r="Z21" s="150">
        <v>19731.166666666668</v>
      </c>
      <c r="AA21" s="150">
        <v>26590.916666666668</v>
      </c>
      <c r="AB21" s="150">
        <v>46322.083333333336</v>
      </c>
      <c r="AC21" s="150">
        <v>20325.916666666668</v>
      </c>
      <c r="AD21" s="150">
        <v>29490.5</v>
      </c>
      <c r="AE21" s="150">
        <v>49816.416666666664</v>
      </c>
      <c r="AF21" s="150">
        <v>21420.25</v>
      </c>
      <c r="AG21" s="150">
        <v>30760.5</v>
      </c>
      <c r="AH21" s="150">
        <v>52180.75</v>
      </c>
      <c r="AI21" s="150">
        <v>21198.666666666668</v>
      </c>
      <c r="AJ21" s="150">
        <v>30076.916666666668</v>
      </c>
      <c r="AK21" s="150">
        <v>51275.583333333336</v>
      </c>
      <c r="AL21" s="150">
        <v>25270.916666666668</v>
      </c>
      <c r="AM21" s="153">
        <v>33622.75</v>
      </c>
      <c r="AN21" s="153">
        <v>58893.666666666664</v>
      </c>
      <c r="AO21" s="153">
        <v>28751</v>
      </c>
      <c r="AP21" s="153">
        <v>37723.083333333336</v>
      </c>
      <c r="AQ21" s="153">
        <v>66474.083333333328</v>
      </c>
      <c r="AR21" s="153">
        <v>28610.666666666668</v>
      </c>
      <c r="AS21" s="153">
        <v>40754.25</v>
      </c>
      <c r="AT21" s="153">
        <v>69364.916666666672</v>
      </c>
      <c r="AU21" s="153">
        <v>21991.75</v>
      </c>
      <c r="AV21" s="153">
        <v>40914.416666666664</v>
      </c>
      <c r="AW21" s="153">
        <v>62906.166666666664</v>
      </c>
      <c r="AX21" s="153">
        <v>20279.5</v>
      </c>
      <c r="AY21" s="150">
        <v>41263.333333333336</v>
      </c>
      <c r="AZ21" s="150">
        <v>61542.833333333336</v>
      </c>
      <c r="BA21" s="150">
        <v>23331.083333333332</v>
      </c>
      <c r="BB21" s="150">
        <v>44480.75</v>
      </c>
      <c r="BC21" s="150">
        <v>67811.833333333328</v>
      </c>
      <c r="BD21" s="150">
        <v>25453.833333333332</v>
      </c>
      <c r="BE21" s="150">
        <v>48823.166666666664</v>
      </c>
      <c r="BF21" s="150">
        <v>74277</v>
      </c>
      <c r="BG21" s="150">
        <v>25658.333333333332</v>
      </c>
      <c r="BH21" s="150">
        <v>55437.083333333336</v>
      </c>
      <c r="BI21" s="150">
        <v>81095.416666666672</v>
      </c>
      <c r="BJ21" s="150">
        <v>27226.416666666668</v>
      </c>
      <c r="BK21" s="150">
        <v>67040.166666666672</v>
      </c>
      <c r="BL21" s="150">
        <v>94266.583333333328</v>
      </c>
      <c r="BM21" s="150">
        <v>32250.083333333332</v>
      </c>
      <c r="BN21" s="150">
        <v>77572</v>
      </c>
      <c r="BO21" s="150">
        <v>109822.08333333333</v>
      </c>
      <c r="BP21" s="150">
        <v>36194.416666666664</v>
      </c>
      <c r="BQ21" s="150">
        <v>81792.083333333328</v>
      </c>
      <c r="BR21" s="150">
        <v>117986.5</v>
      </c>
      <c r="BS21" s="150">
        <v>39755</v>
      </c>
      <c r="BT21" s="153">
        <v>77634.083333333328</v>
      </c>
      <c r="BU21" s="153">
        <v>117389.08333333333</v>
      </c>
      <c r="BV21" s="150">
        <v>43545.833333333336</v>
      </c>
      <c r="BW21" s="150">
        <v>76494.25</v>
      </c>
      <c r="BX21" s="150">
        <v>120040.08333333334</v>
      </c>
      <c r="BY21" s="128">
        <f>AVERAGE(BY9:BY20)</f>
        <v>41229.083333333336</v>
      </c>
      <c r="BZ21" s="128">
        <f>AVERAGE(BZ9:BZ20)</f>
        <v>79684.916666666672</v>
      </c>
      <c r="CA21" s="128">
        <f>AVERAGE(CA9:CA20)</f>
        <v>120914</v>
      </c>
      <c r="CB21" s="128">
        <f>AVERAGE(CB9:CB20)</f>
        <v>38356</v>
      </c>
      <c r="CC21" s="128">
        <f>AVERAGE(CC9:CC20)</f>
        <v>80569</v>
      </c>
      <c r="CD21" s="128">
        <f>+CD9</f>
        <v>118925</v>
      </c>
    </row>
    <row r="22" spans="1:82" x14ac:dyDescent="0.2">
      <c r="A22" s="187" t="s">
        <v>25</v>
      </c>
      <c r="B22" s="188"/>
      <c r="C22" s="188"/>
      <c r="D22" s="188"/>
      <c r="E22" s="188"/>
      <c r="F22" s="188"/>
      <c r="G22" s="188"/>
      <c r="H22" s="188"/>
      <c r="I22" s="188"/>
      <c r="J22" s="188"/>
      <c r="K22" s="188"/>
      <c r="L22" s="188"/>
      <c r="M22" s="188"/>
      <c r="N22" s="188"/>
      <c r="O22" s="188"/>
      <c r="P22" s="188"/>
      <c r="Q22" s="188"/>
      <c r="R22" s="188"/>
      <c r="S22" s="188"/>
      <c r="T22" s="188"/>
      <c r="U22" s="188"/>
      <c r="V22" s="188"/>
      <c r="W22" s="188"/>
      <c r="X22" s="188"/>
      <c r="Y22" s="87"/>
      <c r="Z22" s="87"/>
      <c r="AA22" s="87"/>
      <c r="AB22" s="87"/>
      <c r="AC22" s="87"/>
      <c r="AD22" s="87"/>
      <c r="AE22" s="87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7"/>
      <c r="AY22" s="152"/>
      <c r="AZ22" s="152"/>
      <c r="BA22" s="152"/>
      <c r="BB22" s="152"/>
      <c r="BC22" s="152"/>
      <c r="BD22" s="152"/>
      <c r="BE22" s="152"/>
      <c r="BF22" s="152"/>
      <c r="BG22" s="152"/>
      <c r="BH22" s="152"/>
      <c r="BI22" s="152"/>
      <c r="BJ22" s="152"/>
      <c r="BK22" s="152"/>
      <c r="BL22" s="152"/>
      <c r="BM22" s="152"/>
      <c r="BN22" s="152"/>
      <c r="BO22" s="152"/>
      <c r="BP22" s="152"/>
      <c r="BQ22" s="152"/>
      <c r="BR22" s="152"/>
      <c r="BS22" s="152"/>
      <c r="BT22" s="87"/>
      <c r="BU22" s="87"/>
    </row>
    <row r="23" spans="1:82" x14ac:dyDescent="0.2">
      <c r="A23" s="187" t="s">
        <v>21</v>
      </c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7"/>
      <c r="AW23" s="87"/>
      <c r="AX23" s="87"/>
      <c r="AY23" s="87"/>
      <c r="AZ23" s="87"/>
      <c r="BA23" s="87"/>
      <c r="BB23" s="87"/>
      <c r="BC23" s="87"/>
      <c r="BD23" s="87"/>
      <c r="BE23" s="87"/>
      <c r="BF23" s="87"/>
      <c r="BG23" s="87"/>
      <c r="BH23" s="87"/>
      <c r="BI23" s="87"/>
      <c r="BJ23" s="87"/>
      <c r="BK23" s="87"/>
      <c r="BL23" s="87"/>
      <c r="BM23" s="87"/>
      <c r="BN23" s="87"/>
      <c r="BO23" s="87"/>
      <c r="BP23" s="87"/>
      <c r="BQ23" s="87"/>
      <c r="BR23" s="87"/>
      <c r="BS23" s="87"/>
      <c r="BT23" s="87"/>
      <c r="BU23" s="87"/>
    </row>
    <row r="24" spans="1:82" x14ac:dyDescent="0.2">
      <c r="A24" s="151" t="s">
        <v>26</v>
      </c>
      <c r="B24" s="151"/>
      <c r="C24" s="151"/>
      <c r="D24" s="151"/>
      <c r="E24" s="151"/>
      <c r="F24" s="151"/>
      <c r="G24" s="151"/>
      <c r="H24" s="151"/>
      <c r="I24" s="151"/>
      <c r="J24" s="151"/>
      <c r="K24" s="151"/>
      <c r="L24" s="151"/>
      <c r="M24" s="151"/>
      <c r="N24" s="151"/>
      <c r="O24" s="151"/>
      <c r="P24" s="151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7"/>
      <c r="BP24" s="87"/>
      <c r="BQ24" s="87"/>
      <c r="BR24" s="87"/>
      <c r="BS24" s="87"/>
      <c r="BT24" s="87"/>
      <c r="BU24" s="87"/>
    </row>
    <row r="25" spans="1:82" x14ac:dyDescent="0.2"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  <c r="BM25" s="87"/>
      <c r="BN25" s="87"/>
      <c r="BO25" s="87"/>
      <c r="BP25" s="87"/>
      <c r="BQ25" s="87"/>
      <c r="BR25" s="87"/>
      <c r="BS25" s="87"/>
      <c r="BT25" s="87"/>
      <c r="BU25" s="87"/>
    </row>
    <row r="26" spans="1:82" x14ac:dyDescent="0.2">
      <c r="BT26" s="87"/>
      <c r="BU26" s="87"/>
    </row>
  </sheetData>
  <mergeCells count="31">
    <mergeCell ref="AO7:AQ7"/>
    <mergeCell ref="BY7:CA7"/>
    <mergeCell ref="A5:W5"/>
    <mergeCell ref="A6:W6"/>
    <mergeCell ref="B7:D7"/>
    <mergeCell ref="E7:G7"/>
    <mergeCell ref="H7:J7"/>
    <mergeCell ref="K7:M7"/>
    <mergeCell ref="N7:P7"/>
    <mergeCell ref="Q7:S7"/>
    <mergeCell ref="T7:V7"/>
    <mergeCell ref="W7:Y7"/>
    <mergeCell ref="BV7:BX7"/>
    <mergeCell ref="BD7:BF7"/>
    <mergeCell ref="BG7:BI7"/>
    <mergeCell ref="CB7:CD7"/>
    <mergeCell ref="A23:W23"/>
    <mergeCell ref="BJ7:BL7"/>
    <mergeCell ref="BM7:BO7"/>
    <mergeCell ref="BP7:BR7"/>
    <mergeCell ref="BS7:BU7"/>
    <mergeCell ref="A22:X22"/>
    <mergeCell ref="AR7:AT7"/>
    <mergeCell ref="AU7:AW7"/>
    <mergeCell ref="AX7:AZ7"/>
    <mergeCell ref="BA7:BC7"/>
    <mergeCell ref="Z7:AB7"/>
    <mergeCell ref="AC7:AE7"/>
    <mergeCell ref="AF7:AH7"/>
    <mergeCell ref="AI7:AK7"/>
    <mergeCell ref="AL7:AN7"/>
  </mergeCells>
  <printOptions horizontalCentered="1" verticalCentered="1"/>
  <pageMargins left="0.39370078740157483" right="0.39370078740157483" top="0.39370078740157483" bottom="0.39370078740157483" header="0" footer="0.39370078740157483"/>
  <pageSetup paperSize="5" scale="19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29"/>
  <sheetViews>
    <sheetView showGridLines="0" tabSelected="1" zoomScale="60" zoomScaleNormal="60" zoomScaleSheetLayoutView="70" workbookViewId="0">
      <pane xSplit="1" topLeftCell="BM1" activePane="topRight" state="frozen"/>
      <selection activeCell="G20" sqref="G20"/>
      <selection pane="topRight"/>
    </sheetView>
  </sheetViews>
  <sheetFormatPr baseColWidth="10" defaultRowHeight="12.75" x14ac:dyDescent="0.2"/>
  <cols>
    <col min="1" max="1" width="24" customWidth="1"/>
    <col min="2" max="2" width="13.7109375" customWidth="1"/>
    <col min="3" max="3" width="11.7109375" customWidth="1"/>
    <col min="4" max="4" width="17.7109375" customWidth="1"/>
    <col min="5" max="16" width="10.42578125" customWidth="1"/>
    <col min="17" max="18" width="10.85546875" customWidth="1"/>
    <col min="19" max="20" width="12.42578125" customWidth="1"/>
    <col min="21" max="21" width="10.85546875" customWidth="1"/>
    <col min="22" max="22" width="12.42578125" customWidth="1"/>
    <col min="23" max="23" width="11.85546875" customWidth="1"/>
    <col min="24" max="24" width="10.85546875" customWidth="1"/>
    <col min="25" max="25" width="13" customWidth="1"/>
    <col min="26" max="26" width="12.42578125" customWidth="1"/>
    <col min="27" max="27" width="10.85546875" customWidth="1"/>
    <col min="28" max="28" width="13" customWidth="1"/>
    <col min="29" max="29" width="11.85546875" customWidth="1"/>
    <col min="30" max="30" width="10.85546875" customWidth="1"/>
    <col min="31" max="31" width="13.7109375" customWidth="1"/>
    <col min="32" max="34" width="10.85546875" customWidth="1"/>
    <col min="35" max="35" width="12.7109375" customWidth="1"/>
    <col min="36" max="36" width="10.85546875" customWidth="1"/>
    <col min="37" max="37" width="13.140625" customWidth="1"/>
    <col min="38" max="38" width="11.85546875" customWidth="1"/>
    <col min="39" max="39" width="14" customWidth="1"/>
    <col min="40" max="40" width="12.5703125" customWidth="1"/>
    <col min="41" max="41" width="11.85546875" customWidth="1"/>
    <col min="42" max="42" width="14" customWidth="1"/>
    <col min="43" max="43" width="12.5703125" customWidth="1"/>
    <col min="44" max="44" width="11.85546875" customWidth="1"/>
    <col min="45" max="45" width="14" customWidth="1"/>
    <col min="46" max="46" width="12.5703125" customWidth="1"/>
    <col min="47" max="47" width="11.85546875" customWidth="1"/>
    <col min="48" max="48" width="14" customWidth="1"/>
    <col min="49" max="49" width="12.5703125" customWidth="1"/>
    <col min="67" max="67" width="15" customWidth="1"/>
    <col min="68" max="68" width="13" customWidth="1"/>
    <col min="69" max="69" width="13.28515625" customWidth="1"/>
    <col min="70" max="70" width="13.7109375" customWidth="1"/>
    <col min="71" max="71" width="12.85546875" customWidth="1"/>
    <col min="72" max="72" width="13.85546875" customWidth="1"/>
    <col min="73" max="73" width="15.28515625" customWidth="1"/>
    <col min="74" max="74" width="12.85546875" customWidth="1"/>
    <col min="75" max="75" width="13.85546875" customWidth="1"/>
    <col min="76" max="76" width="15.28515625" customWidth="1"/>
    <col min="77" max="77" width="12.85546875" customWidth="1"/>
    <col min="78" max="78" width="13.85546875" customWidth="1"/>
    <col min="79" max="79" width="15.28515625" customWidth="1"/>
    <col min="80" max="80" width="14.7109375" bestFit="1" customWidth="1"/>
    <col min="81" max="81" width="14" bestFit="1" customWidth="1"/>
    <col min="82" max="82" width="14.140625" bestFit="1" customWidth="1"/>
  </cols>
  <sheetData>
    <row r="1" spans="1:82" ht="23.25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</row>
    <row r="2" spans="1:82" ht="23.25" x14ac:dyDescent="0.35">
      <c r="A2" s="1"/>
      <c r="B2" s="1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</row>
    <row r="3" spans="1:82" ht="23.25" x14ac:dyDescent="0.35">
      <c r="A3" s="1"/>
      <c r="B3" s="1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</row>
    <row r="4" spans="1:82" ht="23.25" x14ac:dyDescent="0.35">
      <c r="A4" s="1"/>
      <c r="B4" s="1"/>
      <c r="C4" s="6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</row>
    <row r="5" spans="1:82" ht="23.25" x14ac:dyDescent="0.25">
      <c r="A5" s="182" t="s">
        <v>29</v>
      </c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2"/>
      <c r="AU5" s="7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</row>
    <row r="6" spans="1:82" ht="24" customHeight="1" thickBot="1" x14ac:dyDescent="0.25">
      <c r="A6" s="183" t="str">
        <f>+'1. HACINAMIENTO 1991 - 2017'!A6:N6</f>
        <v xml:space="preserve"> Periodo: Enero 1991 - Diciembre 2016</v>
      </c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  <c r="P6" s="183"/>
      <c r="Q6" s="183"/>
      <c r="R6" s="183"/>
      <c r="S6" s="183"/>
      <c r="T6" s="183"/>
      <c r="U6" s="183"/>
      <c r="V6" s="183"/>
      <c r="W6" s="183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3"/>
    </row>
    <row r="7" spans="1:82" s="90" customFormat="1" ht="30.6" customHeight="1" x14ac:dyDescent="0.3">
      <c r="A7" s="89" t="s">
        <v>1</v>
      </c>
      <c r="B7" s="191">
        <v>1991</v>
      </c>
      <c r="C7" s="191"/>
      <c r="D7" s="191"/>
      <c r="E7" s="191">
        <v>1992</v>
      </c>
      <c r="F7" s="191"/>
      <c r="G7" s="191"/>
      <c r="H7" s="191">
        <v>1993</v>
      </c>
      <c r="I7" s="191"/>
      <c r="J7" s="191"/>
      <c r="K7" s="191">
        <v>1994</v>
      </c>
      <c r="L7" s="191"/>
      <c r="M7" s="191"/>
      <c r="N7" s="191">
        <v>1995</v>
      </c>
      <c r="O7" s="191"/>
      <c r="P7" s="191"/>
      <c r="Q7" s="191">
        <v>1996</v>
      </c>
      <c r="R7" s="191"/>
      <c r="S7" s="191"/>
      <c r="T7" s="191">
        <v>1997</v>
      </c>
      <c r="U7" s="191"/>
      <c r="V7" s="191"/>
      <c r="W7" s="192">
        <v>1998</v>
      </c>
      <c r="X7" s="192"/>
      <c r="Y7" s="192"/>
      <c r="Z7" s="192">
        <v>1999</v>
      </c>
      <c r="AA7" s="192"/>
      <c r="AB7" s="192"/>
      <c r="AC7" s="191">
        <v>2000</v>
      </c>
      <c r="AD7" s="191"/>
      <c r="AE7" s="191"/>
      <c r="AF7" s="191">
        <v>2001</v>
      </c>
      <c r="AG7" s="191"/>
      <c r="AH7" s="191"/>
      <c r="AI7" s="191">
        <v>2002</v>
      </c>
      <c r="AJ7" s="191"/>
      <c r="AK7" s="191"/>
      <c r="AL7" s="191">
        <v>2003</v>
      </c>
      <c r="AM7" s="191"/>
      <c r="AN7" s="191"/>
      <c r="AO7" s="191">
        <v>2004</v>
      </c>
      <c r="AP7" s="191"/>
      <c r="AQ7" s="191"/>
      <c r="AR7" s="191">
        <v>2005</v>
      </c>
      <c r="AS7" s="191"/>
      <c r="AT7" s="191"/>
      <c r="AU7" s="191">
        <v>2006</v>
      </c>
      <c r="AV7" s="191"/>
      <c r="AW7" s="191"/>
      <c r="AX7" s="185">
        <v>2007</v>
      </c>
      <c r="AY7" s="185"/>
      <c r="AZ7" s="185"/>
      <c r="BA7" s="185">
        <v>2008</v>
      </c>
      <c r="BB7" s="185"/>
      <c r="BC7" s="185"/>
      <c r="BD7" s="185">
        <v>2009</v>
      </c>
      <c r="BE7" s="185"/>
      <c r="BF7" s="185"/>
      <c r="BG7" s="185">
        <v>2010</v>
      </c>
      <c r="BH7" s="185"/>
      <c r="BI7" s="185"/>
      <c r="BJ7" s="185">
        <v>2011</v>
      </c>
      <c r="BK7" s="185"/>
      <c r="BL7" s="185"/>
      <c r="BM7" s="185">
        <v>2012</v>
      </c>
      <c r="BN7" s="185"/>
      <c r="BO7" s="185"/>
      <c r="BP7" s="185">
        <v>2013</v>
      </c>
      <c r="BQ7" s="185"/>
      <c r="BR7" s="185"/>
      <c r="BS7" s="185">
        <v>2014</v>
      </c>
      <c r="BT7" s="185"/>
      <c r="BU7" s="185"/>
      <c r="BV7" s="185">
        <v>2015</v>
      </c>
      <c r="BW7" s="185"/>
      <c r="BX7" s="190"/>
      <c r="BY7" s="185">
        <v>2016</v>
      </c>
      <c r="BZ7" s="185"/>
      <c r="CA7" s="185"/>
      <c r="CB7" s="184">
        <v>2017</v>
      </c>
      <c r="CC7" s="185"/>
      <c r="CD7" s="186"/>
    </row>
    <row r="8" spans="1:82" s="56" customFormat="1" ht="30.6" customHeight="1" thickBot="1" x14ac:dyDescent="0.3">
      <c r="A8" s="53" t="s">
        <v>3</v>
      </c>
      <c r="B8" s="91" t="s">
        <v>27</v>
      </c>
      <c r="C8" s="91" t="s">
        <v>28</v>
      </c>
      <c r="D8" s="91" t="s">
        <v>5</v>
      </c>
      <c r="E8" s="91" t="s">
        <v>27</v>
      </c>
      <c r="F8" s="91" t="s">
        <v>28</v>
      </c>
      <c r="G8" s="91" t="s">
        <v>5</v>
      </c>
      <c r="H8" s="91" t="s">
        <v>27</v>
      </c>
      <c r="I8" s="91" t="s">
        <v>28</v>
      </c>
      <c r="J8" s="91" t="s">
        <v>5</v>
      </c>
      <c r="K8" s="91" t="s">
        <v>27</v>
      </c>
      <c r="L8" s="91" t="s">
        <v>28</v>
      </c>
      <c r="M8" s="91" t="s">
        <v>5</v>
      </c>
      <c r="N8" s="91" t="s">
        <v>27</v>
      </c>
      <c r="O8" s="91" t="s">
        <v>28</v>
      </c>
      <c r="P8" s="91" t="s">
        <v>5</v>
      </c>
      <c r="Q8" s="91" t="s">
        <v>27</v>
      </c>
      <c r="R8" s="91" t="s">
        <v>28</v>
      </c>
      <c r="S8" s="91" t="s">
        <v>5</v>
      </c>
      <c r="T8" s="91" t="s">
        <v>27</v>
      </c>
      <c r="U8" s="91" t="s">
        <v>28</v>
      </c>
      <c r="V8" s="91" t="s">
        <v>5</v>
      </c>
      <c r="W8" s="91" t="s">
        <v>27</v>
      </c>
      <c r="X8" s="91" t="s">
        <v>28</v>
      </c>
      <c r="Y8" s="91" t="s">
        <v>5</v>
      </c>
      <c r="Z8" s="91" t="s">
        <v>27</v>
      </c>
      <c r="AA8" s="91" t="s">
        <v>28</v>
      </c>
      <c r="AB8" s="91" t="s">
        <v>5</v>
      </c>
      <c r="AC8" s="91" t="s">
        <v>27</v>
      </c>
      <c r="AD8" s="91" t="s">
        <v>28</v>
      </c>
      <c r="AE8" s="91" t="s">
        <v>5</v>
      </c>
      <c r="AF8" s="91" t="s">
        <v>27</v>
      </c>
      <c r="AG8" s="91" t="s">
        <v>28</v>
      </c>
      <c r="AH8" s="91" t="s">
        <v>5</v>
      </c>
      <c r="AI8" s="91" t="s">
        <v>27</v>
      </c>
      <c r="AJ8" s="91" t="s">
        <v>28</v>
      </c>
      <c r="AK8" s="91" t="s">
        <v>5</v>
      </c>
      <c r="AL8" s="91" t="s">
        <v>27</v>
      </c>
      <c r="AM8" s="91" t="s">
        <v>28</v>
      </c>
      <c r="AN8" s="91" t="s">
        <v>5</v>
      </c>
      <c r="AO8" s="91" t="s">
        <v>27</v>
      </c>
      <c r="AP8" s="91" t="s">
        <v>28</v>
      </c>
      <c r="AQ8" s="91" t="s">
        <v>5</v>
      </c>
      <c r="AR8" s="91" t="s">
        <v>27</v>
      </c>
      <c r="AS8" s="91" t="s">
        <v>28</v>
      </c>
      <c r="AT8" s="91" t="s">
        <v>5</v>
      </c>
      <c r="AU8" s="91" t="s">
        <v>27</v>
      </c>
      <c r="AV8" s="91" t="s">
        <v>28</v>
      </c>
      <c r="AW8" s="91" t="s">
        <v>5</v>
      </c>
      <c r="AX8" s="91" t="s">
        <v>27</v>
      </c>
      <c r="AY8" s="91" t="s">
        <v>28</v>
      </c>
      <c r="AZ8" s="91" t="s">
        <v>5</v>
      </c>
      <c r="BA8" s="91" t="s">
        <v>27</v>
      </c>
      <c r="BB8" s="91" t="s">
        <v>28</v>
      </c>
      <c r="BC8" s="91" t="s">
        <v>5</v>
      </c>
      <c r="BD8" s="91" t="s">
        <v>27</v>
      </c>
      <c r="BE8" s="91" t="s">
        <v>28</v>
      </c>
      <c r="BF8" s="91" t="s">
        <v>5</v>
      </c>
      <c r="BG8" s="91" t="s">
        <v>27</v>
      </c>
      <c r="BH8" s="91" t="s">
        <v>28</v>
      </c>
      <c r="BI8" s="91" t="s">
        <v>5</v>
      </c>
      <c r="BJ8" s="91" t="s">
        <v>27</v>
      </c>
      <c r="BK8" s="91" t="s">
        <v>28</v>
      </c>
      <c r="BL8" s="91" t="s">
        <v>5</v>
      </c>
      <c r="BM8" s="91" t="s">
        <v>27</v>
      </c>
      <c r="BN8" s="91" t="s">
        <v>28</v>
      </c>
      <c r="BO8" s="91" t="s">
        <v>5</v>
      </c>
      <c r="BP8" s="91" t="s">
        <v>27</v>
      </c>
      <c r="BQ8" s="91" t="s">
        <v>28</v>
      </c>
      <c r="BR8" s="91" t="s">
        <v>5</v>
      </c>
      <c r="BS8" s="91" t="s">
        <v>27</v>
      </c>
      <c r="BT8" s="91" t="s">
        <v>28</v>
      </c>
      <c r="BU8" s="91" t="s">
        <v>5</v>
      </c>
      <c r="BV8" s="91" t="s">
        <v>27</v>
      </c>
      <c r="BW8" s="91" t="s">
        <v>28</v>
      </c>
      <c r="BX8" s="111" t="s">
        <v>5</v>
      </c>
      <c r="BY8" s="91" t="s">
        <v>27</v>
      </c>
      <c r="BZ8" s="91" t="s">
        <v>28</v>
      </c>
      <c r="CA8" s="92" t="s">
        <v>5</v>
      </c>
      <c r="CB8" s="91" t="s">
        <v>27</v>
      </c>
      <c r="CC8" s="91" t="s">
        <v>28</v>
      </c>
      <c r="CD8" s="92" t="s">
        <v>5</v>
      </c>
    </row>
    <row r="9" spans="1:82" s="24" customFormat="1" ht="49.15" customHeight="1" x14ac:dyDescent="0.2">
      <c r="A9" s="93" t="s">
        <v>6</v>
      </c>
      <c r="B9" s="95">
        <v>30392.673999999999</v>
      </c>
      <c r="C9" s="95">
        <v>1633.3260000000009</v>
      </c>
      <c r="D9" s="94">
        <v>32026</v>
      </c>
      <c r="E9" s="95">
        <v>24809.42</v>
      </c>
      <c r="F9" s="95">
        <v>1583.5800000000017</v>
      </c>
      <c r="G9" s="94">
        <v>26393</v>
      </c>
      <c r="H9" s="95">
        <v>25744.859999999997</v>
      </c>
      <c r="I9" s="95">
        <v>1585.1400000000031</v>
      </c>
      <c r="J9" s="94">
        <v>27330</v>
      </c>
      <c r="K9" s="95">
        <v>27260.068000000003</v>
      </c>
      <c r="L9" s="95">
        <v>1988.9319999999971</v>
      </c>
      <c r="M9" s="94">
        <v>29249</v>
      </c>
      <c r="N9" s="95">
        <v>28060.149999999998</v>
      </c>
      <c r="O9" s="95">
        <v>1476.8500000000022</v>
      </c>
      <c r="P9" s="94">
        <v>29537</v>
      </c>
      <c r="Q9" s="95">
        <v>32071</v>
      </c>
      <c r="R9" s="95">
        <v>2253</v>
      </c>
      <c r="S9" s="94">
        <v>34324</v>
      </c>
      <c r="T9" s="95">
        <v>37256</v>
      </c>
      <c r="U9" s="95">
        <v>2486</v>
      </c>
      <c r="V9" s="94">
        <v>39742</v>
      </c>
      <c r="W9" s="96">
        <v>39675</v>
      </c>
      <c r="X9" s="96">
        <v>2583</v>
      </c>
      <c r="Y9" s="94">
        <v>42258</v>
      </c>
      <c r="Z9" s="96">
        <v>42444</v>
      </c>
      <c r="AA9" s="96">
        <v>2788</v>
      </c>
      <c r="AB9" s="94">
        <v>45232</v>
      </c>
      <c r="AC9" s="97">
        <v>42896</v>
      </c>
      <c r="AD9" s="97">
        <v>2636</v>
      </c>
      <c r="AE9" s="94">
        <v>45532</v>
      </c>
      <c r="AF9" s="21">
        <v>48837</v>
      </c>
      <c r="AG9" s="21">
        <v>3167</v>
      </c>
      <c r="AH9" s="94">
        <v>52004</v>
      </c>
      <c r="AI9" s="21">
        <v>46290</v>
      </c>
      <c r="AJ9" s="21">
        <v>3184</v>
      </c>
      <c r="AK9" s="94">
        <v>49474</v>
      </c>
      <c r="AL9" s="21">
        <v>50758</v>
      </c>
      <c r="AM9" s="21">
        <v>3476</v>
      </c>
      <c r="AN9" s="94">
        <v>54234</v>
      </c>
      <c r="AO9" s="21">
        <v>58402</v>
      </c>
      <c r="AP9" s="21">
        <v>4306</v>
      </c>
      <c r="AQ9" s="94">
        <v>62708</v>
      </c>
      <c r="AR9" s="21">
        <v>63934</v>
      </c>
      <c r="AS9" s="21">
        <v>4705</v>
      </c>
      <c r="AT9" s="94">
        <v>68639</v>
      </c>
      <c r="AU9" s="21">
        <v>62519</v>
      </c>
      <c r="AV9" s="21">
        <v>4034</v>
      </c>
      <c r="AW9" s="94">
        <v>66553</v>
      </c>
      <c r="AX9" s="22">
        <v>57008</v>
      </c>
      <c r="AY9" s="22">
        <v>3363</v>
      </c>
      <c r="AZ9" s="154">
        <v>60371</v>
      </c>
      <c r="BA9" s="22">
        <v>60523</v>
      </c>
      <c r="BB9" s="22">
        <v>3730</v>
      </c>
      <c r="BC9" s="154">
        <v>64253</v>
      </c>
      <c r="BD9" s="22">
        <v>66640</v>
      </c>
      <c r="BE9" s="22">
        <v>4261</v>
      </c>
      <c r="BF9" s="154">
        <v>70901</v>
      </c>
      <c r="BG9" s="23">
        <v>71910</v>
      </c>
      <c r="BH9" s="23">
        <v>4851</v>
      </c>
      <c r="BI9" s="155">
        <v>76761</v>
      </c>
      <c r="BJ9" s="22">
        <v>80206</v>
      </c>
      <c r="BK9" s="22">
        <v>5870</v>
      </c>
      <c r="BL9" s="155">
        <v>86076</v>
      </c>
      <c r="BM9" s="22">
        <v>94659</v>
      </c>
      <c r="BN9" s="22">
        <v>7637</v>
      </c>
      <c r="BO9" s="155">
        <v>102296</v>
      </c>
      <c r="BP9" s="22">
        <v>106293</v>
      </c>
      <c r="BQ9" s="22">
        <v>8579</v>
      </c>
      <c r="BR9" s="155">
        <v>114872</v>
      </c>
      <c r="BS9" s="22">
        <v>111646</v>
      </c>
      <c r="BT9" s="22">
        <v>8977</v>
      </c>
      <c r="BU9" s="156">
        <v>120623</v>
      </c>
      <c r="BV9" s="22">
        <v>108640</v>
      </c>
      <c r="BW9" s="22">
        <v>8120</v>
      </c>
      <c r="BX9" s="156">
        <v>116760</v>
      </c>
      <c r="BY9" s="22">
        <v>112496</v>
      </c>
      <c r="BZ9" s="22">
        <v>8240</v>
      </c>
      <c r="CA9" s="156">
        <v>120736</v>
      </c>
      <c r="CB9" s="22">
        <v>111125</v>
      </c>
      <c r="CC9" s="22">
        <v>7800</v>
      </c>
      <c r="CD9" s="156">
        <f>CB9+CC9</f>
        <v>118925</v>
      </c>
    </row>
    <row r="10" spans="1:82" s="24" customFormat="1" ht="49.15" customHeight="1" x14ac:dyDescent="0.2">
      <c r="A10" s="98" t="s">
        <v>7</v>
      </c>
      <c r="B10" s="100">
        <v>29992.76</v>
      </c>
      <c r="C10" s="100">
        <v>1512.2400000000016</v>
      </c>
      <c r="D10" s="99">
        <v>31505</v>
      </c>
      <c r="E10" s="100">
        <v>24942.358</v>
      </c>
      <c r="F10" s="100">
        <v>1648.6419999999998</v>
      </c>
      <c r="G10" s="99">
        <v>26591</v>
      </c>
      <c r="H10" s="100">
        <v>26125.681999999997</v>
      </c>
      <c r="I10" s="100">
        <v>1491.3180000000029</v>
      </c>
      <c r="J10" s="99">
        <v>27617</v>
      </c>
      <c r="K10" s="100">
        <v>27178.052</v>
      </c>
      <c r="L10" s="100">
        <v>1982.9480000000003</v>
      </c>
      <c r="M10" s="99">
        <v>29161</v>
      </c>
      <c r="N10" s="100">
        <v>29170.02</v>
      </c>
      <c r="O10" s="100">
        <v>1057.9799999999996</v>
      </c>
      <c r="P10" s="99">
        <v>30228</v>
      </c>
      <c r="Q10" s="100">
        <v>33290</v>
      </c>
      <c r="R10" s="100">
        <v>2203</v>
      </c>
      <c r="S10" s="99">
        <v>35493</v>
      </c>
      <c r="T10" s="100">
        <v>38071</v>
      </c>
      <c r="U10" s="100">
        <v>2519</v>
      </c>
      <c r="V10" s="99">
        <v>40590</v>
      </c>
      <c r="W10" s="101">
        <v>40384</v>
      </c>
      <c r="X10" s="101">
        <v>2648</v>
      </c>
      <c r="Y10" s="99">
        <v>43032</v>
      </c>
      <c r="Z10" s="101">
        <v>42932</v>
      </c>
      <c r="AA10" s="101">
        <v>2831</v>
      </c>
      <c r="AB10" s="99">
        <v>45763</v>
      </c>
      <c r="AC10" s="102">
        <v>44103</v>
      </c>
      <c r="AD10" s="102">
        <v>2827</v>
      </c>
      <c r="AE10" s="99">
        <v>46930</v>
      </c>
      <c r="AF10" s="27">
        <v>49332</v>
      </c>
      <c r="AG10" s="27">
        <v>3183</v>
      </c>
      <c r="AH10" s="99">
        <v>52515</v>
      </c>
      <c r="AI10" s="27">
        <v>45951</v>
      </c>
      <c r="AJ10" s="27">
        <v>3219</v>
      </c>
      <c r="AK10" s="99">
        <v>49170</v>
      </c>
      <c r="AL10" s="27">
        <v>51892</v>
      </c>
      <c r="AM10" s="27">
        <v>3812</v>
      </c>
      <c r="AN10" s="99">
        <v>55704</v>
      </c>
      <c r="AO10" s="27">
        <v>59136</v>
      </c>
      <c r="AP10" s="27">
        <v>4387</v>
      </c>
      <c r="AQ10" s="99">
        <v>63523</v>
      </c>
      <c r="AR10" s="27">
        <v>64380</v>
      </c>
      <c r="AS10" s="27">
        <v>4601</v>
      </c>
      <c r="AT10" s="99">
        <v>68981</v>
      </c>
      <c r="AU10" s="27">
        <v>61800</v>
      </c>
      <c r="AV10" s="27">
        <v>3940</v>
      </c>
      <c r="AW10" s="99">
        <v>65740</v>
      </c>
      <c r="AX10" s="28">
        <v>56981</v>
      </c>
      <c r="AY10" s="28">
        <v>3371</v>
      </c>
      <c r="AZ10" s="157">
        <v>60352</v>
      </c>
      <c r="BA10" s="28">
        <v>61156</v>
      </c>
      <c r="BB10" s="28">
        <v>3816</v>
      </c>
      <c r="BC10" s="157">
        <v>64972</v>
      </c>
      <c r="BD10" s="28">
        <v>67552</v>
      </c>
      <c r="BE10" s="28">
        <v>4357</v>
      </c>
      <c r="BF10" s="157">
        <v>71909</v>
      </c>
      <c r="BG10" s="29">
        <v>72770</v>
      </c>
      <c r="BH10" s="29">
        <v>4924</v>
      </c>
      <c r="BI10" s="158">
        <v>77694</v>
      </c>
      <c r="BJ10" s="28">
        <v>81635</v>
      </c>
      <c r="BK10" s="28">
        <v>6072</v>
      </c>
      <c r="BL10" s="158">
        <v>87707</v>
      </c>
      <c r="BM10" s="28">
        <v>96781</v>
      </c>
      <c r="BN10" s="28">
        <v>7910</v>
      </c>
      <c r="BO10" s="158">
        <v>104691</v>
      </c>
      <c r="BP10" s="28">
        <v>107057</v>
      </c>
      <c r="BQ10" s="28">
        <v>8724</v>
      </c>
      <c r="BR10" s="158">
        <v>115781</v>
      </c>
      <c r="BS10" s="28">
        <v>110997</v>
      </c>
      <c r="BT10" s="28">
        <v>8818</v>
      </c>
      <c r="BU10" s="159">
        <v>119815</v>
      </c>
      <c r="BV10" s="28">
        <v>109879</v>
      </c>
      <c r="BW10" s="28">
        <v>8180</v>
      </c>
      <c r="BX10" s="159">
        <v>118059</v>
      </c>
      <c r="BY10" s="28">
        <v>113083</v>
      </c>
      <c r="BZ10" s="28">
        <v>8273</v>
      </c>
      <c r="CA10" s="159">
        <v>121356</v>
      </c>
      <c r="CB10" s="28"/>
      <c r="CC10" s="28"/>
      <c r="CD10" s="159"/>
    </row>
    <row r="11" spans="1:82" s="24" customFormat="1" ht="49.15" customHeight="1" x14ac:dyDescent="0.2">
      <c r="A11" s="98" t="s">
        <v>8</v>
      </c>
      <c r="B11" s="100">
        <v>28962.530999999999</v>
      </c>
      <c r="C11" s="100">
        <v>1556.469000000001</v>
      </c>
      <c r="D11" s="99">
        <v>30519</v>
      </c>
      <c r="E11" s="100">
        <v>25169.976000000002</v>
      </c>
      <c r="F11" s="100">
        <v>1721.0239999999976</v>
      </c>
      <c r="G11" s="99">
        <v>26891</v>
      </c>
      <c r="H11" s="100">
        <v>26452.991999999998</v>
      </c>
      <c r="I11" s="100">
        <v>1451.0080000000016</v>
      </c>
      <c r="J11" s="99">
        <v>27904</v>
      </c>
      <c r="K11" s="100">
        <v>27936.09</v>
      </c>
      <c r="L11" s="100">
        <v>1625.9099999999999</v>
      </c>
      <c r="M11" s="99">
        <v>29562</v>
      </c>
      <c r="N11" s="100">
        <v>29058.245999999999</v>
      </c>
      <c r="O11" s="100">
        <v>1022.7540000000008</v>
      </c>
      <c r="P11" s="99">
        <v>30081</v>
      </c>
      <c r="Q11" s="100">
        <v>34164</v>
      </c>
      <c r="R11" s="100">
        <v>2330</v>
      </c>
      <c r="S11" s="99">
        <v>36494</v>
      </c>
      <c r="T11" s="100">
        <v>38064</v>
      </c>
      <c r="U11" s="100">
        <v>2553</v>
      </c>
      <c r="V11" s="99">
        <v>40617</v>
      </c>
      <c r="W11" s="101">
        <v>39703</v>
      </c>
      <c r="X11" s="101">
        <v>2613</v>
      </c>
      <c r="Y11" s="99">
        <v>42316</v>
      </c>
      <c r="Z11" s="101">
        <v>42789</v>
      </c>
      <c r="AA11" s="101">
        <v>2808</v>
      </c>
      <c r="AB11" s="99">
        <v>45597</v>
      </c>
      <c r="AC11" s="102">
        <v>45490</v>
      </c>
      <c r="AD11" s="102">
        <v>2946</v>
      </c>
      <c r="AE11" s="99">
        <v>48436</v>
      </c>
      <c r="AF11" s="27">
        <v>49956</v>
      </c>
      <c r="AG11" s="27">
        <v>3205</v>
      </c>
      <c r="AH11" s="99">
        <v>53161</v>
      </c>
      <c r="AI11" s="27">
        <v>46341</v>
      </c>
      <c r="AJ11" s="27">
        <v>3311</v>
      </c>
      <c r="AK11" s="99">
        <v>49652</v>
      </c>
      <c r="AL11" s="27">
        <v>52254</v>
      </c>
      <c r="AM11" s="27">
        <v>3849</v>
      </c>
      <c r="AN11" s="99">
        <v>56103</v>
      </c>
      <c r="AO11" s="27">
        <v>59956</v>
      </c>
      <c r="AP11" s="27">
        <v>4506</v>
      </c>
      <c r="AQ11" s="99">
        <v>64462</v>
      </c>
      <c r="AR11" s="27">
        <v>65075</v>
      </c>
      <c r="AS11" s="27">
        <v>4614</v>
      </c>
      <c r="AT11" s="99">
        <v>69689</v>
      </c>
      <c r="AU11" s="27">
        <v>60786</v>
      </c>
      <c r="AV11" s="27">
        <v>3854</v>
      </c>
      <c r="AW11" s="99">
        <v>64640</v>
      </c>
      <c r="AX11" s="28">
        <v>56662</v>
      </c>
      <c r="AY11" s="28">
        <v>3408</v>
      </c>
      <c r="AZ11" s="157">
        <v>60070</v>
      </c>
      <c r="BA11" s="28">
        <v>61868</v>
      </c>
      <c r="BB11" s="28">
        <v>3904</v>
      </c>
      <c r="BC11" s="157">
        <v>65772</v>
      </c>
      <c r="BD11" s="28">
        <v>67828</v>
      </c>
      <c r="BE11" s="28">
        <v>4484</v>
      </c>
      <c r="BF11" s="157">
        <v>72312</v>
      </c>
      <c r="BG11" s="29">
        <v>73774</v>
      </c>
      <c r="BH11" s="29">
        <v>5027</v>
      </c>
      <c r="BI11" s="158">
        <v>78801</v>
      </c>
      <c r="BJ11" s="28">
        <v>83231</v>
      </c>
      <c r="BK11" s="28">
        <v>6210</v>
      </c>
      <c r="BL11" s="158">
        <v>89441</v>
      </c>
      <c r="BM11" s="28">
        <v>98117</v>
      </c>
      <c r="BN11" s="28">
        <v>7994</v>
      </c>
      <c r="BO11" s="158">
        <v>106111</v>
      </c>
      <c r="BP11" s="28">
        <v>107556</v>
      </c>
      <c r="BQ11" s="28">
        <v>8814</v>
      </c>
      <c r="BR11" s="158">
        <v>116370</v>
      </c>
      <c r="BS11" s="28">
        <v>110251</v>
      </c>
      <c r="BT11" s="28">
        <v>8717</v>
      </c>
      <c r="BU11" s="159">
        <v>118968</v>
      </c>
      <c r="BV11" s="28">
        <v>110359</v>
      </c>
      <c r="BW11" s="28">
        <v>8299</v>
      </c>
      <c r="BX11" s="159">
        <v>118658</v>
      </c>
      <c r="BY11" s="28">
        <v>113625</v>
      </c>
      <c r="BZ11" s="28">
        <v>8395</v>
      </c>
      <c r="CA11" s="159">
        <v>122020</v>
      </c>
      <c r="CB11" s="28"/>
      <c r="CC11" s="28"/>
      <c r="CD11" s="159"/>
    </row>
    <row r="12" spans="1:82" s="24" customFormat="1" ht="49.15" customHeight="1" x14ac:dyDescent="0.2">
      <c r="A12" s="98" t="s">
        <v>9</v>
      </c>
      <c r="B12" s="100">
        <v>28701.555999999997</v>
      </c>
      <c r="C12" s="100">
        <v>1542.4440000000031</v>
      </c>
      <c r="D12" s="99">
        <v>30244</v>
      </c>
      <c r="E12" s="100">
        <v>25291.504000000001</v>
      </c>
      <c r="F12" s="100">
        <v>1700.4959999999992</v>
      </c>
      <c r="G12" s="99">
        <v>26992</v>
      </c>
      <c r="H12" s="100">
        <v>26780.249599999999</v>
      </c>
      <c r="I12" s="100">
        <v>1507.7504000000008</v>
      </c>
      <c r="J12" s="99">
        <v>28288</v>
      </c>
      <c r="K12" s="100">
        <v>27508.004999999997</v>
      </c>
      <c r="L12" s="100">
        <v>1786.9950000000026</v>
      </c>
      <c r="M12" s="99">
        <v>29295</v>
      </c>
      <c r="N12" s="100">
        <v>29669.493999999999</v>
      </c>
      <c r="O12" s="100">
        <v>1012.5060000000012</v>
      </c>
      <c r="P12" s="99">
        <v>30682</v>
      </c>
      <c r="Q12" s="100">
        <v>35209</v>
      </c>
      <c r="R12" s="100">
        <v>2424</v>
      </c>
      <c r="S12" s="99">
        <v>37633</v>
      </c>
      <c r="T12" s="100">
        <v>38368</v>
      </c>
      <c r="U12" s="100">
        <v>2608</v>
      </c>
      <c r="V12" s="99">
        <v>40976</v>
      </c>
      <c r="W12" s="101">
        <v>39168</v>
      </c>
      <c r="X12" s="101">
        <v>2607</v>
      </c>
      <c r="Y12" s="99">
        <v>41775</v>
      </c>
      <c r="Z12" s="101">
        <v>42559</v>
      </c>
      <c r="AA12" s="101">
        <v>2802</v>
      </c>
      <c r="AB12" s="99">
        <v>45361</v>
      </c>
      <c r="AC12" s="102">
        <v>45833</v>
      </c>
      <c r="AD12" s="102">
        <v>3013</v>
      </c>
      <c r="AE12" s="99">
        <v>48846</v>
      </c>
      <c r="AF12" s="27">
        <v>50096</v>
      </c>
      <c r="AG12" s="27">
        <v>3208</v>
      </c>
      <c r="AH12" s="99">
        <v>53304</v>
      </c>
      <c r="AI12" s="27">
        <v>46355</v>
      </c>
      <c r="AJ12" s="27">
        <v>3329</v>
      </c>
      <c r="AK12" s="99">
        <v>49684</v>
      </c>
      <c r="AL12" s="27">
        <v>53178</v>
      </c>
      <c r="AM12" s="27">
        <v>3952</v>
      </c>
      <c r="AN12" s="99">
        <v>57130</v>
      </c>
      <c r="AO12" s="27">
        <v>60645</v>
      </c>
      <c r="AP12" s="27">
        <v>4485</v>
      </c>
      <c r="AQ12" s="99">
        <v>65130</v>
      </c>
      <c r="AR12" s="27">
        <v>65281</v>
      </c>
      <c r="AS12" s="27">
        <v>4747</v>
      </c>
      <c r="AT12" s="99">
        <v>70028</v>
      </c>
      <c r="AU12" s="27">
        <v>59904</v>
      </c>
      <c r="AV12" s="27">
        <v>3752</v>
      </c>
      <c r="AW12" s="99">
        <v>63656</v>
      </c>
      <c r="AX12" s="28">
        <v>56935</v>
      </c>
      <c r="AY12" s="28">
        <v>3433</v>
      </c>
      <c r="AZ12" s="157">
        <v>60368</v>
      </c>
      <c r="BA12" s="28">
        <v>62409</v>
      </c>
      <c r="BB12" s="28">
        <v>3936</v>
      </c>
      <c r="BC12" s="157">
        <v>66345</v>
      </c>
      <c r="BD12" s="28">
        <v>68407</v>
      </c>
      <c r="BE12" s="28">
        <v>4578</v>
      </c>
      <c r="BF12" s="157">
        <v>72985</v>
      </c>
      <c r="BG12" s="29">
        <v>74609</v>
      </c>
      <c r="BH12" s="29">
        <v>5121</v>
      </c>
      <c r="BI12" s="158">
        <v>79730</v>
      </c>
      <c r="BJ12" s="160">
        <v>84169</v>
      </c>
      <c r="BK12" s="28">
        <v>6395</v>
      </c>
      <c r="BL12" s="158">
        <v>90564</v>
      </c>
      <c r="BM12" s="160">
        <v>99211</v>
      </c>
      <c r="BN12" s="28">
        <v>8109</v>
      </c>
      <c r="BO12" s="158">
        <v>107320</v>
      </c>
      <c r="BP12" s="160">
        <v>108136</v>
      </c>
      <c r="BQ12" s="28">
        <v>8879</v>
      </c>
      <c r="BR12" s="158">
        <v>117015</v>
      </c>
      <c r="BS12" s="160">
        <v>109493</v>
      </c>
      <c r="BT12" s="28">
        <v>8482</v>
      </c>
      <c r="BU12" s="159">
        <v>117975</v>
      </c>
      <c r="BV12" s="160">
        <v>111022</v>
      </c>
      <c r="BW12" s="28">
        <v>8356</v>
      </c>
      <c r="BX12" s="159">
        <v>119378</v>
      </c>
      <c r="BY12" s="160">
        <v>113617</v>
      </c>
      <c r="BZ12" s="28">
        <v>8399</v>
      </c>
      <c r="CA12" s="159">
        <v>122016</v>
      </c>
      <c r="CB12" s="160"/>
      <c r="CC12" s="28"/>
      <c r="CD12" s="159"/>
    </row>
    <row r="13" spans="1:82" s="24" customFormat="1" ht="49.15" customHeight="1" x14ac:dyDescent="0.2">
      <c r="A13" s="98" t="s">
        <v>10</v>
      </c>
      <c r="B13" s="100">
        <v>28308.416999999998</v>
      </c>
      <c r="C13" s="100">
        <v>1458.5830000000024</v>
      </c>
      <c r="D13" s="99">
        <v>29767</v>
      </c>
      <c r="E13" s="100">
        <v>25347.365999999998</v>
      </c>
      <c r="F13" s="100">
        <v>1646.6340000000018</v>
      </c>
      <c r="G13" s="99">
        <v>26994</v>
      </c>
      <c r="H13" s="100">
        <v>26423.535</v>
      </c>
      <c r="I13" s="100">
        <v>1361.4650000000001</v>
      </c>
      <c r="J13" s="99">
        <v>27785</v>
      </c>
      <c r="K13" s="100">
        <v>27550.935999999998</v>
      </c>
      <c r="L13" s="100">
        <v>1821.0640000000021</v>
      </c>
      <c r="M13" s="99">
        <v>29372</v>
      </c>
      <c r="N13" s="100">
        <v>30366.16</v>
      </c>
      <c r="O13" s="100">
        <v>1003.8400000000001</v>
      </c>
      <c r="P13" s="99">
        <v>31370</v>
      </c>
      <c r="Q13" s="100">
        <v>35751</v>
      </c>
      <c r="R13" s="100">
        <v>2433</v>
      </c>
      <c r="S13" s="99">
        <v>38184</v>
      </c>
      <c r="T13" s="100">
        <v>38492</v>
      </c>
      <c r="U13" s="100">
        <v>2614</v>
      </c>
      <c r="V13" s="99">
        <v>41106</v>
      </c>
      <c r="W13" s="101">
        <v>38993</v>
      </c>
      <c r="X13" s="101">
        <v>2622</v>
      </c>
      <c r="Y13" s="99">
        <v>41615</v>
      </c>
      <c r="Z13" s="101">
        <v>43117</v>
      </c>
      <c r="AA13" s="101">
        <v>2825</v>
      </c>
      <c r="AB13" s="99">
        <v>45942</v>
      </c>
      <c r="AC13" s="102">
        <v>46263</v>
      </c>
      <c r="AD13" s="102">
        <v>3170</v>
      </c>
      <c r="AE13" s="99">
        <v>49433</v>
      </c>
      <c r="AF13" s="27">
        <v>50789</v>
      </c>
      <c r="AG13" s="27">
        <v>3245</v>
      </c>
      <c r="AH13" s="99">
        <v>54034</v>
      </c>
      <c r="AI13" s="27">
        <v>47743</v>
      </c>
      <c r="AJ13" s="27">
        <v>3428</v>
      </c>
      <c r="AK13" s="99">
        <v>51171</v>
      </c>
      <c r="AL13" s="27">
        <v>54291</v>
      </c>
      <c r="AM13" s="27">
        <v>4140</v>
      </c>
      <c r="AN13" s="99">
        <v>58431</v>
      </c>
      <c r="AO13" s="27">
        <v>61899</v>
      </c>
      <c r="AP13" s="27">
        <v>4630</v>
      </c>
      <c r="AQ13" s="99">
        <v>66529</v>
      </c>
      <c r="AR13" s="27">
        <v>65895</v>
      </c>
      <c r="AS13" s="27">
        <v>4787</v>
      </c>
      <c r="AT13" s="99">
        <v>70682</v>
      </c>
      <c r="AU13" s="27">
        <v>60137</v>
      </c>
      <c r="AV13" s="27">
        <v>3784</v>
      </c>
      <c r="AW13" s="99">
        <v>63921</v>
      </c>
      <c r="AX13" s="28">
        <v>56712</v>
      </c>
      <c r="AY13" s="28">
        <v>3427</v>
      </c>
      <c r="AZ13" s="157">
        <v>60139</v>
      </c>
      <c r="BA13" s="28">
        <v>62935</v>
      </c>
      <c r="BB13" s="28">
        <v>3991</v>
      </c>
      <c r="BC13" s="157">
        <v>66926</v>
      </c>
      <c r="BD13" s="28">
        <v>69109</v>
      </c>
      <c r="BE13" s="28">
        <v>4665</v>
      </c>
      <c r="BF13" s="157">
        <v>73774</v>
      </c>
      <c r="BG13" s="29">
        <v>75311</v>
      </c>
      <c r="BH13" s="29">
        <v>5179</v>
      </c>
      <c r="BI13" s="158">
        <v>80490</v>
      </c>
      <c r="BJ13" s="160">
        <v>85679</v>
      </c>
      <c r="BK13" s="28">
        <v>6576</v>
      </c>
      <c r="BL13" s="158">
        <v>92255</v>
      </c>
      <c r="BM13" s="160">
        <v>100552</v>
      </c>
      <c r="BN13" s="28">
        <v>8233</v>
      </c>
      <c r="BO13" s="158">
        <v>108785</v>
      </c>
      <c r="BP13" s="160">
        <v>108550</v>
      </c>
      <c r="BQ13" s="28">
        <v>8978</v>
      </c>
      <c r="BR13" s="158">
        <v>117528</v>
      </c>
      <c r="BS13" s="160">
        <v>108956</v>
      </c>
      <c r="BT13" s="28">
        <v>8355</v>
      </c>
      <c r="BU13" s="159">
        <v>117311</v>
      </c>
      <c r="BV13" s="160">
        <v>111779</v>
      </c>
      <c r="BW13" s="28">
        <v>8421</v>
      </c>
      <c r="BX13" s="159">
        <v>120200</v>
      </c>
      <c r="BY13" s="160">
        <v>113579</v>
      </c>
      <c r="BZ13" s="28">
        <v>8366</v>
      </c>
      <c r="CA13" s="159">
        <v>121945</v>
      </c>
      <c r="CB13" s="160"/>
      <c r="CC13" s="28"/>
      <c r="CD13" s="159"/>
    </row>
    <row r="14" spans="1:82" s="24" customFormat="1" ht="49.15" customHeight="1" x14ac:dyDescent="0.2">
      <c r="A14" s="98" t="s">
        <v>11</v>
      </c>
      <c r="B14" s="100">
        <v>27868.315999999999</v>
      </c>
      <c r="C14" s="100">
        <v>1559.6840000000011</v>
      </c>
      <c r="D14" s="99">
        <v>29428</v>
      </c>
      <c r="E14" s="100">
        <v>25243.717000000001</v>
      </c>
      <c r="F14" s="100">
        <v>1697.2829999999994</v>
      </c>
      <c r="G14" s="99">
        <v>26941</v>
      </c>
      <c r="H14" s="100">
        <v>26393.85</v>
      </c>
      <c r="I14" s="100">
        <v>1389.1500000000015</v>
      </c>
      <c r="J14" s="99">
        <v>27783</v>
      </c>
      <c r="K14" s="100">
        <v>27760.207999999999</v>
      </c>
      <c r="L14" s="100">
        <v>1646.7920000000013</v>
      </c>
      <c r="M14" s="99">
        <v>29407</v>
      </c>
      <c r="N14" s="100">
        <v>30492.968000000001</v>
      </c>
      <c r="O14" s="100">
        <v>1008.0319999999992</v>
      </c>
      <c r="P14" s="99">
        <v>31501</v>
      </c>
      <c r="Q14" s="100">
        <v>36008</v>
      </c>
      <c r="R14" s="100">
        <v>2432</v>
      </c>
      <c r="S14" s="99">
        <v>38440</v>
      </c>
      <c r="T14" s="100">
        <v>38901</v>
      </c>
      <c r="U14" s="100">
        <v>2606</v>
      </c>
      <c r="V14" s="99">
        <v>41507</v>
      </c>
      <c r="W14" s="101">
        <v>40212</v>
      </c>
      <c r="X14" s="101">
        <v>2627</v>
      </c>
      <c r="Y14" s="99">
        <v>42839</v>
      </c>
      <c r="Z14" s="101">
        <v>43916</v>
      </c>
      <c r="AA14" s="101">
        <v>2850</v>
      </c>
      <c r="AB14" s="99">
        <v>46766</v>
      </c>
      <c r="AC14" s="102">
        <v>46531</v>
      </c>
      <c r="AD14" s="102">
        <v>3136</v>
      </c>
      <c r="AE14" s="99">
        <v>49667</v>
      </c>
      <c r="AF14" s="27">
        <v>51269</v>
      </c>
      <c r="AG14" s="27">
        <v>3282</v>
      </c>
      <c r="AH14" s="99">
        <v>54551</v>
      </c>
      <c r="AI14" s="27">
        <v>47733</v>
      </c>
      <c r="AJ14" s="27">
        <v>3409</v>
      </c>
      <c r="AK14" s="99">
        <v>51142</v>
      </c>
      <c r="AL14" s="31">
        <v>54810</v>
      </c>
      <c r="AM14" s="31">
        <v>4201</v>
      </c>
      <c r="AN14" s="99">
        <v>59011</v>
      </c>
      <c r="AO14" s="31">
        <v>62218</v>
      </c>
      <c r="AP14" s="31">
        <v>4674</v>
      </c>
      <c r="AQ14" s="99">
        <v>66892</v>
      </c>
      <c r="AR14" s="31">
        <v>65885</v>
      </c>
      <c r="AS14" s="31">
        <v>4750</v>
      </c>
      <c r="AT14" s="99">
        <v>70635</v>
      </c>
      <c r="AU14" s="31">
        <v>59386</v>
      </c>
      <c r="AV14" s="31">
        <v>3727</v>
      </c>
      <c r="AW14" s="99">
        <v>63113</v>
      </c>
      <c r="AX14" s="32">
        <v>56718</v>
      </c>
      <c r="AY14" s="32">
        <v>3457</v>
      </c>
      <c r="AZ14" s="157">
        <v>60175</v>
      </c>
      <c r="BA14" s="32">
        <v>63562</v>
      </c>
      <c r="BB14" s="32">
        <v>4047</v>
      </c>
      <c r="BC14" s="157">
        <v>67609</v>
      </c>
      <c r="BD14" s="32">
        <v>69826</v>
      </c>
      <c r="BE14" s="32">
        <v>4768</v>
      </c>
      <c r="BF14" s="157">
        <v>74594</v>
      </c>
      <c r="BG14" s="29">
        <v>75702</v>
      </c>
      <c r="BH14" s="29">
        <v>5078</v>
      </c>
      <c r="BI14" s="158">
        <v>80780</v>
      </c>
      <c r="BJ14" s="28">
        <v>86698</v>
      </c>
      <c r="BK14" s="28">
        <v>6689</v>
      </c>
      <c r="BL14" s="158">
        <v>93387</v>
      </c>
      <c r="BM14" s="28">
        <v>101432</v>
      </c>
      <c r="BN14" s="28">
        <v>8277</v>
      </c>
      <c r="BO14" s="158">
        <v>109709</v>
      </c>
      <c r="BP14" s="28">
        <v>108882</v>
      </c>
      <c r="BQ14" s="28">
        <v>8981</v>
      </c>
      <c r="BR14" s="158">
        <v>117863</v>
      </c>
      <c r="BS14" s="28">
        <v>108929</v>
      </c>
      <c r="BT14" s="28">
        <v>8302</v>
      </c>
      <c r="BU14" s="159">
        <v>117231</v>
      </c>
      <c r="BV14" s="28">
        <v>112423</v>
      </c>
      <c r="BW14" s="28">
        <v>8482</v>
      </c>
      <c r="BX14" s="159">
        <v>120905</v>
      </c>
      <c r="BY14" s="28">
        <v>112907</v>
      </c>
      <c r="BZ14" s="28">
        <v>8323</v>
      </c>
      <c r="CA14" s="159">
        <v>121230</v>
      </c>
      <c r="CB14" s="28"/>
      <c r="CC14" s="28"/>
      <c r="CD14" s="159"/>
    </row>
    <row r="15" spans="1:82" s="24" customFormat="1" ht="49.15" customHeight="1" x14ac:dyDescent="0.2">
      <c r="A15" s="98" t="s">
        <v>12</v>
      </c>
      <c r="B15" s="100">
        <v>27960.066999999999</v>
      </c>
      <c r="C15" s="100">
        <v>1378.9330000000009</v>
      </c>
      <c r="D15" s="99">
        <v>29339</v>
      </c>
      <c r="E15" s="100">
        <v>25462.862999999998</v>
      </c>
      <c r="F15" s="100">
        <v>1654.1370000000024</v>
      </c>
      <c r="G15" s="99">
        <v>27117</v>
      </c>
      <c r="H15" s="100">
        <v>27282.484</v>
      </c>
      <c r="I15" s="100">
        <v>1345.5159999999996</v>
      </c>
      <c r="J15" s="99">
        <v>28628</v>
      </c>
      <c r="K15" s="100">
        <v>27543.098000000002</v>
      </c>
      <c r="L15" s="100">
        <v>1804.9019999999982</v>
      </c>
      <c r="M15" s="99">
        <v>29348</v>
      </c>
      <c r="N15" s="100">
        <v>30866.615999999998</v>
      </c>
      <c r="O15" s="100">
        <v>1020.3840000000018</v>
      </c>
      <c r="P15" s="99">
        <v>31887</v>
      </c>
      <c r="Q15" s="100">
        <v>36450</v>
      </c>
      <c r="R15" s="100">
        <v>2525</v>
      </c>
      <c r="S15" s="99">
        <v>38975</v>
      </c>
      <c r="T15" s="100">
        <v>38689</v>
      </c>
      <c r="U15" s="100">
        <v>2585</v>
      </c>
      <c r="V15" s="99">
        <v>41274</v>
      </c>
      <c r="W15" s="101">
        <v>40680</v>
      </c>
      <c r="X15" s="101">
        <v>2722</v>
      </c>
      <c r="Y15" s="99">
        <v>43402</v>
      </c>
      <c r="Z15" s="101">
        <v>44324</v>
      </c>
      <c r="AA15" s="101">
        <v>2842</v>
      </c>
      <c r="AB15" s="99">
        <v>47166</v>
      </c>
      <c r="AC15" s="102">
        <v>47230</v>
      </c>
      <c r="AD15" s="102">
        <v>3180</v>
      </c>
      <c r="AE15" s="99">
        <v>50410</v>
      </c>
      <c r="AF15" s="27">
        <v>50902</v>
      </c>
      <c r="AG15" s="27">
        <v>3263</v>
      </c>
      <c r="AH15" s="99">
        <v>54165</v>
      </c>
      <c r="AI15" s="27">
        <v>47654</v>
      </c>
      <c r="AJ15" s="27">
        <v>3420</v>
      </c>
      <c r="AK15" s="99">
        <v>51074</v>
      </c>
      <c r="AL15" s="31">
        <v>55115</v>
      </c>
      <c r="AM15" s="31">
        <v>3862</v>
      </c>
      <c r="AN15" s="99">
        <v>58977</v>
      </c>
      <c r="AO15" s="31">
        <v>62540</v>
      </c>
      <c r="AP15" s="31">
        <v>4694</v>
      </c>
      <c r="AQ15" s="99">
        <v>67234</v>
      </c>
      <c r="AR15" s="31">
        <v>65473</v>
      </c>
      <c r="AS15" s="31">
        <v>4724</v>
      </c>
      <c r="AT15" s="99">
        <v>70197</v>
      </c>
      <c r="AU15" s="31">
        <v>58591</v>
      </c>
      <c r="AV15" s="31">
        <v>3625</v>
      </c>
      <c r="AW15" s="99">
        <v>62216</v>
      </c>
      <c r="AX15" s="32">
        <v>57472</v>
      </c>
      <c r="AY15" s="32">
        <v>3487</v>
      </c>
      <c r="AZ15" s="157">
        <v>60959</v>
      </c>
      <c r="BA15" s="32">
        <v>64219</v>
      </c>
      <c r="BB15" s="32">
        <v>4100</v>
      </c>
      <c r="BC15" s="157">
        <v>68319</v>
      </c>
      <c r="BD15" s="32">
        <v>70013</v>
      </c>
      <c r="BE15" s="32">
        <v>4705</v>
      </c>
      <c r="BF15" s="157">
        <v>74718</v>
      </c>
      <c r="BG15" s="29">
        <v>76155</v>
      </c>
      <c r="BH15" s="29">
        <v>5331</v>
      </c>
      <c r="BI15" s="158">
        <v>81486</v>
      </c>
      <c r="BJ15" s="28">
        <v>88425</v>
      </c>
      <c r="BK15" s="28">
        <v>6945</v>
      </c>
      <c r="BL15" s="158">
        <v>95370</v>
      </c>
      <c r="BM15" s="28">
        <v>102653</v>
      </c>
      <c r="BN15" s="28">
        <v>8352</v>
      </c>
      <c r="BO15" s="158">
        <v>111005</v>
      </c>
      <c r="BP15" s="28">
        <v>109156</v>
      </c>
      <c r="BQ15" s="28">
        <v>9045</v>
      </c>
      <c r="BR15" s="158">
        <v>118201</v>
      </c>
      <c r="BS15" s="28">
        <v>108887</v>
      </c>
      <c r="BT15" s="28">
        <v>8243</v>
      </c>
      <c r="BU15" s="159">
        <v>117130</v>
      </c>
      <c r="BV15" s="28">
        <v>112388</v>
      </c>
      <c r="BW15" s="28">
        <v>8452</v>
      </c>
      <c r="BX15" s="159">
        <v>120840</v>
      </c>
      <c r="BY15" s="28">
        <v>112446</v>
      </c>
      <c r="BZ15" s="28">
        <v>8211</v>
      </c>
      <c r="CA15" s="159">
        <v>120657</v>
      </c>
      <c r="CB15" s="28"/>
      <c r="CC15" s="28"/>
      <c r="CD15" s="159"/>
    </row>
    <row r="16" spans="1:82" s="24" customFormat="1" ht="49.15" customHeight="1" x14ac:dyDescent="0.2">
      <c r="A16" s="98" t="s">
        <v>13</v>
      </c>
      <c r="B16" s="100">
        <v>27512.156999999999</v>
      </c>
      <c r="C16" s="100">
        <v>1356.8430000000008</v>
      </c>
      <c r="D16" s="99">
        <v>28869</v>
      </c>
      <c r="E16" s="100">
        <v>25462.038</v>
      </c>
      <c r="F16" s="100">
        <v>1711.9619999999995</v>
      </c>
      <c r="G16" s="99">
        <v>27174</v>
      </c>
      <c r="H16" s="100">
        <v>26538.606</v>
      </c>
      <c r="I16" s="100">
        <v>1367.3940000000002</v>
      </c>
      <c r="J16" s="99">
        <v>27906</v>
      </c>
      <c r="K16" s="100">
        <v>27539.367000000002</v>
      </c>
      <c r="L16" s="100">
        <v>1851.632999999998</v>
      </c>
      <c r="M16" s="99">
        <v>29391</v>
      </c>
      <c r="N16" s="100">
        <v>31416.917999999998</v>
      </c>
      <c r="O16" s="100">
        <v>1005.0820000000022</v>
      </c>
      <c r="P16" s="99">
        <v>32422</v>
      </c>
      <c r="Q16" s="100">
        <v>36772</v>
      </c>
      <c r="R16" s="100">
        <v>2469</v>
      </c>
      <c r="S16" s="99">
        <v>39241</v>
      </c>
      <c r="T16" s="100">
        <v>39116</v>
      </c>
      <c r="U16" s="100">
        <v>2623</v>
      </c>
      <c r="V16" s="99">
        <v>41739</v>
      </c>
      <c r="W16" s="101">
        <v>41303</v>
      </c>
      <c r="X16" s="101">
        <v>2762</v>
      </c>
      <c r="Y16" s="99">
        <v>44065</v>
      </c>
      <c r="Z16" s="101">
        <v>44330</v>
      </c>
      <c r="AA16" s="101">
        <v>2799</v>
      </c>
      <c r="AB16" s="99">
        <v>47129</v>
      </c>
      <c r="AC16" s="102">
        <v>48222</v>
      </c>
      <c r="AD16" s="102">
        <v>3160</v>
      </c>
      <c r="AE16" s="99">
        <v>51382</v>
      </c>
      <c r="AF16" s="27">
        <v>48554</v>
      </c>
      <c r="AG16" s="27">
        <v>3092</v>
      </c>
      <c r="AH16" s="99">
        <v>51646</v>
      </c>
      <c r="AI16" s="27">
        <v>48308</v>
      </c>
      <c r="AJ16" s="27">
        <v>3406</v>
      </c>
      <c r="AK16" s="99">
        <v>51714</v>
      </c>
      <c r="AL16" s="31">
        <v>55655</v>
      </c>
      <c r="AM16" s="31">
        <v>3883</v>
      </c>
      <c r="AN16" s="99">
        <v>59538</v>
      </c>
      <c r="AO16" s="31">
        <v>62995</v>
      </c>
      <c r="AP16" s="31">
        <v>4688</v>
      </c>
      <c r="AQ16" s="99">
        <v>67683</v>
      </c>
      <c r="AR16" s="31">
        <v>65103</v>
      </c>
      <c r="AS16" s="31">
        <v>4584</v>
      </c>
      <c r="AT16" s="99">
        <v>69687</v>
      </c>
      <c r="AU16" s="31">
        <v>58053</v>
      </c>
      <c r="AV16" s="31">
        <v>3593</v>
      </c>
      <c r="AW16" s="99">
        <v>61646</v>
      </c>
      <c r="AX16" s="32">
        <v>58363</v>
      </c>
      <c r="AY16" s="32">
        <v>3539</v>
      </c>
      <c r="AZ16" s="157">
        <v>61902</v>
      </c>
      <c r="BA16" s="32">
        <v>64815</v>
      </c>
      <c r="BB16" s="32">
        <v>4179</v>
      </c>
      <c r="BC16" s="157">
        <v>68994</v>
      </c>
      <c r="BD16" s="32">
        <v>70557</v>
      </c>
      <c r="BE16" s="32">
        <v>4718</v>
      </c>
      <c r="BF16" s="157">
        <v>75275</v>
      </c>
      <c r="BG16" s="29">
        <v>76531</v>
      </c>
      <c r="BH16" s="29">
        <v>5383</v>
      </c>
      <c r="BI16" s="158">
        <v>81914</v>
      </c>
      <c r="BJ16" s="28">
        <v>89887</v>
      </c>
      <c r="BK16" s="28">
        <v>7127</v>
      </c>
      <c r="BL16" s="158">
        <v>97014</v>
      </c>
      <c r="BM16" s="28">
        <v>103501</v>
      </c>
      <c r="BN16" s="28">
        <v>8478</v>
      </c>
      <c r="BO16" s="158">
        <v>111979</v>
      </c>
      <c r="BP16" s="28">
        <v>109392</v>
      </c>
      <c r="BQ16" s="28">
        <v>9086</v>
      </c>
      <c r="BR16" s="158">
        <v>118478</v>
      </c>
      <c r="BS16" s="28">
        <v>108626</v>
      </c>
      <c r="BT16" s="28">
        <v>8247</v>
      </c>
      <c r="BU16" s="159">
        <v>116873</v>
      </c>
      <c r="BV16" s="28">
        <v>112820</v>
      </c>
      <c r="BW16" s="28">
        <v>8437</v>
      </c>
      <c r="BX16" s="159">
        <v>121257</v>
      </c>
      <c r="BY16" s="28">
        <v>112669</v>
      </c>
      <c r="BZ16" s="28">
        <v>8052</v>
      </c>
      <c r="CA16" s="159">
        <f>+BZ16+BY16</f>
        <v>120721</v>
      </c>
      <c r="CB16" s="28"/>
      <c r="CC16" s="28"/>
      <c r="CD16" s="159"/>
    </row>
    <row r="17" spans="1:82" s="24" customFormat="1" ht="49.15" customHeight="1" x14ac:dyDescent="0.2">
      <c r="A17" s="98" t="s">
        <v>14</v>
      </c>
      <c r="B17" s="100">
        <v>27512.856</v>
      </c>
      <c r="C17" s="100">
        <v>1509.1440000000002</v>
      </c>
      <c r="D17" s="99">
        <v>29022</v>
      </c>
      <c r="E17" s="100">
        <v>25538.921999999999</v>
      </c>
      <c r="F17" s="100">
        <v>1659.0780000000013</v>
      </c>
      <c r="G17" s="99">
        <v>27198</v>
      </c>
      <c r="H17" s="100">
        <v>27872.05</v>
      </c>
      <c r="I17" s="100">
        <v>1466.9500000000007</v>
      </c>
      <c r="J17" s="99">
        <v>29339</v>
      </c>
      <c r="K17" s="100">
        <v>27360.905000000002</v>
      </c>
      <c r="L17" s="100">
        <v>1902.0949999999975</v>
      </c>
      <c r="M17" s="99">
        <v>29263</v>
      </c>
      <c r="N17" s="100">
        <v>33189.519999999997</v>
      </c>
      <c r="O17" s="100">
        <v>1026.4800000000032</v>
      </c>
      <c r="P17" s="99">
        <v>34216</v>
      </c>
      <c r="Q17" s="100">
        <v>36894</v>
      </c>
      <c r="R17" s="100">
        <v>2525</v>
      </c>
      <c r="S17" s="99">
        <v>39419</v>
      </c>
      <c r="T17" s="100">
        <v>39516</v>
      </c>
      <c r="U17" s="100">
        <v>2603</v>
      </c>
      <c r="V17" s="99">
        <v>42119</v>
      </c>
      <c r="W17" s="101">
        <v>41386</v>
      </c>
      <c r="X17" s="101">
        <v>2788</v>
      </c>
      <c r="Y17" s="99">
        <v>44174</v>
      </c>
      <c r="Z17" s="101">
        <v>44900</v>
      </c>
      <c r="AA17" s="101">
        <v>2904</v>
      </c>
      <c r="AB17" s="99">
        <v>47804</v>
      </c>
      <c r="AC17" s="102">
        <v>48750</v>
      </c>
      <c r="AD17" s="102">
        <v>3153</v>
      </c>
      <c r="AE17" s="99">
        <v>51903</v>
      </c>
      <c r="AF17" s="27">
        <v>47665</v>
      </c>
      <c r="AG17" s="27">
        <v>3090</v>
      </c>
      <c r="AH17" s="99">
        <v>50755</v>
      </c>
      <c r="AI17" s="27">
        <v>49120</v>
      </c>
      <c r="AJ17" s="27">
        <v>3389</v>
      </c>
      <c r="AK17" s="99">
        <v>52509</v>
      </c>
      <c r="AL17" s="31">
        <v>56764</v>
      </c>
      <c r="AM17" s="31">
        <v>4063</v>
      </c>
      <c r="AN17" s="99">
        <v>60827</v>
      </c>
      <c r="AO17" s="31">
        <v>63355</v>
      </c>
      <c r="AP17" s="31">
        <v>4667</v>
      </c>
      <c r="AQ17" s="99">
        <v>68022</v>
      </c>
      <c r="AR17" s="31">
        <v>64959</v>
      </c>
      <c r="AS17" s="31">
        <v>4511</v>
      </c>
      <c r="AT17" s="99">
        <v>69470</v>
      </c>
      <c r="AU17" s="31">
        <v>57534</v>
      </c>
      <c r="AV17" s="31">
        <v>3599</v>
      </c>
      <c r="AW17" s="99">
        <v>61133</v>
      </c>
      <c r="AX17" s="32">
        <v>59390</v>
      </c>
      <c r="AY17" s="32">
        <v>3609</v>
      </c>
      <c r="AZ17" s="157">
        <v>62999</v>
      </c>
      <c r="BA17" s="32">
        <v>65530</v>
      </c>
      <c r="BB17" s="32">
        <v>4159</v>
      </c>
      <c r="BC17" s="157">
        <v>69689</v>
      </c>
      <c r="BD17" s="32">
        <v>70991</v>
      </c>
      <c r="BE17" s="32">
        <v>4738</v>
      </c>
      <c r="BF17" s="157">
        <v>75729</v>
      </c>
      <c r="BG17" s="29">
        <v>77340</v>
      </c>
      <c r="BH17" s="29">
        <v>5543</v>
      </c>
      <c r="BI17" s="158">
        <v>82883</v>
      </c>
      <c r="BJ17" s="28">
        <v>90930</v>
      </c>
      <c r="BK17" s="28">
        <v>7297</v>
      </c>
      <c r="BL17" s="158">
        <v>98227</v>
      </c>
      <c r="BM17" s="28">
        <v>104534</v>
      </c>
      <c r="BN17" s="28">
        <v>8570</v>
      </c>
      <c r="BO17" s="158">
        <v>113104</v>
      </c>
      <c r="BP17" s="28">
        <v>110203</v>
      </c>
      <c r="BQ17" s="28">
        <v>9147</v>
      </c>
      <c r="BR17" s="158">
        <v>119350</v>
      </c>
      <c r="BS17" s="28">
        <v>108845</v>
      </c>
      <c r="BT17" s="28">
        <v>8192</v>
      </c>
      <c r="BU17" s="159">
        <v>117037</v>
      </c>
      <c r="BV17" s="28">
        <v>112959</v>
      </c>
      <c r="BW17" s="28">
        <v>8430</v>
      </c>
      <c r="BX17" s="159">
        <v>121389</v>
      </c>
      <c r="BY17" s="28">
        <v>112853</v>
      </c>
      <c r="BZ17" s="28">
        <v>8061</v>
      </c>
      <c r="CA17" s="159">
        <f>+BZ17+BY17</f>
        <v>120914</v>
      </c>
      <c r="CB17" s="28"/>
      <c r="CC17" s="28"/>
      <c r="CD17" s="159"/>
    </row>
    <row r="18" spans="1:82" s="24" customFormat="1" ht="49.15" customHeight="1" x14ac:dyDescent="0.2">
      <c r="A18" s="98" t="s">
        <v>15</v>
      </c>
      <c r="B18" s="100">
        <v>26482.793999999998</v>
      </c>
      <c r="C18" s="100">
        <v>1423.2060000000019</v>
      </c>
      <c r="D18" s="99">
        <v>27906</v>
      </c>
      <c r="E18" s="100">
        <v>25432.416000000001</v>
      </c>
      <c r="F18" s="100">
        <v>1855.5839999999989</v>
      </c>
      <c r="G18" s="99">
        <v>27288</v>
      </c>
      <c r="H18" s="100">
        <v>26661.75</v>
      </c>
      <c r="I18" s="100">
        <v>1403.25</v>
      </c>
      <c r="J18" s="99">
        <v>28065</v>
      </c>
      <c r="K18" s="100">
        <v>27287.314000000002</v>
      </c>
      <c r="L18" s="100">
        <v>1834.6859999999979</v>
      </c>
      <c r="M18" s="99">
        <v>29122</v>
      </c>
      <c r="N18" s="100">
        <v>33555.21</v>
      </c>
      <c r="O18" s="100">
        <v>1037.7900000000009</v>
      </c>
      <c r="P18" s="99">
        <v>34593</v>
      </c>
      <c r="Q18" s="100">
        <v>36788</v>
      </c>
      <c r="R18" s="100">
        <v>2518</v>
      </c>
      <c r="S18" s="99">
        <v>39306</v>
      </c>
      <c r="T18" s="100">
        <v>39805</v>
      </c>
      <c r="U18" s="100">
        <v>2649</v>
      </c>
      <c r="V18" s="99">
        <v>42454</v>
      </c>
      <c r="W18" s="101">
        <v>41620</v>
      </c>
      <c r="X18" s="101">
        <v>2831</v>
      </c>
      <c r="Y18" s="99">
        <v>44451</v>
      </c>
      <c r="Z18" s="101">
        <v>44789</v>
      </c>
      <c r="AA18" s="101">
        <v>2825</v>
      </c>
      <c r="AB18" s="99">
        <v>47614</v>
      </c>
      <c r="AC18" s="102">
        <v>48906</v>
      </c>
      <c r="AD18" s="102">
        <v>3343</v>
      </c>
      <c r="AE18" s="99">
        <v>52249</v>
      </c>
      <c r="AF18" s="27">
        <v>47572</v>
      </c>
      <c r="AG18" s="27">
        <v>3056</v>
      </c>
      <c r="AH18" s="99">
        <v>50628</v>
      </c>
      <c r="AI18" s="27">
        <v>49858</v>
      </c>
      <c r="AJ18" s="27">
        <v>3327</v>
      </c>
      <c r="AK18" s="99">
        <v>53185</v>
      </c>
      <c r="AL18" s="31">
        <v>57780</v>
      </c>
      <c r="AM18" s="31">
        <v>4171</v>
      </c>
      <c r="AN18" s="99">
        <v>61951</v>
      </c>
      <c r="AO18" s="31">
        <v>63889</v>
      </c>
      <c r="AP18" s="31">
        <v>4656</v>
      </c>
      <c r="AQ18" s="99">
        <v>68545</v>
      </c>
      <c r="AR18" s="31">
        <v>64415</v>
      </c>
      <c r="AS18" s="31">
        <v>4475</v>
      </c>
      <c r="AT18" s="99">
        <v>68890</v>
      </c>
      <c r="AU18" s="31">
        <v>57612</v>
      </c>
      <c r="AV18" s="31">
        <v>3519</v>
      </c>
      <c r="AW18" s="99">
        <v>61131</v>
      </c>
      <c r="AX18" s="32">
        <v>59984</v>
      </c>
      <c r="AY18" s="32">
        <v>3664</v>
      </c>
      <c r="AZ18" s="157">
        <v>63648</v>
      </c>
      <c r="BA18" s="32">
        <v>66193</v>
      </c>
      <c r="BB18" s="32">
        <v>4240</v>
      </c>
      <c r="BC18" s="157">
        <v>70433</v>
      </c>
      <c r="BD18" s="32">
        <v>71644</v>
      </c>
      <c r="BE18" s="32">
        <v>4827</v>
      </c>
      <c r="BF18" s="157">
        <v>76471</v>
      </c>
      <c r="BG18" s="29">
        <v>78051</v>
      </c>
      <c r="BH18" s="29">
        <v>5616</v>
      </c>
      <c r="BI18" s="158">
        <v>83667</v>
      </c>
      <c r="BJ18" s="28">
        <v>92519</v>
      </c>
      <c r="BK18" s="28">
        <v>7460</v>
      </c>
      <c r="BL18" s="158">
        <v>99979</v>
      </c>
      <c r="BM18" s="28">
        <v>105660</v>
      </c>
      <c r="BN18" s="28">
        <v>8624</v>
      </c>
      <c r="BO18" s="158">
        <v>114284</v>
      </c>
      <c r="BP18" s="28">
        <v>110877</v>
      </c>
      <c r="BQ18" s="28">
        <v>9161</v>
      </c>
      <c r="BR18" s="158">
        <v>120038</v>
      </c>
      <c r="BS18" s="28">
        <v>108301</v>
      </c>
      <c r="BT18" s="28">
        <v>8148</v>
      </c>
      <c r="BU18" s="159">
        <v>116449</v>
      </c>
      <c r="BV18" s="28">
        <v>112921</v>
      </c>
      <c r="BW18" s="28">
        <v>8374</v>
      </c>
      <c r="BX18" s="159">
        <v>121295</v>
      </c>
      <c r="BY18" s="28">
        <v>112663</v>
      </c>
      <c r="BZ18" s="28">
        <v>8005</v>
      </c>
      <c r="CA18" s="159">
        <f>+BZ18+BY18</f>
        <v>120668</v>
      </c>
      <c r="CB18" s="28"/>
      <c r="CC18" s="28"/>
      <c r="CD18" s="159"/>
    </row>
    <row r="19" spans="1:82" s="24" customFormat="1" ht="49.15" customHeight="1" x14ac:dyDescent="0.2">
      <c r="A19" s="98" t="s">
        <v>16</v>
      </c>
      <c r="B19" s="100">
        <v>25850.081999999999</v>
      </c>
      <c r="C19" s="100">
        <v>1331.9180000000015</v>
      </c>
      <c r="D19" s="99">
        <v>27182</v>
      </c>
      <c r="E19" s="100">
        <v>25546.248000000003</v>
      </c>
      <c r="F19" s="100">
        <v>1746.7519999999968</v>
      </c>
      <c r="G19" s="99">
        <v>27293</v>
      </c>
      <c r="H19" s="100">
        <v>27739.327999999998</v>
      </c>
      <c r="I19" s="100">
        <v>1620.6720000000023</v>
      </c>
      <c r="J19" s="99">
        <v>29360</v>
      </c>
      <c r="K19" s="100">
        <v>27627.38</v>
      </c>
      <c r="L19" s="100">
        <v>1920.619999999999</v>
      </c>
      <c r="M19" s="99">
        <v>29548</v>
      </c>
      <c r="N19" s="100">
        <v>32601.534</v>
      </c>
      <c r="O19" s="100">
        <v>1147.4660000000003</v>
      </c>
      <c r="P19" s="99">
        <v>33749</v>
      </c>
      <c r="Q19" s="100">
        <v>37059</v>
      </c>
      <c r="R19" s="100">
        <v>2515</v>
      </c>
      <c r="S19" s="99">
        <v>39574</v>
      </c>
      <c r="T19" s="100">
        <v>40024</v>
      </c>
      <c r="U19" s="100">
        <v>2677</v>
      </c>
      <c r="V19" s="99">
        <v>42701</v>
      </c>
      <c r="W19" s="101">
        <v>41978</v>
      </c>
      <c r="X19" s="101">
        <v>2809</v>
      </c>
      <c r="Y19" s="99">
        <v>44787</v>
      </c>
      <c r="Z19" s="101">
        <v>43689</v>
      </c>
      <c r="AA19" s="101">
        <v>2738</v>
      </c>
      <c r="AB19" s="99">
        <v>46427</v>
      </c>
      <c r="AC19" s="102">
        <v>48345</v>
      </c>
      <c r="AD19" s="102">
        <v>3146</v>
      </c>
      <c r="AE19" s="99">
        <v>51491</v>
      </c>
      <c r="AF19" s="27">
        <v>47021</v>
      </c>
      <c r="AG19" s="27">
        <v>3083</v>
      </c>
      <c r="AH19" s="99">
        <v>50104</v>
      </c>
      <c r="AI19" s="27">
        <v>50199</v>
      </c>
      <c r="AJ19" s="27">
        <v>3397</v>
      </c>
      <c r="AK19" s="99">
        <v>53596</v>
      </c>
      <c r="AL19" s="31">
        <v>58305</v>
      </c>
      <c r="AM19" s="31">
        <v>4236</v>
      </c>
      <c r="AN19" s="99">
        <v>62541</v>
      </c>
      <c r="AO19" s="31">
        <v>64248</v>
      </c>
      <c r="AP19" s="31">
        <v>4693</v>
      </c>
      <c r="AQ19" s="99">
        <v>68941</v>
      </c>
      <c r="AR19" s="31">
        <v>64234</v>
      </c>
      <c r="AS19" s="31">
        <v>4418</v>
      </c>
      <c r="AT19" s="99">
        <v>68652</v>
      </c>
      <c r="AU19" s="31">
        <v>57620</v>
      </c>
      <c r="AV19" s="31">
        <v>3484</v>
      </c>
      <c r="AW19" s="99">
        <v>61104</v>
      </c>
      <c r="AX19" s="32">
        <v>60252</v>
      </c>
      <c r="AY19" s="32">
        <v>3676</v>
      </c>
      <c r="AZ19" s="157">
        <v>63928</v>
      </c>
      <c r="BA19" s="32">
        <v>66166</v>
      </c>
      <c r="BB19" s="32">
        <v>4285</v>
      </c>
      <c r="BC19" s="157">
        <v>70451</v>
      </c>
      <c r="BD19" s="32">
        <v>71773</v>
      </c>
      <c r="BE19" s="32">
        <v>4891</v>
      </c>
      <c r="BF19" s="157">
        <v>76664</v>
      </c>
      <c r="BG19" s="29">
        <v>78811</v>
      </c>
      <c r="BH19" s="29">
        <v>5684</v>
      </c>
      <c r="BI19" s="158">
        <v>84495</v>
      </c>
      <c r="BJ19" s="28">
        <v>93150</v>
      </c>
      <c r="BK19" s="28">
        <v>7578</v>
      </c>
      <c r="BL19" s="158">
        <v>100728</v>
      </c>
      <c r="BM19" s="28">
        <v>106093</v>
      </c>
      <c r="BN19" s="28">
        <v>8604</v>
      </c>
      <c r="BO19" s="158">
        <v>114697</v>
      </c>
      <c r="BP19" s="28">
        <v>111153</v>
      </c>
      <c r="BQ19" s="28">
        <v>9157</v>
      </c>
      <c r="BR19" s="158">
        <v>120310</v>
      </c>
      <c r="BS19" s="28">
        <v>107510</v>
      </c>
      <c r="BT19" s="28">
        <v>8124</v>
      </c>
      <c r="BU19" s="159">
        <v>115634</v>
      </c>
      <c r="BV19" s="28">
        <v>112891</v>
      </c>
      <c r="BW19" s="28">
        <v>8405</v>
      </c>
      <c r="BX19" s="159">
        <v>121296</v>
      </c>
      <c r="BY19" s="28">
        <v>112273</v>
      </c>
      <c r="BZ19" s="28">
        <v>7900</v>
      </c>
      <c r="CA19" s="159">
        <f>+BZ19+BY19</f>
        <v>120173</v>
      </c>
      <c r="CB19" s="28"/>
      <c r="CC19" s="28"/>
      <c r="CD19" s="159"/>
    </row>
    <row r="20" spans="1:82" s="24" customFormat="1" ht="49.15" customHeight="1" thickBot="1" x14ac:dyDescent="0.25">
      <c r="A20" s="103" t="s">
        <v>17</v>
      </c>
      <c r="B20" s="105">
        <v>24709</v>
      </c>
      <c r="C20" s="105">
        <v>1741</v>
      </c>
      <c r="D20" s="104">
        <v>26450</v>
      </c>
      <c r="E20" s="105">
        <v>25622</v>
      </c>
      <c r="F20" s="105">
        <v>1694</v>
      </c>
      <c r="G20" s="104">
        <v>27316</v>
      </c>
      <c r="H20" s="105">
        <v>27344</v>
      </c>
      <c r="I20" s="105">
        <v>1770</v>
      </c>
      <c r="J20" s="104">
        <v>29114</v>
      </c>
      <c r="K20" s="105">
        <v>27526</v>
      </c>
      <c r="L20" s="105">
        <v>1817</v>
      </c>
      <c r="M20" s="104">
        <v>29343</v>
      </c>
      <c r="N20" s="105">
        <v>31689</v>
      </c>
      <c r="O20" s="105">
        <v>1569</v>
      </c>
      <c r="P20" s="104">
        <v>33258</v>
      </c>
      <c r="Q20" s="105">
        <v>37163</v>
      </c>
      <c r="R20" s="105">
        <v>2513</v>
      </c>
      <c r="S20" s="104">
        <v>39676</v>
      </c>
      <c r="T20" s="105">
        <v>39508</v>
      </c>
      <c r="U20" s="105">
        <v>2520</v>
      </c>
      <c r="V20" s="104">
        <v>42028</v>
      </c>
      <c r="W20" s="106">
        <v>41639</v>
      </c>
      <c r="X20" s="106">
        <v>2759</v>
      </c>
      <c r="Y20" s="104">
        <v>44398</v>
      </c>
      <c r="Z20" s="106">
        <v>42434</v>
      </c>
      <c r="AA20" s="106">
        <v>2630</v>
      </c>
      <c r="AB20" s="104">
        <v>45064</v>
      </c>
      <c r="AC20" s="107">
        <v>48377</v>
      </c>
      <c r="AD20" s="107">
        <v>3141</v>
      </c>
      <c r="AE20" s="104">
        <v>51518</v>
      </c>
      <c r="AF20" s="108">
        <v>46142</v>
      </c>
      <c r="AG20" s="108">
        <v>3160</v>
      </c>
      <c r="AH20" s="104">
        <v>49302</v>
      </c>
      <c r="AI20" s="108">
        <v>49606</v>
      </c>
      <c r="AJ20" s="108">
        <v>3330</v>
      </c>
      <c r="AK20" s="104">
        <v>52936</v>
      </c>
      <c r="AL20" s="35">
        <v>58098</v>
      </c>
      <c r="AM20" s="35">
        <v>4179</v>
      </c>
      <c r="AN20" s="104">
        <v>62277</v>
      </c>
      <c r="AO20" s="35">
        <v>63385</v>
      </c>
      <c r="AP20" s="35">
        <v>4635</v>
      </c>
      <c r="AQ20" s="104">
        <v>68020</v>
      </c>
      <c r="AR20" s="35">
        <v>62707</v>
      </c>
      <c r="AS20" s="35">
        <v>4122</v>
      </c>
      <c r="AT20" s="104">
        <v>66829</v>
      </c>
      <c r="AU20" s="35">
        <v>56626</v>
      </c>
      <c r="AV20" s="35">
        <v>3395</v>
      </c>
      <c r="AW20" s="104">
        <v>60021</v>
      </c>
      <c r="AX20" s="36">
        <v>59971</v>
      </c>
      <c r="AY20" s="36">
        <v>3632</v>
      </c>
      <c r="AZ20" s="161">
        <v>63603</v>
      </c>
      <c r="BA20" s="36">
        <v>65786</v>
      </c>
      <c r="BB20" s="36">
        <v>4193</v>
      </c>
      <c r="BC20" s="161">
        <v>69979</v>
      </c>
      <c r="BD20" s="36">
        <v>71204</v>
      </c>
      <c r="BE20" s="36">
        <v>4788</v>
      </c>
      <c r="BF20" s="161">
        <v>75992</v>
      </c>
      <c r="BG20" s="37">
        <v>78760</v>
      </c>
      <c r="BH20" s="37">
        <v>5684</v>
      </c>
      <c r="BI20" s="162">
        <v>84444</v>
      </c>
      <c r="BJ20" s="163">
        <v>92968</v>
      </c>
      <c r="BK20" s="163">
        <v>7483</v>
      </c>
      <c r="BL20" s="162">
        <v>100451</v>
      </c>
      <c r="BM20" s="163">
        <v>105387</v>
      </c>
      <c r="BN20" s="163">
        <v>8497</v>
      </c>
      <c r="BO20" s="162">
        <v>113884</v>
      </c>
      <c r="BP20" s="163">
        <v>111046</v>
      </c>
      <c r="BQ20" s="163">
        <v>8986</v>
      </c>
      <c r="BR20" s="162">
        <v>120032</v>
      </c>
      <c r="BS20" s="163">
        <v>105675</v>
      </c>
      <c r="BT20" s="163">
        <v>7948</v>
      </c>
      <c r="BU20" s="164">
        <v>113623</v>
      </c>
      <c r="BV20" s="163">
        <v>112188</v>
      </c>
      <c r="BW20" s="163">
        <v>8256</v>
      </c>
      <c r="BX20" s="164">
        <v>120444</v>
      </c>
      <c r="BY20" s="163">
        <v>110753</v>
      </c>
      <c r="BZ20" s="163">
        <v>7779</v>
      </c>
      <c r="CA20" s="164">
        <f>+BZ20+BY20</f>
        <v>118532</v>
      </c>
      <c r="CB20" s="163"/>
      <c r="CC20" s="163"/>
      <c r="CD20" s="164"/>
    </row>
    <row r="21" spans="1:82" s="86" customFormat="1" ht="41.25" customHeight="1" thickBot="1" x14ac:dyDescent="0.25">
      <c r="A21" s="167" t="s">
        <v>18</v>
      </c>
      <c r="B21" s="153">
        <v>27854.43416666667</v>
      </c>
      <c r="C21" s="153">
        <v>1500.3158333333347</v>
      </c>
      <c r="D21" s="153">
        <v>29354.75</v>
      </c>
      <c r="E21" s="153">
        <v>25322.402333333332</v>
      </c>
      <c r="F21" s="153">
        <v>1693.2643333333333</v>
      </c>
      <c r="G21" s="153">
        <v>27015.666666666668</v>
      </c>
      <c r="H21" s="153">
        <v>26779.948883333331</v>
      </c>
      <c r="I21" s="153">
        <v>1479.9677833333344</v>
      </c>
      <c r="J21" s="153">
        <v>28259.916666666668</v>
      </c>
      <c r="K21" s="153">
        <v>27506.451916666669</v>
      </c>
      <c r="L21" s="153">
        <v>1831.9647499999994</v>
      </c>
      <c r="M21" s="153">
        <v>29338.416666666668</v>
      </c>
      <c r="N21" s="153">
        <v>30844.653000000002</v>
      </c>
      <c r="O21" s="153">
        <v>1115.6803333333344</v>
      </c>
      <c r="P21" s="153">
        <v>31960.333333333332</v>
      </c>
      <c r="Q21" s="153">
        <v>35634.916666666664</v>
      </c>
      <c r="R21" s="153">
        <v>2428.3333333333335</v>
      </c>
      <c r="S21" s="153">
        <v>38063.25</v>
      </c>
      <c r="T21" s="153">
        <v>38817.5</v>
      </c>
      <c r="U21" s="153">
        <v>2586.9166666666665</v>
      </c>
      <c r="V21" s="153">
        <v>41404.416666666664</v>
      </c>
      <c r="W21" s="153">
        <v>40561.75</v>
      </c>
      <c r="X21" s="153">
        <v>2697.5833333333335</v>
      </c>
      <c r="Y21" s="153">
        <v>43259.333333333336</v>
      </c>
      <c r="Z21" s="153">
        <v>43518.583333333336</v>
      </c>
      <c r="AA21" s="153">
        <v>2803.5</v>
      </c>
      <c r="AB21" s="153">
        <v>46322.083333333336</v>
      </c>
      <c r="AC21" s="153">
        <v>46745.5</v>
      </c>
      <c r="AD21" s="153">
        <v>3070.9166666666665</v>
      </c>
      <c r="AE21" s="153">
        <v>49816.416666666664</v>
      </c>
      <c r="AF21" s="153">
        <v>49011.25</v>
      </c>
      <c r="AG21" s="153">
        <v>3169.5</v>
      </c>
      <c r="AH21" s="153">
        <v>52180.75</v>
      </c>
      <c r="AI21" s="153">
        <v>47929.833333333336</v>
      </c>
      <c r="AJ21" s="153">
        <v>3345.75</v>
      </c>
      <c r="AK21" s="153">
        <v>51275.583333333336</v>
      </c>
      <c r="AL21" s="153">
        <v>54908.333333333336</v>
      </c>
      <c r="AM21" s="153">
        <v>3985.3333333333335</v>
      </c>
      <c r="AN21" s="153">
        <v>58893.666666666664</v>
      </c>
      <c r="AO21" s="153">
        <v>61889</v>
      </c>
      <c r="AP21" s="153">
        <v>4585.083333333333</v>
      </c>
      <c r="AQ21" s="153">
        <v>66474.083333333328</v>
      </c>
      <c r="AR21" s="153">
        <v>64778.416666666664</v>
      </c>
      <c r="AS21" s="153">
        <v>4586.5</v>
      </c>
      <c r="AT21" s="153">
        <v>69364.916666666672</v>
      </c>
      <c r="AU21" s="153">
        <v>59214</v>
      </c>
      <c r="AV21" s="153">
        <v>3692.1666666666665</v>
      </c>
      <c r="AW21" s="153">
        <v>62906.166666666664</v>
      </c>
      <c r="AX21" s="153">
        <v>58037.333333333336</v>
      </c>
      <c r="AY21" s="150">
        <v>3505.5</v>
      </c>
      <c r="AZ21" s="150">
        <v>61542.833333333336</v>
      </c>
      <c r="BA21" s="150">
        <v>63763.5</v>
      </c>
      <c r="BB21" s="150">
        <v>4048.3333333333335</v>
      </c>
      <c r="BC21" s="150">
        <v>67811.833333333328</v>
      </c>
      <c r="BD21" s="150">
        <v>69628.666666666672</v>
      </c>
      <c r="BE21" s="150">
        <v>4648.333333333333</v>
      </c>
      <c r="BF21" s="150">
        <v>74277</v>
      </c>
      <c r="BG21" s="150">
        <v>75810.333333333328</v>
      </c>
      <c r="BH21" s="150">
        <v>5285.083333333333</v>
      </c>
      <c r="BI21" s="150">
        <v>81095.416666666672</v>
      </c>
      <c r="BJ21" s="150">
        <v>87458.083333333328</v>
      </c>
      <c r="BK21" s="150">
        <v>6808.5</v>
      </c>
      <c r="BL21" s="150">
        <v>94266.583333333328</v>
      </c>
      <c r="BM21" s="150">
        <v>101548.33333333333</v>
      </c>
      <c r="BN21" s="150">
        <v>8273.75</v>
      </c>
      <c r="BO21" s="150">
        <v>109822.08333333333</v>
      </c>
      <c r="BP21" s="150">
        <v>109025.08333333333</v>
      </c>
      <c r="BQ21" s="150">
        <v>8961.4166666666661</v>
      </c>
      <c r="BR21" s="150">
        <v>117986.5</v>
      </c>
      <c r="BS21" s="150">
        <v>109009.66666666667</v>
      </c>
      <c r="BT21" s="150">
        <v>8379.4166666666661</v>
      </c>
      <c r="BU21" s="165">
        <v>117389.08333333334</v>
      </c>
      <c r="BV21" s="150">
        <v>111689.08333333333</v>
      </c>
      <c r="BW21" s="150">
        <v>8351</v>
      </c>
      <c r="BX21" s="166">
        <v>120040.08333333333</v>
      </c>
      <c r="BY21" s="128">
        <f t="shared" ref="BY21:CD21" si="0">AVERAGE(BY9:BY20)</f>
        <v>112747</v>
      </c>
      <c r="BZ21" s="128">
        <f t="shared" si="0"/>
        <v>8167</v>
      </c>
      <c r="CA21" s="128">
        <f t="shared" si="0"/>
        <v>120914</v>
      </c>
      <c r="CB21" s="128">
        <f t="shared" si="0"/>
        <v>111125</v>
      </c>
      <c r="CC21" s="128">
        <f t="shared" si="0"/>
        <v>7800</v>
      </c>
      <c r="CD21" s="128">
        <f t="shared" si="0"/>
        <v>118925</v>
      </c>
    </row>
    <row r="22" spans="1:82" x14ac:dyDescent="0.2">
      <c r="A22" s="188" t="s">
        <v>25</v>
      </c>
      <c r="B22" s="188"/>
      <c r="C22" s="188"/>
      <c r="D22" s="188"/>
      <c r="E22" s="188"/>
      <c r="F22" s="188"/>
      <c r="G22" s="188"/>
      <c r="H22" s="188"/>
      <c r="I22" s="188"/>
      <c r="J22" s="188"/>
      <c r="K22" s="188"/>
      <c r="L22" s="188"/>
      <c r="M22" s="188"/>
      <c r="N22" s="188"/>
      <c r="O22" s="188"/>
      <c r="P22" s="188"/>
      <c r="Q22" s="188"/>
      <c r="R22" s="188"/>
      <c r="S22" s="188"/>
      <c r="T22" s="188"/>
      <c r="U22" s="188"/>
      <c r="V22" s="188"/>
      <c r="W22" s="188"/>
      <c r="X22" s="188"/>
      <c r="Y22" s="87"/>
      <c r="Z22" s="87"/>
      <c r="AA22" s="87"/>
      <c r="AB22" s="87"/>
      <c r="AC22" s="87"/>
      <c r="AD22" s="87"/>
      <c r="AE22" s="87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7"/>
    </row>
    <row r="23" spans="1:82" x14ac:dyDescent="0.2">
      <c r="A23" s="188" t="s">
        <v>21</v>
      </c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7"/>
      <c r="AW23" s="87"/>
      <c r="AX23" s="87"/>
    </row>
    <row r="24" spans="1:82" x14ac:dyDescent="0.2">
      <c r="A24" s="151" t="s">
        <v>26</v>
      </c>
      <c r="B24" s="151"/>
      <c r="C24" s="151"/>
      <c r="D24" s="151"/>
      <c r="E24" s="151"/>
      <c r="F24" s="151"/>
      <c r="G24" s="151"/>
      <c r="H24" s="151"/>
      <c r="I24" s="151"/>
      <c r="J24" s="151"/>
      <c r="K24" s="151"/>
      <c r="L24" s="151"/>
      <c r="M24" s="151"/>
      <c r="N24" s="151"/>
      <c r="O24" s="151"/>
      <c r="P24" s="151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</row>
    <row r="25" spans="1:82" x14ac:dyDescent="0.2">
      <c r="A25" s="87"/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</row>
    <row r="26" spans="1:82" x14ac:dyDescent="0.2">
      <c r="A26" s="87"/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</row>
    <row r="27" spans="1:82" x14ac:dyDescent="0.2">
      <c r="A27" s="87"/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7"/>
      <c r="AW27" s="87"/>
      <c r="AX27" s="87"/>
    </row>
    <row r="28" spans="1:82" x14ac:dyDescent="0.2">
      <c r="A28" s="87"/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</row>
    <row r="29" spans="1:82" x14ac:dyDescent="0.2">
      <c r="A29" s="87"/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7"/>
      <c r="AW29" s="87"/>
      <c r="AX29" s="87"/>
    </row>
  </sheetData>
  <mergeCells count="31">
    <mergeCell ref="AO7:AQ7"/>
    <mergeCell ref="BY7:CA7"/>
    <mergeCell ref="A5:W5"/>
    <mergeCell ref="A6:W6"/>
    <mergeCell ref="B7:D7"/>
    <mergeCell ref="E7:G7"/>
    <mergeCell ref="H7:J7"/>
    <mergeCell ref="K7:M7"/>
    <mergeCell ref="N7:P7"/>
    <mergeCell ref="Q7:S7"/>
    <mergeCell ref="T7:V7"/>
    <mergeCell ref="W7:Y7"/>
    <mergeCell ref="BV7:BX7"/>
    <mergeCell ref="BD7:BF7"/>
    <mergeCell ref="BG7:BI7"/>
    <mergeCell ref="CB7:CD7"/>
    <mergeCell ref="A23:W23"/>
    <mergeCell ref="BJ7:BL7"/>
    <mergeCell ref="BM7:BO7"/>
    <mergeCell ref="BP7:BR7"/>
    <mergeCell ref="BS7:BU7"/>
    <mergeCell ref="A22:X22"/>
    <mergeCell ref="AR7:AT7"/>
    <mergeCell ref="AU7:AW7"/>
    <mergeCell ref="AX7:AZ7"/>
    <mergeCell ref="BA7:BC7"/>
    <mergeCell ref="Z7:AB7"/>
    <mergeCell ref="AC7:AE7"/>
    <mergeCell ref="AF7:AH7"/>
    <mergeCell ref="AI7:AK7"/>
    <mergeCell ref="AL7:AN7"/>
  </mergeCells>
  <printOptions horizontalCentered="1" verticalCentered="1"/>
  <pageMargins left="0.39370078740157483" right="0.39370078740157483" top="0.39370078740157483" bottom="0.39370078740157483" header="0" footer="0.39370078740157483"/>
  <pageSetup paperSize="5" scale="19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CONTENIDO</vt:lpstr>
      <vt:lpstr>1. HACINAMIENTO 1991 - 2017</vt:lpstr>
      <vt:lpstr>2. SITUACION JURÍDICA 1991-2017</vt:lpstr>
      <vt:lpstr>3. SEXO 1991 - 2017</vt:lpstr>
      <vt:lpstr>'1. HACINAMIENTO 1991 - 2017'!Área_de_impresión</vt:lpstr>
      <vt:lpstr>'3. SEXO 1991 - 2017'!Área_de_impresión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Eduardo Castro Gil</dc:creator>
  <cp:lastModifiedBy>FERNANDO AUGUSTO SALAMANCA LOPEZ</cp:lastModifiedBy>
  <dcterms:created xsi:type="dcterms:W3CDTF">2015-02-09T15:58:58Z</dcterms:created>
  <dcterms:modified xsi:type="dcterms:W3CDTF">2017-02-15T14:50:08Z</dcterms:modified>
</cp:coreProperties>
</file>